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tTCbNoyOQdbq+pkZepgNzwk8Acvu51ZBh1r8arLQvqnWKwtxyUdQUhe1p2KcOML4FoJHbQRfwKp1mOjIF8A2g==" workbookSaltValue="8YVQ1tAlwsRKTmFT8teJgg==" workbookSpinCount="100000"/>
  <bookViews>
    <workbookView xWindow="0" yWindow="0" windowWidth="15360" windowHeight="7635"/>
  </bookViews>
  <sheets>
    <sheet name="法適用_下水道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<sst xmlns="http://schemas.openxmlformats.org/spreadsheetml/2006/main" xmlns:r="http://schemas.openxmlformats.org/officeDocument/2006/relationships" count="115" uniqueCount="115">
  <si>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</si>
  <si>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</si>
  <si>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</si>
  <si>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</si>
  <si>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</si>
  <si>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</si>
  <si>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</si>
  <si>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</si>
  <si>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</si>
  <si>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</si>
  <si>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</si>
  <si>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</si>
  <si>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</si>
  <si>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</si>
  <si>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</si>
  <si>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</si>
  <si>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</si>
  <si>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</si>
  <si>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</si>
  <si>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</si>
  <si>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</si>
  <si>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</si>
  <si>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</si>
  <si>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</si>
  <si>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</si>
  <si>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</si>
  <si>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</si>
  <si>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</si>
  <si>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</si>
  <si>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</si>
  <si>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</si>
  <si>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</si>
  <si>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</si>
  <si>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</si>
  <si>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</si>
  <si>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</si>
  <si>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</si>
  <si>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</si>
  <si>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</si>
  <si>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</si>
  <si>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</si>
  <si>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</si>
  <si>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</si>
  <si>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</si>
  <si>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</si>
  <si>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</si>
  <si>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</si>
  <si>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</si>
  <si>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</si>
  <si>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</si>
  <si>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</si>
  <si>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</si>
  <si>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流域下水道</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</si>
  <si>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</si>
  <si>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</si>
  <si>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</si>
  <si>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</si>
  <si>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</si>
  <si>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</si>
  <si>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</si>
  <si>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</si>
  <si>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</si>
  <si>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</si>
  <si>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</si>
  <si>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</si>
  <si>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</si>
  <si>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</si>
  <si>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</si>
  <si>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</si>
  <si>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</si>
  <si>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</si>
  <si>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</si>
  <si>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</si>
  <si>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</si>
  <si>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</si>
  <si>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</si>
  <si>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</si>
  <si>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</si>
  <si>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</si>
  <si>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</si>
  <si>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</si>
  <si>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</si>
  <si>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</si>
  <si>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</si>
  <si>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</si>
  <si>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</si>
  <si>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</si>
  <si>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</si>
  <si>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</si>
  <si>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</si>
  <si>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</si>
  <si>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</si>
  <si>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</si>
  <si>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</si>
  <si>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</si>
  <si>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</si>
  <si>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高知県</t>
  </si>
  <si>
    <t>法適用</t>
  </si>
  <si>
    <t>下水道事業</t>
  </si>
  <si>
    <t>E1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</si>
  <si>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</si>
  <si>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</si>
  <si>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</si>
  <si>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</si>
  <si>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</si>
  <si>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</si>
  <si>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</si>
  <si>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</si>
  <si>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</si>
  <si>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</si>
  <si>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</si>
  <si>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</si>
  <si>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本県の流域下水道は、平成２年供用開始と比較的新しいものであるため、老朽化した管渠はなく、更新した管渠がないため分析表に数字として表れていない。
　今後の中長期の老朽化対策として、令和２年度にストックマネジメント計画を策定し、計画的・効率的な維持管理・改築更新に取り組んでいくこととしている。</t>
  </si>
  <si>
    <t>　他の類似団体と比較して、本県の流域下水道事業の経営指標は概ね健全性が確保されている。しかし、水洗化率が全国平均より低く、家屋への接続率の向上が課題となっている。
　これにより、汚水処理原価については、類似団体と比較して高くなっており、改善のためには関連市の下水道接続人口の増加を図っていく必要がある。</t>
    <rPh sb="29" eb="30">
      <t>オオム</t>
    </rPh>
    <phoneticPr fontId="1"/>
  </si>
  <si>
    <t>　経常収支比率は100％をわずかに下回っているものの、前年度の未処分利益剰余金を当該年度に繰り越していることなどから、経営の健全性は保たれている。流動比率は98.98％であり、支払い能力を高めるため今後も流動資産の増加に取り組む必要がある。
　企業債残高については、一般会計からの繰入により償還しており、流域下水道の負担はない。
　また、施設利用率も類似団体より高く、適切な施設規模となっている。
　</t>
    <rPh sb="17" eb="19">
      <t>シタマワ</t>
    </rPh>
    <rPh sb="27" eb="30">
      <t>ゼンネンド</t>
    </rPh>
    <rPh sb="31" eb="34">
      <t>ミショブン</t>
    </rPh>
    <rPh sb="34" eb="36">
      <t>リエキ</t>
    </rPh>
    <rPh sb="36" eb="39">
      <t>ジョウヨキン</t>
    </rPh>
    <rPh sb="40" eb="42">
      <t>トウガイ</t>
    </rPh>
    <rPh sb="42" eb="44">
      <t>ネンド</t>
    </rPh>
    <rPh sb="45" eb="46">
      <t>ク</t>
    </rPh>
    <rPh sb="47" eb="48">
      <t>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</si>
</sst>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1.87</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70.180000000000007</c:v>
                </c:pt>
                <c:pt idx="4">
                  <c:v>71.260000000000005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68.2</c:v>
                </c:pt>
                <c:pt idx="4">
                  <c:v>68.05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84.7</c:v>
                </c:pt>
                <c:pt idx="4">
                  <c:v>84.3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94.01</c:v>
                </c:pt>
                <c:pt idx="4">
                  <c:v>94.14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114.6</c:v>
                </c:pt>
                <c:pt idx="4">
                  <c:v>98.64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101.63</c:v>
                </c:pt>
                <c:pt idx="4">
                  <c:v>100.14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5.44</c:v>
                </c:pt>
                <c:pt idx="4">
                  <c:v>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31.96</c:v>
                </c:pt>
                <c:pt idx="4">
                  <c:v>34.17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0.93</c:v>
                </c:pt>
                <c:pt idx="4">
                  <c:v>1.04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9.1</c:v>
                </c:pt>
                <c:pt idx="4">
                  <c:v>10.71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104.26</c:v>
                </c:pt>
                <c:pt idx="4">
                  <c:v>98.98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101.14</c:v>
                </c:pt>
                <c:pt idx="4">
                  <c:v>104.74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255.67</c:v>
                </c:pt>
                <c:pt idx="4">
                  <c:v>242.44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92.91</c:v>
                </c:pt>
                <c:pt idx="4">
                  <c:v>89.9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50.67</c:v>
                </c:pt>
                <c:pt idx="4">
                  <c:v>48.7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【100.18】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【104.34】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【245.36】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【68.03】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【48.89】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【1.02】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N1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0" t="str">
        <f>データ!$M$6</f>
        <v>非設置</v>
      </c>
      <c r="AE8" s="20"/>
      <c r="AF8" s="20"/>
      <c r="AG8" s="20"/>
      <c r="AH8" s="20"/>
      <c r="AI8" s="20"/>
      <c r="AJ8" s="20"/>
      <c r="AK8" s="3"/>
      <c r="AL8" s="21">
        <f>データ!S6</f>
        <v>693369</v>
      </c>
      <c r="AM8" s="21"/>
      <c r="AN8" s="21"/>
      <c r="AO8" s="21"/>
      <c r="AP8" s="21"/>
      <c r="AQ8" s="21"/>
      <c r="AR8" s="21"/>
      <c r="AS8" s="21"/>
      <c r="AT8" s="7">
        <f>データ!T6</f>
        <v>7103.03</v>
      </c>
      <c r="AU8" s="7"/>
      <c r="AV8" s="7"/>
      <c r="AW8" s="7"/>
      <c r="AX8" s="7"/>
      <c r="AY8" s="7"/>
      <c r="AZ8" s="7"/>
      <c r="BA8" s="7"/>
      <c r="BB8" s="7">
        <f>データ!U6</f>
        <v>97.62</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88.6</v>
      </c>
      <c r="J10" s="7"/>
      <c r="K10" s="7"/>
      <c r="L10" s="7"/>
      <c r="M10" s="7"/>
      <c r="N10" s="7"/>
      <c r="O10" s="7"/>
      <c r="P10" s="7">
        <f>データ!P6</f>
        <v>54.48</v>
      </c>
      <c r="Q10" s="7"/>
      <c r="R10" s="7"/>
      <c r="S10" s="7"/>
      <c r="T10" s="7"/>
      <c r="U10" s="7"/>
      <c r="V10" s="7"/>
      <c r="W10" s="7">
        <f>データ!Q6</f>
        <v>89.18</v>
      </c>
      <c r="X10" s="7"/>
      <c r="Y10" s="7"/>
      <c r="Z10" s="7"/>
      <c r="AA10" s="7"/>
      <c r="AB10" s="7"/>
      <c r="AC10" s="7"/>
      <c r="AD10" s="21">
        <f>データ!R6</f>
        <v>0</v>
      </c>
      <c r="AE10" s="21"/>
      <c r="AF10" s="21"/>
      <c r="AG10" s="21"/>
      <c r="AH10" s="21"/>
      <c r="AI10" s="21"/>
      <c r="AJ10" s="21"/>
      <c r="AK10" s="2"/>
      <c r="AL10" s="21">
        <f>データ!V6</f>
        <v>213774</v>
      </c>
      <c r="AM10" s="21"/>
      <c r="AN10" s="21"/>
      <c r="AO10" s="21"/>
      <c r="AP10" s="21"/>
      <c r="AQ10" s="21"/>
      <c r="AR10" s="21"/>
      <c r="AS10" s="21"/>
      <c r="AT10" s="7">
        <f>データ!W6</f>
        <v>32.590000000000003</v>
      </c>
      <c r="AU10" s="7"/>
      <c r="AV10" s="7"/>
      <c r="AW10" s="7"/>
      <c r="AX10" s="7"/>
      <c r="AY10" s="7"/>
      <c r="AZ10" s="7"/>
      <c r="BA10" s="7"/>
      <c r="BB10" s="7">
        <f>データ!X6</f>
        <v>6559.5</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54</v>
      </c>
    </row>
    <row r="85" spans="1:78" hidden="1">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g/oJC3rHHZB2ixlBz9cZeYgA7a/I7KIT5qV9ClsuslwoU7rdryRppPAxq1u/8Qp82KrGBiMzQD/zwBXESlyXWQ==" saltValue="uRg11CyF/x9YGKmIyN2vF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59</v>
      </c>
      <c r="D3" s="58" t="s">
        <v>60</v>
      </c>
      <c r="E3" s="58" t="s">
        <v>6</v>
      </c>
      <c r="F3" s="58" t="s">
        <v>5</v>
      </c>
      <c r="G3" s="58" t="s">
        <v>26</v>
      </c>
      <c r="H3" s="65" t="s">
        <v>61</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8</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44</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2021</v>
      </c>
      <c r="C6" s="61">
        <f t="shared" si="1"/>
        <v>390003</v>
      </c>
      <c r="D6" s="61">
        <f t="shared" si="1"/>
        <v>46</v>
      </c>
      <c r="E6" s="61">
        <f t="shared" si="1"/>
        <v>17</v>
      </c>
      <c r="F6" s="61">
        <f t="shared" si="1"/>
        <v>3</v>
      </c>
      <c r="G6" s="61">
        <f t="shared" si="1"/>
        <v>0</v>
      </c>
      <c r="H6" s="61" t="str">
        <f t="shared" si="1"/>
        <v>高知県</v>
      </c>
      <c r="I6" s="61" t="str">
        <f t="shared" si="1"/>
        <v>法適用</v>
      </c>
      <c r="J6" s="61" t="str">
        <f t="shared" si="1"/>
        <v>下水道事業</v>
      </c>
      <c r="K6" s="61" t="str">
        <f t="shared" si="1"/>
        <v>流域下水道</v>
      </c>
      <c r="L6" s="61" t="str">
        <f t="shared" si="1"/>
        <v>E1</v>
      </c>
      <c r="M6" s="61" t="str">
        <f t="shared" si="1"/>
        <v>非設置</v>
      </c>
      <c r="N6" s="70" t="str">
        <f t="shared" si="1"/>
        <v>-</v>
      </c>
      <c r="O6" s="70">
        <f t="shared" si="1"/>
        <v>88.6</v>
      </c>
      <c r="P6" s="70">
        <f t="shared" si="1"/>
        <v>54.48</v>
      </c>
      <c r="Q6" s="70">
        <f t="shared" si="1"/>
        <v>89.18</v>
      </c>
      <c r="R6" s="70">
        <f t="shared" si="1"/>
        <v>0</v>
      </c>
      <c r="S6" s="70">
        <f t="shared" si="1"/>
        <v>693369</v>
      </c>
      <c r="T6" s="70">
        <f t="shared" si="1"/>
        <v>7103.03</v>
      </c>
      <c r="U6" s="70">
        <f t="shared" si="1"/>
        <v>97.62</v>
      </c>
      <c r="V6" s="70">
        <f t="shared" si="1"/>
        <v>213774</v>
      </c>
      <c r="W6" s="70">
        <f t="shared" si="1"/>
        <v>32.590000000000003</v>
      </c>
      <c r="X6" s="70">
        <f t="shared" si="1"/>
        <v>6559.5</v>
      </c>
      <c r="Y6" s="78" t="str">
        <f t="shared" ref="Y6:AH6" si="2">IF(Y7="",NA(),Y7)</f>
        <v>-</v>
      </c>
      <c r="Z6" s="78" t="str">
        <f t="shared" si="2"/>
        <v>-</v>
      </c>
      <c r="AA6" s="78" t="str">
        <f t="shared" si="2"/>
        <v>-</v>
      </c>
      <c r="AB6" s="78">
        <f t="shared" si="2"/>
        <v>114.6</v>
      </c>
      <c r="AC6" s="78">
        <f t="shared" si="2"/>
        <v>98.64</v>
      </c>
      <c r="AD6" s="78" t="str">
        <f t="shared" si="2"/>
        <v>-</v>
      </c>
      <c r="AE6" s="78" t="str">
        <f t="shared" si="2"/>
        <v>-</v>
      </c>
      <c r="AF6" s="78" t="str">
        <f t="shared" si="2"/>
        <v>-</v>
      </c>
      <c r="AG6" s="78">
        <f t="shared" si="2"/>
        <v>101.63</v>
      </c>
      <c r="AH6" s="78">
        <f t="shared" si="2"/>
        <v>100.14</v>
      </c>
      <c r="AI6" s="70" t="str">
        <f>IF(AI7="","",IF(AI7="-","【-】","【"&amp;SUBSTITUTE(TEXT(AI7,"#,##0.00"),"-","△")&amp;"】"))</f>
        <v>【100.18】</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9.1</v>
      </c>
      <c r="AS6" s="78">
        <f t="shared" si="3"/>
        <v>10.71</v>
      </c>
      <c r="AT6" s="70" t="str">
        <f>IF(AT7="","",IF(AT7="-","【-】","【"&amp;SUBSTITUTE(TEXT(AT7,"#,##0.00"),"-","△")&amp;"】"))</f>
        <v>【10.64】</v>
      </c>
      <c r="AU6" s="78" t="str">
        <f t="shared" ref="AU6:BD6" si="4">IF(AU7="",NA(),AU7)</f>
        <v>-</v>
      </c>
      <c r="AV6" s="78" t="str">
        <f t="shared" si="4"/>
        <v>-</v>
      </c>
      <c r="AW6" s="78" t="str">
        <f t="shared" si="4"/>
        <v>-</v>
      </c>
      <c r="AX6" s="78">
        <f t="shared" si="4"/>
        <v>104.26</v>
      </c>
      <c r="AY6" s="78">
        <f t="shared" si="4"/>
        <v>98.98</v>
      </c>
      <c r="AZ6" s="78" t="str">
        <f t="shared" si="4"/>
        <v>-</v>
      </c>
      <c r="BA6" s="78" t="str">
        <f t="shared" si="4"/>
        <v>-</v>
      </c>
      <c r="BB6" s="78" t="str">
        <f t="shared" si="4"/>
        <v>-</v>
      </c>
      <c r="BC6" s="78">
        <f t="shared" si="4"/>
        <v>101.14</v>
      </c>
      <c r="BD6" s="78">
        <f t="shared" si="4"/>
        <v>104.74</v>
      </c>
      <c r="BE6" s="70" t="str">
        <f>IF(BE7="","",IF(BE7="-","【-】","【"&amp;SUBSTITUTE(TEXT(BE7,"#,##0.00"),"-","△")&amp;"】"))</f>
        <v>【104.34】</v>
      </c>
      <c r="BF6" s="78" t="str">
        <f t="shared" ref="BF6:BO6" si="5">IF(BF7="",NA(),BF7)</f>
        <v>-</v>
      </c>
      <c r="BG6" s="78" t="str">
        <f t="shared" si="5"/>
        <v>-</v>
      </c>
      <c r="BH6" s="78" t="str">
        <f t="shared" si="5"/>
        <v>-</v>
      </c>
      <c r="BI6" s="70">
        <f t="shared" si="5"/>
        <v>0</v>
      </c>
      <c r="BJ6" s="70">
        <f t="shared" si="5"/>
        <v>0</v>
      </c>
      <c r="BK6" s="78" t="str">
        <f t="shared" si="5"/>
        <v>-</v>
      </c>
      <c r="BL6" s="78" t="str">
        <f t="shared" si="5"/>
        <v>-</v>
      </c>
      <c r="BM6" s="78" t="str">
        <f t="shared" si="5"/>
        <v>-</v>
      </c>
      <c r="BN6" s="78">
        <f t="shared" si="5"/>
        <v>255.67</v>
      </c>
      <c r="BO6" s="78">
        <f t="shared" si="5"/>
        <v>242.44</v>
      </c>
      <c r="BP6" s="70" t="str">
        <f>IF(BP7="","",IF(BP7="-","【-】","【"&amp;SUBSTITUTE(TEXT(BP7,"#,##0.00"),"-","△")&amp;"】"))</f>
        <v>【245.36】</v>
      </c>
      <c r="BQ6" s="78" t="str">
        <f t="shared" ref="BQ6:BZ6" si="6">IF(BQ7="",NA(),BQ7)</f>
        <v>-</v>
      </c>
      <c r="BR6" s="78" t="str">
        <f t="shared" si="6"/>
        <v>-</v>
      </c>
      <c r="BS6" s="78" t="str">
        <f t="shared" si="6"/>
        <v>-</v>
      </c>
      <c r="BT6" s="70">
        <f t="shared" si="6"/>
        <v>0</v>
      </c>
      <c r="BU6" s="70">
        <f t="shared" si="6"/>
        <v>0</v>
      </c>
      <c r="BV6" s="78" t="str">
        <f t="shared" si="6"/>
        <v>-</v>
      </c>
      <c r="BW6" s="78" t="str">
        <f t="shared" si="6"/>
        <v>-</v>
      </c>
      <c r="BX6" s="78" t="str">
        <f t="shared" si="6"/>
        <v>-</v>
      </c>
      <c r="BY6" s="70">
        <f t="shared" si="6"/>
        <v>0</v>
      </c>
      <c r="BZ6" s="70">
        <f t="shared" si="6"/>
        <v>0</v>
      </c>
      <c r="CA6" s="70" t="str">
        <f>IF(CA7="","",IF(CA7="-","【-】","【"&amp;SUBSTITUTE(TEXT(CA7,"#,##0.00"),"-","△")&amp;"】"))</f>
        <v>【0.00】</v>
      </c>
      <c r="CB6" s="78" t="str">
        <f t="shared" ref="CB6:CK6" si="7">IF(CB7="",NA(),CB7)</f>
        <v>-</v>
      </c>
      <c r="CC6" s="78" t="str">
        <f t="shared" si="7"/>
        <v>-</v>
      </c>
      <c r="CD6" s="78" t="str">
        <f t="shared" si="7"/>
        <v>-</v>
      </c>
      <c r="CE6" s="78">
        <f t="shared" si="7"/>
        <v>92.91</v>
      </c>
      <c r="CF6" s="78">
        <f t="shared" si="7"/>
        <v>89.9</v>
      </c>
      <c r="CG6" s="78" t="str">
        <f t="shared" si="7"/>
        <v>-</v>
      </c>
      <c r="CH6" s="78" t="str">
        <f t="shared" si="7"/>
        <v>-</v>
      </c>
      <c r="CI6" s="78" t="str">
        <f t="shared" si="7"/>
        <v>-</v>
      </c>
      <c r="CJ6" s="78">
        <f t="shared" si="7"/>
        <v>50.67</v>
      </c>
      <c r="CK6" s="78">
        <f t="shared" si="7"/>
        <v>48.7</v>
      </c>
      <c r="CL6" s="70" t="str">
        <f>IF(CL7="","",IF(CL7="-","【-】","【"&amp;SUBSTITUTE(TEXT(CL7,"#,##0.00"),"-","△")&amp;"】"))</f>
        <v>【48.89】</v>
      </c>
      <c r="CM6" s="78" t="str">
        <f t="shared" ref="CM6:CV6" si="8">IF(CM7="",NA(),CM7)</f>
        <v>-</v>
      </c>
      <c r="CN6" s="78" t="str">
        <f t="shared" si="8"/>
        <v>-</v>
      </c>
      <c r="CO6" s="78" t="str">
        <f t="shared" si="8"/>
        <v>-</v>
      </c>
      <c r="CP6" s="78">
        <f t="shared" si="8"/>
        <v>70.180000000000007</v>
      </c>
      <c r="CQ6" s="78">
        <f t="shared" si="8"/>
        <v>71.260000000000005</v>
      </c>
      <c r="CR6" s="78" t="str">
        <f t="shared" si="8"/>
        <v>-</v>
      </c>
      <c r="CS6" s="78" t="str">
        <f t="shared" si="8"/>
        <v>-</v>
      </c>
      <c r="CT6" s="78" t="str">
        <f t="shared" si="8"/>
        <v>-</v>
      </c>
      <c r="CU6" s="78">
        <f t="shared" si="8"/>
        <v>68.2</v>
      </c>
      <c r="CV6" s="78">
        <f t="shared" si="8"/>
        <v>68.05</v>
      </c>
      <c r="CW6" s="70" t="str">
        <f>IF(CW7="","",IF(CW7="-","【-】","【"&amp;SUBSTITUTE(TEXT(CW7,"#,##0.00"),"-","△")&amp;"】"))</f>
        <v>【68.03】</v>
      </c>
      <c r="CX6" s="78" t="str">
        <f t="shared" ref="CX6:DG6" si="9">IF(CX7="",NA(),CX7)</f>
        <v>-</v>
      </c>
      <c r="CY6" s="78" t="str">
        <f t="shared" si="9"/>
        <v>-</v>
      </c>
      <c r="CZ6" s="78" t="str">
        <f t="shared" si="9"/>
        <v>-</v>
      </c>
      <c r="DA6" s="78">
        <f t="shared" si="9"/>
        <v>84.7</v>
      </c>
      <c r="DB6" s="78">
        <f t="shared" si="9"/>
        <v>84.3</v>
      </c>
      <c r="DC6" s="78" t="str">
        <f t="shared" si="9"/>
        <v>-</v>
      </c>
      <c r="DD6" s="78" t="str">
        <f t="shared" si="9"/>
        <v>-</v>
      </c>
      <c r="DE6" s="78" t="str">
        <f t="shared" si="9"/>
        <v>-</v>
      </c>
      <c r="DF6" s="78">
        <f t="shared" si="9"/>
        <v>94.01</v>
      </c>
      <c r="DG6" s="78">
        <f t="shared" si="9"/>
        <v>94.14</v>
      </c>
      <c r="DH6" s="70" t="str">
        <f>IF(DH7="","",IF(DH7="-","【-】","【"&amp;SUBSTITUTE(TEXT(DH7,"#,##0.00"),"-","△")&amp;"】"))</f>
        <v>【94.07】</v>
      </c>
      <c r="DI6" s="78" t="str">
        <f t="shared" ref="DI6:DR6" si="10">IF(DI7="",NA(),DI7)</f>
        <v>-</v>
      </c>
      <c r="DJ6" s="78" t="str">
        <f t="shared" si="10"/>
        <v>-</v>
      </c>
      <c r="DK6" s="78" t="str">
        <f t="shared" si="10"/>
        <v>-</v>
      </c>
      <c r="DL6" s="78">
        <f t="shared" si="10"/>
        <v>5.44</v>
      </c>
      <c r="DM6" s="78">
        <f t="shared" si="10"/>
        <v>9.9</v>
      </c>
      <c r="DN6" s="78" t="str">
        <f t="shared" si="10"/>
        <v>-</v>
      </c>
      <c r="DO6" s="78" t="str">
        <f t="shared" si="10"/>
        <v>-</v>
      </c>
      <c r="DP6" s="78" t="str">
        <f t="shared" si="10"/>
        <v>-</v>
      </c>
      <c r="DQ6" s="78">
        <f t="shared" si="10"/>
        <v>31.96</v>
      </c>
      <c r="DR6" s="78">
        <f t="shared" si="10"/>
        <v>34.17</v>
      </c>
      <c r="DS6" s="70" t="str">
        <f>IF(DS7="","",IF(DS7="-","【-】","【"&amp;SUBSTITUTE(TEXT(DS7,"#,##0.00"),"-","△")&amp;"】"))</f>
        <v>【33.95】</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0.93</v>
      </c>
      <c r="EC6" s="78">
        <f t="shared" si="11"/>
        <v>1.04</v>
      </c>
      <c r="ED6" s="70" t="str">
        <f>IF(ED7="","",IF(ED7="-","【-】","【"&amp;SUBSTITUTE(TEXT(ED7,"#,##0.00"),"-","△")&amp;"】"))</f>
        <v>【1.02】</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1.87</v>
      </c>
      <c r="EN6" s="78">
        <f t="shared" si="12"/>
        <v>0.1</v>
      </c>
      <c r="EO6" s="70" t="str">
        <f>IF(EO7="","",IF(EO7="-","【-】","【"&amp;SUBSTITUTE(TEXT(EO7,"#,##0.00"),"-","△")&amp;"】"))</f>
        <v>【0.10】</v>
      </c>
    </row>
    <row r="7" spans="1:148" s="55" customFormat="1">
      <c r="A7" s="56"/>
      <c r="B7" s="62">
        <v>2021</v>
      </c>
      <c r="C7" s="62">
        <v>390003</v>
      </c>
      <c r="D7" s="62">
        <v>46</v>
      </c>
      <c r="E7" s="62">
        <v>17</v>
      </c>
      <c r="F7" s="62">
        <v>3</v>
      </c>
      <c r="G7" s="62">
        <v>0</v>
      </c>
      <c r="H7" s="62" t="s">
        <v>96</v>
      </c>
      <c r="I7" s="62" t="s">
        <v>97</v>
      </c>
      <c r="J7" s="62" t="s">
        <v>98</v>
      </c>
      <c r="K7" s="62" t="s">
        <v>52</v>
      </c>
      <c r="L7" s="62" t="s">
        <v>99</v>
      </c>
      <c r="M7" s="62" t="s">
        <v>100</v>
      </c>
      <c r="N7" s="71" t="s">
        <v>101</v>
      </c>
      <c r="O7" s="71">
        <v>88.6</v>
      </c>
      <c r="P7" s="71">
        <v>54.48</v>
      </c>
      <c r="Q7" s="71">
        <v>89.18</v>
      </c>
      <c r="R7" s="71">
        <v>0</v>
      </c>
      <c r="S7" s="71">
        <v>693369</v>
      </c>
      <c r="T7" s="71">
        <v>7103.03</v>
      </c>
      <c r="U7" s="71">
        <v>97.62</v>
      </c>
      <c r="V7" s="71">
        <v>213774</v>
      </c>
      <c r="W7" s="71">
        <v>32.590000000000003</v>
      </c>
      <c r="X7" s="71">
        <v>6559.5</v>
      </c>
      <c r="Y7" s="71" t="s">
        <v>101</v>
      </c>
      <c r="Z7" s="71" t="s">
        <v>101</v>
      </c>
      <c r="AA7" s="71" t="s">
        <v>101</v>
      </c>
      <c r="AB7" s="71">
        <v>114.6</v>
      </c>
      <c r="AC7" s="71">
        <v>98.64</v>
      </c>
      <c r="AD7" s="71" t="s">
        <v>101</v>
      </c>
      <c r="AE7" s="71" t="s">
        <v>101</v>
      </c>
      <c r="AF7" s="71" t="s">
        <v>101</v>
      </c>
      <c r="AG7" s="71">
        <v>101.63</v>
      </c>
      <c r="AH7" s="71">
        <v>100.14</v>
      </c>
      <c r="AI7" s="71">
        <v>100.18</v>
      </c>
      <c r="AJ7" s="71" t="s">
        <v>101</v>
      </c>
      <c r="AK7" s="71" t="s">
        <v>101</v>
      </c>
      <c r="AL7" s="71" t="s">
        <v>101</v>
      </c>
      <c r="AM7" s="71">
        <v>0</v>
      </c>
      <c r="AN7" s="71">
        <v>0</v>
      </c>
      <c r="AO7" s="71" t="s">
        <v>101</v>
      </c>
      <c r="AP7" s="71" t="s">
        <v>101</v>
      </c>
      <c r="AQ7" s="71" t="s">
        <v>101</v>
      </c>
      <c r="AR7" s="71">
        <v>9.1</v>
      </c>
      <c r="AS7" s="71">
        <v>10.71</v>
      </c>
      <c r="AT7" s="71">
        <v>10.64</v>
      </c>
      <c r="AU7" s="71" t="s">
        <v>101</v>
      </c>
      <c r="AV7" s="71" t="s">
        <v>101</v>
      </c>
      <c r="AW7" s="71" t="s">
        <v>101</v>
      </c>
      <c r="AX7" s="71">
        <v>104.26</v>
      </c>
      <c r="AY7" s="71">
        <v>98.98</v>
      </c>
      <c r="AZ7" s="71" t="s">
        <v>101</v>
      </c>
      <c r="BA7" s="71" t="s">
        <v>101</v>
      </c>
      <c r="BB7" s="71" t="s">
        <v>101</v>
      </c>
      <c r="BC7" s="71">
        <v>101.14</v>
      </c>
      <c r="BD7" s="71">
        <v>104.74</v>
      </c>
      <c r="BE7" s="71">
        <v>104.34</v>
      </c>
      <c r="BF7" s="71" t="s">
        <v>101</v>
      </c>
      <c r="BG7" s="71" t="s">
        <v>101</v>
      </c>
      <c r="BH7" s="71" t="s">
        <v>101</v>
      </c>
      <c r="BI7" s="71">
        <v>0</v>
      </c>
      <c r="BJ7" s="71">
        <v>0</v>
      </c>
      <c r="BK7" s="71" t="s">
        <v>101</v>
      </c>
      <c r="BL7" s="71" t="s">
        <v>101</v>
      </c>
      <c r="BM7" s="71" t="s">
        <v>101</v>
      </c>
      <c r="BN7" s="71">
        <v>255.67</v>
      </c>
      <c r="BO7" s="71">
        <v>242.44</v>
      </c>
      <c r="BP7" s="71">
        <v>245.36</v>
      </c>
      <c r="BQ7" s="71" t="s">
        <v>101</v>
      </c>
      <c r="BR7" s="71" t="s">
        <v>101</v>
      </c>
      <c r="BS7" s="71" t="s">
        <v>101</v>
      </c>
      <c r="BT7" s="71">
        <v>0</v>
      </c>
      <c r="BU7" s="71">
        <v>0</v>
      </c>
      <c r="BV7" s="71" t="s">
        <v>101</v>
      </c>
      <c r="BW7" s="71" t="s">
        <v>101</v>
      </c>
      <c r="BX7" s="71" t="s">
        <v>101</v>
      </c>
      <c r="BY7" s="71">
        <v>0</v>
      </c>
      <c r="BZ7" s="71">
        <v>0</v>
      </c>
      <c r="CA7" s="71">
        <v>0</v>
      </c>
      <c r="CB7" s="71" t="s">
        <v>101</v>
      </c>
      <c r="CC7" s="71" t="s">
        <v>101</v>
      </c>
      <c r="CD7" s="71" t="s">
        <v>101</v>
      </c>
      <c r="CE7" s="71">
        <v>92.91</v>
      </c>
      <c r="CF7" s="71">
        <v>89.9</v>
      </c>
      <c r="CG7" s="71" t="s">
        <v>101</v>
      </c>
      <c r="CH7" s="71" t="s">
        <v>101</v>
      </c>
      <c r="CI7" s="71" t="s">
        <v>101</v>
      </c>
      <c r="CJ7" s="71">
        <v>50.67</v>
      </c>
      <c r="CK7" s="71">
        <v>48.7</v>
      </c>
      <c r="CL7" s="71">
        <v>48.89</v>
      </c>
      <c r="CM7" s="71" t="s">
        <v>101</v>
      </c>
      <c r="CN7" s="71" t="s">
        <v>101</v>
      </c>
      <c r="CO7" s="71" t="s">
        <v>101</v>
      </c>
      <c r="CP7" s="71">
        <v>70.180000000000007</v>
      </c>
      <c r="CQ7" s="71">
        <v>71.260000000000005</v>
      </c>
      <c r="CR7" s="71" t="s">
        <v>101</v>
      </c>
      <c r="CS7" s="71" t="s">
        <v>101</v>
      </c>
      <c r="CT7" s="71" t="s">
        <v>101</v>
      </c>
      <c r="CU7" s="71">
        <v>68.2</v>
      </c>
      <c r="CV7" s="71">
        <v>68.05</v>
      </c>
      <c r="CW7" s="71">
        <v>68.03</v>
      </c>
      <c r="CX7" s="71" t="s">
        <v>101</v>
      </c>
      <c r="CY7" s="71" t="s">
        <v>101</v>
      </c>
      <c r="CZ7" s="71" t="s">
        <v>101</v>
      </c>
      <c r="DA7" s="71">
        <v>84.7</v>
      </c>
      <c r="DB7" s="71">
        <v>84.3</v>
      </c>
      <c r="DC7" s="71" t="s">
        <v>101</v>
      </c>
      <c r="DD7" s="71" t="s">
        <v>101</v>
      </c>
      <c r="DE7" s="71" t="s">
        <v>101</v>
      </c>
      <c r="DF7" s="71">
        <v>94.01</v>
      </c>
      <c r="DG7" s="71">
        <v>94.14</v>
      </c>
      <c r="DH7" s="71">
        <v>94.07</v>
      </c>
      <c r="DI7" s="71" t="s">
        <v>101</v>
      </c>
      <c r="DJ7" s="71" t="s">
        <v>101</v>
      </c>
      <c r="DK7" s="71" t="s">
        <v>101</v>
      </c>
      <c r="DL7" s="71">
        <v>5.44</v>
      </c>
      <c r="DM7" s="71">
        <v>9.9</v>
      </c>
      <c r="DN7" s="71" t="s">
        <v>101</v>
      </c>
      <c r="DO7" s="71" t="s">
        <v>101</v>
      </c>
      <c r="DP7" s="71" t="s">
        <v>101</v>
      </c>
      <c r="DQ7" s="71">
        <v>31.96</v>
      </c>
      <c r="DR7" s="71">
        <v>34.17</v>
      </c>
      <c r="DS7" s="71">
        <v>33.950000000000003</v>
      </c>
      <c r="DT7" s="71" t="s">
        <v>101</v>
      </c>
      <c r="DU7" s="71" t="s">
        <v>101</v>
      </c>
      <c r="DV7" s="71" t="s">
        <v>101</v>
      </c>
      <c r="DW7" s="71">
        <v>0</v>
      </c>
      <c r="DX7" s="71">
        <v>0</v>
      </c>
      <c r="DY7" s="71" t="s">
        <v>101</v>
      </c>
      <c r="DZ7" s="71" t="s">
        <v>101</v>
      </c>
      <c r="EA7" s="71" t="s">
        <v>101</v>
      </c>
      <c r="EB7" s="71">
        <v>0.93</v>
      </c>
      <c r="EC7" s="71">
        <v>1.04</v>
      </c>
      <c r="ED7" s="71">
        <v>1.02</v>
      </c>
      <c r="EE7" s="71" t="s">
        <v>101</v>
      </c>
      <c r="EF7" s="71" t="s">
        <v>101</v>
      </c>
      <c r="EG7" s="71" t="s">
        <v>101</v>
      </c>
      <c r="EH7" s="71">
        <v>0</v>
      </c>
      <c r="EI7" s="71">
        <v>0</v>
      </c>
      <c r="EJ7" s="71" t="s">
        <v>101</v>
      </c>
      <c r="EK7" s="71" t="s">
        <v>101</v>
      </c>
      <c r="EL7" s="71" t="s">
        <v>101</v>
      </c>
      <c r="EM7" s="71">
        <v>1.87</v>
      </c>
      <c r="EN7" s="71">
        <v>0.1</v>
      </c>
      <c r="EO7" s="71">
        <v>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unagi</cp:lastModifiedBy>
  <cp:lastPrinted>2023-01-19T04:38:56Z</cp:lastPrinted>
  <dcterms:created xsi:type="dcterms:W3CDTF">2023-01-12T23:36:42Z</dcterms:created>
  <dcterms:modified xsi:type="dcterms:W3CDTF">2023-01-22T07:04:52Z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2023-01-22T07:04:52Z</vt:filetime>
  </property>
</Properties>
</file>