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40.2\share\経営係\085【総務省】経営比較分析表\R3年度分\02 出納へ回答\"/>
    </mc:Choice>
  </mc:AlternateContent>
  <workbookProtection workbookAlgorithmName="SHA-512" workbookHashValue="U8vZba8Y28LJIuwzbT/2GzhCM8nwCcIX/QG+0v1CwGokXGY+hlOH1dn+CheD4OBojrq7LKvNML9NTP0zW1iSEg==" workbookSaltValue="sUod6gfo7GqcH4MJeASB7g==" workbookSpinCount="100000" lockStructure="1"/>
  <bookViews>
    <workbookView xWindow="0" yWindow="0" windowWidth="28800" windowHeight="112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BY10" i="5"/>
  <c r="BO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HT33" i="4"/>
  <c r="V10" i="5"/>
  <c r="AF10" i="5"/>
  <c r="AJ10" i="5"/>
  <c r="AT10" i="5"/>
  <c r="BD10" i="5"/>
  <c r="BN10" i="5"/>
  <c r="BX10" i="5"/>
  <c r="CB10" i="5"/>
  <c r="CL10" i="5"/>
  <c r="CV10" i="5"/>
  <c r="DF10" i="5"/>
  <c r="DP10" i="5"/>
  <c r="DT10" i="5"/>
  <c r="ED10" i="5"/>
  <c r="AQ10" i="5"/>
  <c r="AU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<sst xmlns="http://schemas.openxmlformats.org/spreadsheetml/2006/main" count="262" uniqueCount="108">
  <si>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</si>
  <si>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</si>
  <si>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</si>
  <si>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</si>
  <si>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</si>
  <si>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</si>
  <si>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</si>
  <si>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</si>
  <si>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</si>
  <si>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</si>
  <si>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</si>
  <si>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</si>
  <si>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</si>
  <si>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</si>
  <si>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</si>
  <si>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</si>
  <si>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</si>
  <si>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</si>
  <si>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</si>
  <si>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</si>
  <si>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</si>
  <si>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</si>
  <si>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</si>
  <si>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</si>
  <si>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</si>
  <si>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</si>
  <si>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</si>
  <si>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</si>
  <si>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</si>
  <si>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</si>
  <si>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</si>
  <si>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</si>
  <si>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</si>
  <si>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</si>
  <si>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</si>
  <si>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</si>
  <si>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</si>
  <si>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</si>
  <si>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</si>
  <si>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</si>
  <si>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</si>
  <si>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</si>
  <si>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</si>
  <si>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</si>
  <si>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</si>
  <si>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</si>
  <si>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</si>
  <si>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</si>
  <si>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</si>
  <si>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</si>
  <si>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</si>
  <si>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</si>
  <si>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</si>
  <si>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</si>
  <si>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</si>
  <si>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</si>
  <si>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</si>
  <si>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</si>
  <si>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</si>
  <si>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</si>
  <si>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</si>
  <si>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</si>
  <si>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</si>
  <si>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</si>
  <si>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</si>
  <si>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</si>
  <si>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</si>
  <si>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</si>
  <si>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</si>
  <si>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</si>
  <si>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</si>
  <si>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</si>
  <si>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</si>
  <si>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</si>
  <si>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</si>
  <si>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</si>
  <si>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</si>
  <si>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</si>
  <si>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</si>
  <si>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</si>
  <si>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</si>
  <si>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</si>
  <si>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</si>
  <si>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</si>
  <si>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</si>
  <si>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</si>
  <si>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</si>
  <si>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</si>
  <si>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</si>
  <si>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440001</t>
  </si>
  <si>
    <t>46</t>
  </si>
  <si>
    <t>02</t>
  </si>
  <si>
    <t>0</t>
  </si>
  <si>
    <t>000</t>
  </si>
  <si>
    <t>大分県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</si>
  <si>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</si>
  <si>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</si>
  <si>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</si>
  <si>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</si>
  <si>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</si>
  <si>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</si>
  <si>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</si>
  <si>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</si>
  <si>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</si>
  <si>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</si>
  <si>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以上のことから、大分県工業用水道事業は、安定した給水収益に支えられ良好な経営を維持していること、短期・長期の財務の安定性が保たれていることなどから、経営成績、財務状態ともに概ね健全であると考えられる。
　今後は、平成30年度から10年間の経営戦略やその実施計画である4年間のアクションプランに則り、安定供給に向けた老朽化・耐震化対策の推進、持続可能な安定した経営基盤の確立、地域社会への貢献等を推進していく。</t>
    <phoneticPr fontId="5"/>
  </si>
  <si>
    <t>　現状では管路経年化率は低い状況にあるが、更新時期を迎えつつある。そのため、全ての送水隧道や埋設管路の損傷調査を実施するとともに計画的かつ効率的な更新や補修の取組みを進めており、令和３年度は管路の一部更新により管路更新率が上昇した。</t>
    <rPh sb="79" eb="81">
      <t>トリクミ</t>
    </rPh>
    <rPh sb="83" eb="84">
      <t>スス</t>
    </rPh>
    <rPh sb="89" eb="91">
      <t>レイワ</t>
    </rPh>
    <rPh sb="93" eb="94">
      <t>ド</t>
    </rPh>
    <rPh sb="95" eb="97">
      <t>カンロ</t>
    </rPh>
    <rPh sb="98" eb="100">
      <t>イチブ</t>
    </rPh>
    <rPh sb="100" eb="102">
      <t>コウシン</t>
    </rPh>
    <rPh sb="105" eb="107">
      <t>カンロ</t>
    </rPh>
    <rPh sb="107" eb="109">
      <t>コウシン</t>
    </rPh>
    <rPh sb="109" eb="110">
      <t>リツ</t>
    </rPh>
    <rPh sb="111" eb="113">
      <t>ジョウショウ</t>
    </rPh>
    <phoneticPr fontId="5"/>
  </si>
  <si>
    <t xml:space="preserve"> 本県の工業用水道事業は、大津留浄水場と判田浄水場を有しており、46事業所に対し、契約水量554,330㎥/日の工業用水を供給している。
　施設の老朽化対策や自然災害対策等で修繕費や委託費等の営業費用が増加していることに伴い経常収支比率はやや下降傾向となっているが、令和３年度は、給水収益の増加や計画の見直しによる修繕費等の減少により前年度より上昇した。また、100％を超えており、安定した経営が出来ている。
　流動比率も、100％を超えており毎年十分な支払能力を有しているとともに、企業債についても計画的に償還を行っている。
　豊富な原水と安定した事業経営により全国的にも非常に安価な料金で供給出来ていることから、高い施設利用率と契約率となっており、適正規模で収益性の高い経営が出来ている。</t>
    <rPh sb="1" eb="3">
      <t>ホンケン</t>
    </rPh>
    <rPh sb="4" eb="7">
      <t>コウギョウヨウ</t>
    </rPh>
    <rPh sb="7" eb="9">
      <t>スイドウ</t>
    </rPh>
    <rPh sb="9" eb="11">
      <t>ジギョウ</t>
    </rPh>
    <rPh sb="13" eb="16">
      <t>オオツル</t>
    </rPh>
    <rPh sb="16" eb="19">
      <t>ジョウスイジョウ</t>
    </rPh>
    <rPh sb="20" eb="22">
      <t>ハンダ</t>
    </rPh>
    <rPh sb="22" eb="25">
      <t>ジョウスイジョウ</t>
    </rPh>
    <rPh sb="26" eb="27">
      <t>ユウ</t>
    </rPh>
    <rPh sb="34" eb="36">
      <t>ジギョウ</t>
    </rPh>
    <rPh sb="36" eb="37">
      <t>ショ</t>
    </rPh>
    <rPh sb="38" eb="39">
      <t>タイ</t>
    </rPh>
    <rPh sb="41" eb="43">
      <t>ケイヤク</t>
    </rPh>
    <rPh sb="43" eb="45">
      <t>スイリョウ</t>
    </rPh>
    <rPh sb="52" eb="55">
      <t>リッポウメートル/ニチ</t>
    </rPh>
    <rPh sb="56" eb="58">
      <t>コウギョウ</t>
    </rPh>
    <rPh sb="58" eb="60">
      <t>ヨウスイ</t>
    </rPh>
    <rPh sb="61" eb="63">
      <t>キョウキュウ</t>
    </rPh>
    <rPh sb="71" eb="73">
      <t>シセツ</t>
    </rPh>
    <rPh sb="74" eb="77">
      <t>ロウキュウカ</t>
    </rPh>
    <rPh sb="77" eb="79">
      <t>タイサク</t>
    </rPh>
    <rPh sb="80" eb="82">
      <t>シゼン</t>
    </rPh>
    <rPh sb="82" eb="84">
      <t>サイガイ</t>
    </rPh>
    <rPh sb="84" eb="86">
      <t>タイサク</t>
    </rPh>
    <rPh sb="86" eb="87">
      <t>トウ</t>
    </rPh>
    <rPh sb="88" eb="91">
      <t>シュウゼンヒ</t>
    </rPh>
    <rPh sb="92" eb="95">
      <t>イタクヒ</t>
    </rPh>
    <rPh sb="95" eb="96">
      <t>トウ</t>
    </rPh>
    <rPh sb="97" eb="99">
      <t>エイギョウ</t>
    </rPh>
    <rPh sb="99" eb="101">
      <t>ヒヨウ</t>
    </rPh>
    <rPh sb="102" eb="104">
      <t>ゾウカ</t>
    </rPh>
    <rPh sb="111" eb="112">
      <t>トモナ</t>
    </rPh>
    <rPh sb="113" eb="115">
      <t>ケイジョウ</t>
    </rPh>
    <rPh sb="115" eb="117">
      <t>シュウシ</t>
    </rPh>
    <rPh sb="117" eb="119">
      <t>ヒリツ</t>
    </rPh>
    <rPh sb="122" eb="124">
      <t>カコウ</t>
    </rPh>
    <rPh sb="124" eb="126">
      <t>ケイコウ</t>
    </rPh>
    <rPh sb="134" eb="136">
      <t>レイワ</t>
    </rPh>
    <rPh sb="137" eb="139">
      <t>ネンド</t>
    </rPh>
    <rPh sb="141" eb="143">
      <t>キュウスイ</t>
    </rPh>
    <rPh sb="143" eb="145">
      <t>シュウエキ</t>
    </rPh>
    <rPh sb="146" eb="148">
      <t>ゾウカ</t>
    </rPh>
    <rPh sb="149" eb="151">
      <t>ケイカク</t>
    </rPh>
    <rPh sb="152" eb="154">
      <t>ミナオ</t>
    </rPh>
    <rPh sb="158" eb="160">
      <t>シュウゼン</t>
    </rPh>
    <rPh sb="160" eb="161">
      <t>ヒ</t>
    </rPh>
    <rPh sb="161" eb="162">
      <t>トウ</t>
    </rPh>
    <rPh sb="163" eb="165">
      <t>ゲンショウ</t>
    </rPh>
    <rPh sb="168" eb="171">
      <t>ゼンネンド</t>
    </rPh>
    <rPh sb="173" eb="175">
      <t>ジョウショウ</t>
    </rPh>
    <rPh sb="186" eb="187">
      <t>コ</t>
    </rPh>
    <rPh sb="192" eb="194">
      <t>アンテイ</t>
    </rPh>
    <rPh sb="196" eb="198">
      <t>ケイエイ</t>
    </rPh>
    <rPh sb="199" eb="201">
      <t>デキ</t>
    </rPh>
    <rPh sb="244" eb="247">
      <t>キギョウサイ</t>
    </rPh>
    <rPh sb="256" eb="258">
      <t>ショウカン</t>
    </rPh>
    <rPh sb="259" eb="260">
      <t>オコナ</t>
    </rPh>
    <rPh sb="268" eb="270">
      <t>ホウフ</t>
    </rPh>
    <rPh sb="271" eb="273">
      <t>ゲンスイ</t>
    </rPh>
    <rPh sb="274" eb="276">
      <t>アンテイ</t>
    </rPh>
    <rPh sb="278" eb="280">
      <t>ジギョウ</t>
    </rPh>
    <rPh sb="280" eb="282">
      <t>ケイエイ</t>
    </rPh>
    <rPh sb="285" eb="288">
      <t>ゼンコクテキ</t>
    </rPh>
    <rPh sb="290" eb="292">
      <t>ヒジョウ</t>
    </rPh>
    <rPh sb="293" eb="295">
      <t>アンカ</t>
    </rPh>
    <rPh sb="296" eb="298">
      <t>リョウキン</t>
    </rPh>
    <rPh sb="299" eb="301">
      <t>キョウキュウ</t>
    </rPh>
    <rPh sb="301" eb="303">
      <t>デキ</t>
    </rPh>
    <rPh sb="311" eb="312">
      <t>タカ</t>
    </rPh>
    <rPh sb="313" eb="315">
      <t>シセツ</t>
    </rPh>
    <rPh sb="315" eb="318">
      <t>リヨウリツ</t>
    </rPh>
    <rPh sb="319" eb="322">
      <t>ケイヤクリツ</t>
    </rPh>
    <rPh sb="329" eb="331">
      <t>テキセイ</t>
    </rPh>
    <rPh sb="331" eb="333">
      <t>キボ</t>
    </rPh>
    <rPh sb="334" eb="337">
      <t>シュウエキセイ</t>
    </rPh>
    <rPh sb="338" eb="339">
      <t>タカ</t>
    </rPh>
    <rPh sb="340" eb="342">
      <t>ケイエイ</t>
    </rPh>
    <rPh sb="343" eb="345">
      <t>デキ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</si>
</sst>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55.03</c:v>
                </c:pt>
                <c:pt idx="1">
                  <c:v>56.95</c:v>
                </c:pt>
                <c:pt idx="2">
                  <c:v>58.73</c:v>
                </c:pt>
                <c:pt idx="3">
                  <c:v>60.16</c:v>
                </c:pt>
                <c:pt idx="4">
                  <c:v>61.4</c:v>
                </c:pt>
              </c:numCache>
            </c:numRef>
          </c:val>
          <c:extLst>
            <c:ext xmlns:c16="http://schemas.microsoft.com/office/drawing/2014/chart" uri="{C3380CC4-5D6E-409C-BE32-E72D297353CC}">
              <c16:uniqueId val="{00000000-5E0B-4777-9385-118B4AFF63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5E0B-4777-9385-118B4AFF63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82-4378-BFE0-1632059BE3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8482-4378-BFE0-1632059BE3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133.75</c:v>
                </c:pt>
                <c:pt idx="1">
                  <c:v>127.14</c:v>
                </c:pt>
                <c:pt idx="2">
                  <c:v>124.56</c:v>
                </c:pt>
                <c:pt idx="3">
                  <c:v>120.24</c:v>
                </c:pt>
                <c:pt idx="4">
                  <c:v>125.85</c:v>
                </c:pt>
              </c:numCache>
            </c:numRef>
          </c:val>
          <c:extLst>
            <c:ext xmlns:c16="http://schemas.microsoft.com/office/drawing/2014/chart" uri="{C3380CC4-5D6E-409C-BE32-E72D297353CC}">
              <c16:uniqueId val="{00000000-5C81-4376-BB14-E39885AAD9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5C81-4376-BB14-E39885AAD96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26.08</c:v>
                </c:pt>
                <c:pt idx="1">
                  <c:v>26.08</c:v>
                </c:pt>
                <c:pt idx="2">
                  <c:v>25.86</c:v>
                </c:pt>
                <c:pt idx="3">
                  <c:v>25.86</c:v>
                </c:pt>
                <c:pt idx="4">
                  <c:v>25.51</c:v>
                </c:pt>
              </c:numCache>
            </c:numRef>
          </c:val>
          <c:extLst>
            <c:ext xmlns:c16="http://schemas.microsoft.com/office/drawing/2014/chart" uri="{C3380CC4-5D6E-409C-BE32-E72D297353CC}">
              <c16:uniqueId val="{00000000-982A-4DDC-A4DB-CEB13D447A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982A-4DDC-A4DB-CEB13D447A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0.36</c:v>
                </c:pt>
              </c:numCache>
            </c:numRef>
          </c:val>
          <c:extLst>
            <c:ext xmlns:c16="http://schemas.microsoft.com/office/drawing/2014/chart" uri="{C3380CC4-5D6E-409C-BE32-E72D297353CC}">
              <c16:uniqueId val="{00000000-CB2B-4C31-BB63-7F3567C49E8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CB2B-4C31-BB63-7F3567C49E8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709.92</c:v>
                </c:pt>
                <c:pt idx="1">
                  <c:v>746.82</c:v>
                </c:pt>
                <c:pt idx="2">
                  <c:v>719.38</c:v>
                </c:pt>
                <c:pt idx="3">
                  <c:v>857.8</c:v>
                </c:pt>
                <c:pt idx="4">
                  <c:v>1122.6300000000001</c:v>
                </c:pt>
              </c:numCache>
            </c:numRef>
          </c:val>
          <c:extLst>
            <c:ext xmlns:c16="http://schemas.microsoft.com/office/drawing/2014/chart" uri="{C3380CC4-5D6E-409C-BE32-E72D297353CC}">
              <c16:uniqueId val="{00000000-9A2D-4BB3-80CF-277FD7FD2D3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9A2D-4BB3-80CF-277FD7FD2D3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81.040000000000006</c:v>
                </c:pt>
                <c:pt idx="1">
                  <c:v>62.64</c:v>
                </c:pt>
                <c:pt idx="2">
                  <c:v>47.97</c:v>
                </c:pt>
                <c:pt idx="3">
                  <c:v>36.47</c:v>
                </c:pt>
                <c:pt idx="4">
                  <c:v>25.97</c:v>
                </c:pt>
              </c:numCache>
            </c:numRef>
          </c:val>
          <c:extLst>
            <c:ext xmlns:c16="http://schemas.microsoft.com/office/drawing/2014/chart" uri="{C3380CC4-5D6E-409C-BE32-E72D297353CC}">
              <c16:uniqueId val="{00000000-154D-4277-9C0B-6371E6B0D44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154D-4277-9C0B-6371E6B0D44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132.88</c:v>
                </c:pt>
                <c:pt idx="1">
                  <c:v>124.82</c:v>
                </c:pt>
                <c:pt idx="2">
                  <c:v>121.52</c:v>
                </c:pt>
                <c:pt idx="3">
                  <c:v>117.47</c:v>
                </c:pt>
                <c:pt idx="4">
                  <c:v>124.58</c:v>
                </c:pt>
              </c:numCache>
            </c:numRef>
          </c:val>
          <c:extLst>
            <c:ext xmlns:c16="http://schemas.microsoft.com/office/drawing/2014/chart" uri="{C3380CC4-5D6E-409C-BE32-E72D297353CC}">
              <c16:uniqueId val="{00000000-C970-4B01-9936-9817B7E635F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C970-4B01-9936-9817B7E635F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7.43</c:v>
                </c:pt>
                <c:pt idx="1">
                  <c:v>7.92</c:v>
                </c:pt>
                <c:pt idx="2">
                  <c:v>8.1199999999999992</c:v>
                </c:pt>
                <c:pt idx="3">
                  <c:v>8.19</c:v>
                </c:pt>
                <c:pt idx="4">
                  <c:v>7.86</c:v>
                </c:pt>
              </c:numCache>
            </c:numRef>
          </c:val>
          <c:extLst>
            <c:ext xmlns:c16="http://schemas.microsoft.com/office/drawing/2014/chart" uri="{C3380CC4-5D6E-409C-BE32-E72D297353CC}">
              <c16:uniqueId val="{00000000-BDAF-492A-BE9B-5B096DF9D7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BDAF-492A-BE9B-5B096DF9D7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81.12</c:v>
                </c:pt>
                <c:pt idx="1">
                  <c:v>80.88</c:v>
                </c:pt>
                <c:pt idx="2">
                  <c:v>78.760000000000005</c:v>
                </c:pt>
                <c:pt idx="3">
                  <c:v>76.81</c:v>
                </c:pt>
                <c:pt idx="4">
                  <c:v>79.73</c:v>
                </c:pt>
              </c:numCache>
            </c:numRef>
          </c:val>
          <c:extLst>
            <c:ext xmlns:c16="http://schemas.microsoft.com/office/drawing/2014/chart" uri="{C3380CC4-5D6E-409C-BE32-E72D297353CC}">
              <c16:uniqueId val="{00000000-CFC3-4ADF-92D4-DD5EDEA9C1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CFC3-4ADF-92D4-DD5EDEA9C1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98.17</c:v>
                </c:pt>
                <c:pt idx="1">
                  <c:v>98.42</c:v>
                </c:pt>
                <c:pt idx="2">
                  <c:v>97.86</c:v>
                </c:pt>
                <c:pt idx="3">
                  <c:v>97.69</c:v>
                </c:pt>
                <c:pt idx="4">
                  <c:v>98.29</c:v>
                </c:pt>
              </c:numCache>
            </c:numRef>
          </c:val>
          <c:extLst>
            <c:ext xmlns:c16="http://schemas.microsoft.com/office/drawing/2014/chart" uri="{C3380CC4-5D6E-409C-BE32-E72D297353CC}">
              <c16:uniqueId val="{00000000-B84F-4D5C-B5DD-67A935BEA0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B84F-4D5C-B5DD-67A935BEA0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U10" zoomScaleNormal="100" workbookViewId="0">
      <selection activeCell="SM16" sqref="SM16:TA4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c r="A5" s="2"/>
      <c r="B5" s="50" t="str">
        <f>データ!H7</f>
        <v>大分県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564000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449681</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90.5</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46</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554330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51" t="s">
        <v>107</v>
      </c>
      <c r="SN16" s="152"/>
      <c r="SO16" s="152"/>
      <c r="SP16" s="152"/>
      <c r="SQ16" s="152"/>
      <c r="SR16" s="152"/>
      <c r="SS16" s="152"/>
      <c r="ST16" s="152"/>
      <c r="SU16" s="152"/>
      <c r="SV16" s="152"/>
      <c r="SW16" s="152"/>
      <c r="SX16" s="152"/>
      <c r="SY16" s="152"/>
      <c r="SZ16" s="152"/>
      <c r="TA16" s="153"/>
    </row>
    <row r="17" spans="1:521" ht="13.5" customHeight="1">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51"/>
      <c r="SN17" s="152"/>
      <c r="SO17" s="152"/>
      <c r="SP17" s="152"/>
      <c r="SQ17" s="152"/>
      <c r="SR17" s="152"/>
      <c r="SS17" s="152"/>
      <c r="ST17" s="152"/>
      <c r="SU17" s="152"/>
      <c r="SV17" s="152"/>
      <c r="SW17" s="152"/>
      <c r="SX17" s="152"/>
      <c r="SY17" s="152"/>
      <c r="SZ17" s="152"/>
      <c r="TA17" s="153"/>
    </row>
    <row r="18" spans="1:521" ht="13.5" customHeight="1">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51"/>
      <c r="SN18" s="152"/>
      <c r="SO18" s="152"/>
      <c r="SP18" s="152"/>
      <c r="SQ18" s="152"/>
      <c r="SR18" s="152"/>
      <c r="SS18" s="152"/>
      <c r="ST18" s="152"/>
      <c r="SU18" s="152"/>
      <c r="SV18" s="152"/>
      <c r="SW18" s="152"/>
      <c r="SX18" s="152"/>
      <c r="SY18" s="152"/>
      <c r="SZ18" s="152"/>
      <c r="TA18" s="153"/>
    </row>
    <row r="19" spans="1:521" ht="13.5" customHeight="1">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51"/>
      <c r="SN19" s="152"/>
      <c r="SO19" s="152"/>
      <c r="SP19" s="152"/>
      <c r="SQ19" s="152"/>
      <c r="SR19" s="152"/>
      <c r="SS19" s="152"/>
      <c r="ST19" s="152"/>
      <c r="SU19" s="152"/>
      <c r="SV19" s="152"/>
      <c r="SW19" s="152"/>
      <c r="SX19" s="152"/>
      <c r="SY19" s="152"/>
      <c r="SZ19" s="152"/>
      <c r="TA19" s="153"/>
    </row>
    <row r="20" spans="1:521" ht="13.5" customHeight="1">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51"/>
      <c r="SN20" s="152"/>
      <c r="SO20" s="152"/>
      <c r="SP20" s="152"/>
      <c r="SQ20" s="152"/>
      <c r="SR20" s="152"/>
      <c r="SS20" s="152"/>
      <c r="ST20" s="152"/>
      <c r="SU20" s="152"/>
      <c r="SV20" s="152"/>
      <c r="SW20" s="152"/>
      <c r="SX20" s="152"/>
      <c r="SY20" s="152"/>
      <c r="SZ20" s="152"/>
      <c r="TA20" s="153"/>
    </row>
    <row r="21" spans="1:521" ht="13.5" customHeight="1">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51"/>
      <c r="SN21" s="152"/>
      <c r="SO21" s="152"/>
      <c r="SP21" s="152"/>
      <c r="SQ21" s="152"/>
      <c r="SR21" s="152"/>
      <c r="SS21" s="152"/>
      <c r="ST21" s="152"/>
      <c r="SU21" s="152"/>
      <c r="SV21" s="152"/>
      <c r="SW21" s="152"/>
      <c r="SX21" s="152"/>
      <c r="SY21" s="152"/>
      <c r="SZ21" s="152"/>
      <c r="TA21" s="153"/>
    </row>
    <row r="22" spans="1:521" ht="13.5" customHeight="1">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51"/>
      <c r="SN22" s="152"/>
      <c r="SO22" s="152"/>
      <c r="SP22" s="152"/>
      <c r="SQ22" s="152"/>
      <c r="SR22" s="152"/>
      <c r="SS22" s="152"/>
      <c r="ST22" s="152"/>
      <c r="SU22" s="152"/>
      <c r="SV22" s="152"/>
      <c r="SW22" s="152"/>
      <c r="SX22" s="152"/>
      <c r="SY22" s="152"/>
      <c r="SZ22" s="152"/>
      <c r="TA22" s="153"/>
    </row>
    <row r="23" spans="1:521" ht="13.5" customHeight="1">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51"/>
      <c r="SN23" s="152"/>
      <c r="SO23" s="152"/>
      <c r="SP23" s="152"/>
      <c r="SQ23" s="152"/>
      <c r="SR23" s="152"/>
      <c r="SS23" s="152"/>
      <c r="ST23" s="152"/>
      <c r="SU23" s="152"/>
      <c r="SV23" s="152"/>
      <c r="SW23" s="152"/>
      <c r="SX23" s="152"/>
      <c r="SY23" s="152"/>
      <c r="SZ23" s="152"/>
      <c r="TA23" s="153"/>
    </row>
    <row r="24" spans="1:521" ht="13.5" customHeight="1">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51"/>
      <c r="SN24" s="152"/>
      <c r="SO24" s="152"/>
      <c r="SP24" s="152"/>
      <c r="SQ24" s="152"/>
      <c r="SR24" s="152"/>
      <c r="SS24" s="152"/>
      <c r="ST24" s="152"/>
      <c r="SU24" s="152"/>
      <c r="SV24" s="152"/>
      <c r="SW24" s="152"/>
      <c r="SX24" s="152"/>
      <c r="SY24" s="152"/>
      <c r="SZ24" s="152"/>
      <c r="TA24" s="153"/>
    </row>
    <row r="25" spans="1:521" ht="13.5" customHeight="1">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51"/>
      <c r="SN25" s="152"/>
      <c r="SO25" s="152"/>
      <c r="SP25" s="152"/>
      <c r="SQ25" s="152"/>
      <c r="SR25" s="152"/>
      <c r="SS25" s="152"/>
      <c r="ST25" s="152"/>
      <c r="SU25" s="152"/>
      <c r="SV25" s="152"/>
      <c r="SW25" s="152"/>
      <c r="SX25" s="152"/>
      <c r="SY25" s="152"/>
      <c r="SZ25" s="152"/>
      <c r="TA25" s="153"/>
    </row>
    <row r="26" spans="1:521" ht="13.5" customHeight="1">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51"/>
      <c r="SN26" s="152"/>
      <c r="SO26" s="152"/>
      <c r="SP26" s="152"/>
      <c r="SQ26" s="152"/>
      <c r="SR26" s="152"/>
      <c r="SS26" s="152"/>
      <c r="ST26" s="152"/>
      <c r="SU26" s="152"/>
      <c r="SV26" s="152"/>
      <c r="SW26" s="152"/>
      <c r="SX26" s="152"/>
      <c r="SY26" s="152"/>
      <c r="SZ26" s="152"/>
      <c r="TA26" s="153"/>
    </row>
    <row r="27" spans="1:521" ht="13.5" customHeight="1">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51"/>
      <c r="SN27" s="152"/>
      <c r="SO27" s="152"/>
      <c r="SP27" s="152"/>
      <c r="SQ27" s="152"/>
      <c r="SR27" s="152"/>
      <c r="SS27" s="152"/>
      <c r="ST27" s="152"/>
      <c r="SU27" s="152"/>
      <c r="SV27" s="152"/>
      <c r="SW27" s="152"/>
      <c r="SX27" s="152"/>
      <c r="SY27" s="152"/>
      <c r="SZ27" s="152"/>
      <c r="TA27" s="153"/>
    </row>
    <row r="28" spans="1:521" ht="13.5" customHeight="1">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51"/>
      <c r="SN28" s="152"/>
      <c r="SO28" s="152"/>
      <c r="SP28" s="152"/>
      <c r="SQ28" s="152"/>
      <c r="SR28" s="152"/>
      <c r="SS28" s="152"/>
      <c r="ST28" s="152"/>
      <c r="SU28" s="152"/>
      <c r="SV28" s="152"/>
      <c r="SW28" s="152"/>
      <c r="SX28" s="152"/>
      <c r="SY28" s="152"/>
      <c r="SZ28" s="152"/>
      <c r="TA28" s="153"/>
    </row>
    <row r="29" spans="1:521" ht="13.5" customHeight="1">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51"/>
      <c r="SN29" s="152"/>
      <c r="SO29" s="152"/>
      <c r="SP29" s="152"/>
      <c r="SQ29" s="152"/>
      <c r="SR29" s="152"/>
      <c r="SS29" s="152"/>
      <c r="ST29" s="152"/>
      <c r="SU29" s="152"/>
      <c r="SV29" s="152"/>
      <c r="SW29" s="152"/>
      <c r="SX29" s="152"/>
      <c r="SY29" s="152"/>
      <c r="SZ29" s="152"/>
      <c r="TA29" s="153"/>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51"/>
      <c r="SN30" s="152"/>
      <c r="SO30" s="152"/>
      <c r="SP30" s="152"/>
      <c r="SQ30" s="152"/>
      <c r="SR30" s="152"/>
      <c r="SS30" s="152"/>
      <c r="ST30" s="152"/>
      <c r="SU30" s="152"/>
      <c r="SV30" s="152"/>
      <c r="SW30" s="152"/>
      <c r="SX30" s="152"/>
      <c r="SY30" s="152"/>
      <c r="SZ30" s="152"/>
      <c r="TA30" s="153"/>
    </row>
    <row r="31" spans="1:521" ht="13.5" customHeight="1">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51"/>
      <c r="SN31" s="152"/>
      <c r="SO31" s="152"/>
      <c r="SP31" s="152"/>
      <c r="SQ31" s="152"/>
      <c r="SR31" s="152"/>
      <c r="SS31" s="152"/>
      <c r="ST31" s="152"/>
      <c r="SU31" s="152"/>
      <c r="SV31" s="152"/>
      <c r="SW31" s="152"/>
      <c r="SX31" s="152"/>
      <c r="SY31" s="152"/>
      <c r="SZ31" s="152"/>
      <c r="TA31" s="153"/>
    </row>
    <row r="32" spans="1:521" ht="13.5" customHeight="1">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133.75</v>
      </c>
      <c r="Y32" s="121"/>
      <c r="Z32" s="121"/>
      <c r="AA32" s="121"/>
      <c r="AB32" s="121"/>
      <c r="AC32" s="121"/>
      <c r="AD32" s="121"/>
      <c r="AE32" s="121"/>
      <c r="AF32" s="121"/>
      <c r="AG32" s="121"/>
      <c r="AH32" s="121"/>
      <c r="AI32" s="121"/>
      <c r="AJ32" s="121"/>
      <c r="AK32" s="121"/>
      <c r="AL32" s="121"/>
      <c r="AM32" s="121"/>
      <c r="AN32" s="121"/>
      <c r="AO32" s="121"/>
      <c r="AP32" s="121"/>
      <c r="AQ32" s="122"/>
      <c r="AR32" s="120">
        <f>データ!U6</f>
        <v>127.14</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124.56</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120.24</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125.85</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709.92</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746.82</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719.38</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857.8</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1122.6300000000001</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81.040000000000006</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62.64</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47.97</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36.47</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25.97</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51"/>
      <c r="SN32" s="152"/>
      <c r="SO32" s="152"/>
      <c r="SP32" s="152"/>
      <c r="SQ32" s="152"/>
      <c r="SR32" s="152"/>
      <c r="SS32" s="152"/>
      <c r="ST32" s="152"/>
      <c r="SU32" s="152"/>
      <c r="SV32" s="152"/>
      <c r="SW32" s="152"/>
      <c r="SX32" s="152"/>
      <c r="SY32" s="152"/>
      <c r="SZ32" s="152"/>
      <c r="TA32" s="153"/>
    </row>
    <row r="33" spans="1:521" ht="13.5" customHeight="1">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121.19</v>
      </c>
      <c r="Y33" s="121"/>
      <c r="Z33" s="121"/>
      <c r="AA33" s="121"/>
      <c r="AB33" s="121"/>
      <c r="AC33" s="121"/>
      <c r="AD33" s="121"/>
      <c r="AE33" s="121"/>
      <c r="AF33" s="121"/>
      <c r="AG33" s="121"/>
      <c r="AH33" s="121"/>
      <c r="AI33" s="121"/>
      <c r="AJ33" s="121"/>
      <c r="AK33" s="121"/>
      <c r="AL33" s="121"/>
      <c r="AM33" s="121"/>
      <c r="AN33" s="121"/>
      <c r="AO33" s="121"/>
      <c r="AP33" s="121"/>
      <c r="AQ33" s="122"/>
      <c r="AR33" s="120">
        <f>データ!Z6</f>
        <v>120.32</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119.89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119.93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118.4</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18.82</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17.88</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16.670000000000002</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9.4700000000000006</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11.03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379.14</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394.58</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368.36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380.84</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424.64</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242.57</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235.79</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227.51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225.72</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217.8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51"/>
      <c r="SN33" s="152"/>
      <c r="SO33" s="152"/>
      <c r="SP33" s="152"/>
      <c r="SQ33" s="152"/>
      <c r="SR33" s="152"/>
      <c r="SS33" s="152"/>
      <c r="ST33" s="152"/>
      <c r="SU33" s="152"/>
      <c r="SV33" s="152"/>
      <c r="SW33" s="152"/>
      <c r="SX33" s="152"/>
      <c r="SY33" s="152"/>
      <c r="SZ33" s="152"/>
      <c r="TA33" s="153"/>
    </row>
    <row r="34" spans="1:521" ht="13.5" customHeight="1">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51"/>
      <c r="SN34" s="152"/>
      <c r="SO34" s="152"/>
      <c r="SP34" s="152"/>
      <c r="SQ34" s="152"/>
      <c r="SR34" s="152"/>
      <c r="SS34" s="152"/>
      <c r="ST34" s="152"/>
      <c r="SU34" s="152"/>
      <c r="SV34" s="152"/>
      <c r="SW34" s="152"/>
      <c r="SX34" s="152"/>
      <c r="SY34" s="152"/>
      <c r="SZ34" s="152"/>
      <c r="TA34" s="153"/>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51"/>
      <c r="SN35" s="152"/>
      <c r="SO35" s="152"/>
      <c r="SP35" s="152"/>
      <c r="SQ35" s="152"/>
      <c r="SR35" s="152"/>
      <c r="SS35" s="152"/>
      <c r="ST35" s="152"/>
      <c r="SU35" s="152"/>
      <c r="SV35" s="152"/>
      <c r="SW35" s="152"/>
      <c r="SX35" s="152"/>
      <c r="SY35" s="152"/>
      <c r="SZ35" s="152"/>
      <c r="TA35" s="153"/>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51"/>
      <c r="SN36" s="152"/>
      <c r="SO36" s="152"/>
      <c r="SP36" s="152"/>
      <c r="SQ36" s="152"/>
      <c r="SR36" s="152"/>
      <c r="SS36" s="152"/>
      <c r="ST36" s="152"/>
      <c r="SU36" s="152"/>
      <c r="SV36" s="152"/>
      <c r="SW36" s="152"/>
      <c r="SX36" s="152"/>
      <c r="SY36" s="152"/>
      <c r="SZ36" s="152"/>
      <c r="TA36" s="153"/>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51"/>
      <c r="SN37" s="152"/>
      <c r="SO37" s="152"/>
      <c r="SP37" s="152"/>
      <c r="SQ37" s="152"/>
      <c r="SR37" s="152"/>
      <c r="SS37" s="152"/>
      <c r="ST37" s="152"/>
      <c r="SU37" s="152"/>
      <c r="SV37" s="152"/>
      <c r="SW37" s="152"/>
      <c r="SX37" s="152"/>
      <c r="SY37" s="152"/>
      <c r="SZ37" s="152"/>
      <c r="TA37" s="153"/>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51"/>
      <c r="SN38" s="152"/>
      <c r="SO38" s="152"/>
      <c r="SP38" s="152"/>
      <c r="SQ38" s="152"/>
      <c r="SR38" s="152"/>
      <c r="SS38" s="152"/>
      <c r="ST38" s="152"/>
      <c r="SU38" s="152"/>
      <c r="SV38" s="152"/>
      <c r="SW38" s="152"/>
      <c r="SX38" s="152"/>
      <c r="SY38" s="152"/>
      <c r="SZ38" s="152"/>
      <c r="TA38" s="153"/>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51"/>
      <c r="SN39" s="152"/>
      <c r="SO39" s="152"/>
      <c r="SP39" s="152"/>
      <c r="SQ39" s="152"/>
      <c r="SR39" s="152"/>
      <c r="SS39" s="152"/>
      <c r="ST39" s="152"/>
      <c r="SU39" s="152"/>
      <c r="SV39" s="152"/>
      <c r="SW39" s="152"/>
      <c r="SX39" s="152"/>
      <c r="SY39" s="152"/>
      <c r="SZ39" s="152"/>
      <c r="TA39" s="153"/>
    </row>
    <row r="40" spans="1:521" ht="13.5" customHeight="1">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51"/>
      <c r="SN40" s="152"/>
      <c r="SO40" s="152"/>
      <c r="SP40" s="152"/>
      <c r="SQ40" s="152"/>
      <c r="SR40" s="152"/>
      <c r="SS40" s="152"/>
      <c r="ST40" s="152"/>
      <c r="SU40" s="152"/>
      <c r="SV40" s="152"/>
      <c r="SW40" s="152"/>
      <c r="SX40" s="152"/>
      <c r="SY40" s="152"/>
      <c r="SZ40" s="152"/>
      <c r="TA40" s="153"/>
    </row>
    <row r="41" spans="1:521" ht="13.5" customHeight="1">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51"/>
      <c r="SN41" s="152"/>
      <c r="SO41" s="152"/>
      <c r="SP41" s="152"/>
      <c r="SQ41" s="152"/>
      <c r="SR41" s="152"/>
      <c r="SS41" s="152"/>
      <c r="ST41" s="152"/>
      <c r="SU41" s="152"/>
      <c r="SV41" s="152"/>
      <c r="SW41" s="152"/>
      <c r="SX41" s="152"/>
      <c r="SY41" s="152"/>
      <c r="SZ41" s="152"/>
      <c r="TA41" s="153"/>
    </row>
    <row r="42" spans="1:521" ht="13.5" customHeight="1">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51"/>
      <c r="SN42" s="152"/>
      <c r="SO42" s="152"/>
      <c r="SP42" s="152"/>
      <c r="SQ42" s="152"/>
      <c r="SR42" s="152"/>
      <c r="SS42" s="152"/>
      <c r="ST42" s="152"/>
      <c r="SU42" s="152"/>
      <c r="SV42" s="152"/>
      <c r="SW42" s="152"/>
      <c r="SX42" s="152"/>
      <c r="SY42" s="152"/>
      <c r="SZ42" s="152"/>
      <c r="TA42" s="153"/>
    </row>
    <row r="43" spans="1:521" ht="13.5" customHeight="1">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51"/>
      <c r="SN43" s="152"/>
      <c r="SO43" s="152"/>
      <c r="SP43" s="152"/>
      <c r="SQ43" s="152"/>
      <c r="SR43" s="152"/>
      <c r="SS43" s="152"/>
      <c r="ST43" s="152"/>
      <c r="SU43" s="152"/>
      <c r="SV43" s="152"/>
      <c r="SW43" s="152"/>
      <c r="SX43" s="152"/>
      <c r="SY43" s="152"/>
      <c r="SZ43" s="152"/>
      <c r="TA43" s="153"/>
    </row>
    <row r="44" spans="1:521" ht="13.5" customHeight="1">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51"/>
      <c r="SN44" s="152"/>
      <c r="SO44" s="152"/>
      <c r="SP44" s="152"/>
      <c r="SQ44" s="152"/>
      <c r="SR44" s="152"/>
      <c r="SS44" s="152"/>
      <c r="ST44" s="152"/>
      <c r="SU44" s="152"/>
      <c r="SV44" s="152"/>
      <c r="SW44" s="152"/>
      <c r="SX44" s="152"/>
      <c r="SY44" s="152"/>
      <c r="SZ44" s="152"/>
      <c r="TA44" s="153"/>
    </row>
    <row r="45" spans="1:521" ht="13.5" customHeight="1">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54"/>
      <c r="SN45" s="155"/>
      <c r="SO45" s="155"/>
      <c r="SP45" s="155"/>
      <c r="SQ45" s="155"/>
      <c r="SR45" s="155"/>
      <c r="SS45" s="155"/>
      <c r="ST45" s="155"/>
      <c r="SU45" s="155"/>
      <c r="SV45" s="155"/>
      <c r="SW45" s="155"/>
      <c r="SX45" s="155"/>
      <c r="SY45" s="155"/>
      <c r="SZ45" s="155"/>
      <c r="TA45" s="156"/>
    </row>
    <row r="46" spans="1:521" ht="13.5" customHeight="1">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132.88</v>
      </c>
      <c r="Y55" s="121"/>
      <c r="Z55" s="121"/>
      <c r="AA55" s="121"/>
      <c r="AB55" s="121"/>
      <c r="AC55" s="121"/>
      <c r="AD55" s="121"/>
      <c r="AE55" s="121"/>
      <c r="AF55" s="121"/>
      <c r="AG55" s="121"/>
      <c r="AH55" s="121"/>
      <c r="AI55" s="121"/>
      <c r="AJ55" s="121"/>
      <c r="AK55" s="121"/>
      <c r="AL55" s="121"/>
      <c r="AM55" s="121"/>
      <c r="AN55" s="121"/>
      <c r="AO55" s="121"/>
      <c r="AP55" s="121"/>
      <c r="AQ55" s="122"/>
      <c r="AR55" s="120">
        <f>データ!BM6</f>
        <v>124.82</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121.52</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117.47</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124.58</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7.43</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7.92</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8.1199999999999992</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8.19</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7.86</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81.12</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80.88</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78.760000000000005</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76.81</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79.73</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98.17</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98.42</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97.86</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97.69</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98.29</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119.17</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117.72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117.69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116.75</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115.48</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16.8</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17.03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17.07</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17.22</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17.440000000000001</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57.69</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58.56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57.96</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56</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56.81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79.2</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80.540000000000006</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80.08</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79.69</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c r="A79" s="2"/>
      <c r="B79" s="13"/>
      <c r="C79" s="2"/>
      <c r="D79" s="2"/>
      <c r="E79" s="2"/>
      <c r="F79" s="2"/>
      <c r="G79" s="2"/>
      <c r="H79" s="2"/>
      <c r="I79" s="2"/>
      <c r="J79" s="15"/>
      <c r="K79" s="2"/>
      <c r="L79" s="140"/>
      <c r="M79" s="140"/>
      <c r="N79" s="140"/>
      <c r="O79" s="140"/>
      <c r="P79" s="140"/>
      <c r="Q79" s="140"/>
      <c r="R79" s="140"/>
      <c r="S79" s="140"/>
      <c r="T79" s="140"/>
      <c r="U79" s="140"/>
      <c r="V79" s="140"/>
      <c r="W79" s="140"/>
      <c r="X79" s="141"/>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40"/>
      <c r="FY79" s="140"/>
      <c r="FZ79" s="140"/>
      <c r="GA79" s="140"/>
      <c r="GB79" s="140"/>
      <c r="GC79" s="140"/>
      <c r="GD79" s="140"/>
      <c r="GE79" s="140"/>
      <c r="GF79" s="140"/>
      <c r="GG79" s="140"/>
      <c r="GH79" s="140"/>
      <c r="GI79" s="140"/>
      <c r="GJ79" s="141"/>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40"/>
      <c r="MK79" s="140"/>
      <c r="ML79" s="140"/>
      <c r="MM79" s="140"/>
      <c r="MN79" s="140"/>
      <c r="MO79" s="140"/>
      <c r="MP79" s="140"/>
      <c r="MQ79" s="140"/>
      <c r="MR79" s="140"/>
      <c r="MS79" s="140"/>
      <c r="MT79" s="140"/>
      <c r="MU79" s="140"/>
      <c r="MV79" s="141"/>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c r="A80" s="2"/>
      <c r="B80" s="13"/>
      <c r="C80" s="2"/>
      <c r="D80" s="2"/>
      <c r="E80" s="2"/>
      <c r="F80" s="2"/>
      <c r="G80" s="2"/>
      <c r="H80" s="2"/>
      <c r="I80" s="2"/>
      <c r="J80" s="15"/>
      <c r="K80" s="2"/>
      <c r="L80" s="135" t="s">
        <v>23</v>
      </c>
      <c r="M80" s="135"/>
      <c r="N80" s="135"/>
      <c r="O80" s="135"/>
      <c r="P80" s="135"/>
      <c r="Q80" s="135"/>
      <c r="R80" s="135"/>
      <c r="S80" s="135"/>
      <c r="T80" s="135"/>
      <c r="U80" s="135"/>
      <c r="V80" s="135"/>
      <c r="W80" s="135"/>
      <c r="X80" s="135"/>
      <c r="Y80" s="136">
        <f>データ!DD6</f>
        <v>55.03</v>
      </c>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f>データ!DE6</f>
        <v>56.95</v>
      </c>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f>データ!DF6</f>
        <v>58.73</v>
      </c>
      <c r="CB80" s="136"/>
      <c r="CC80" s="136"/>
      <c r="CD80" s="136"/>
      <c r="CE80" s="136"/>
      <c r="CF80" s="136"/>
      <c r="CG80" s="136"/>
      <c r="CH80" s="136"/>
      <c r="CI80" s="136"/>
      <c r="CJ80" s="136"/>
      <c r="CK80" s="136"/>
      <c r="CL80" s="136"/>
      <c r="CM80" s="136"/>
      <c r="CN80" s="136"/>
      <c r="CO80" s="136"/>
      <c r="CP80" s="136"/>
      <c r="CQ80" s="136"/>
      <c r="CR80" s="136"/>
      <c r="CS80" s="136"/>
      <c r="CT80" s="136"/>
      <c r="CU80" s="136"/>
      <c r="CV80" s="136"/>
      <c r="CW80" s="136"/>
      <c r="CX80" s="136"/>
      <c r="CY80" s="136"/>
      <c r="CZ80" s="136"/>
      <c r="DA80" s="136"/>
      <c r="DB80" s="136">
        <f>データ!DG6</f>
        <v>60.16</v>
      </c>
      <c r="DC80" s="136"/>
      <c r="DD80" s="136"/>
      <c r="DE80" s="136"/>
      <c r="DF80" s="136"/>
      <c r="DG80" s="136"/>
      <c r="DH80" s="136"/>
      <c r="DI80" s="136"/>
      <c r="DJ80" s="136"/>
      <c r="DK80" s="136"/>
      <c r="DL80" s="136"/>
      <c r="DM80" s="136"/>
      <c r="DN80" s="136"/>
      <c r="DO80" s="136"/>
      <c r="DP80" s="136"/>
      <c r="DQ80" s="136"/>
      <c r="DR80" s="136"/>
      <c r="DS80" s="136"/>
      <c r="DT80" s="136"/>
      <c r="DU80" s="136"/>
      <c r="DV80" s="136"/>
      <c r="DW80" s="136"/>
      <c r="DX80" s="136"/>
      <c r="DY80" s="136"/>
      <c r="DZ80" s="136"/>
      <c r="EA80" s="136"/>
      <c r="EB80" s="136"/>
      <c r="EC80" s="136">
        <f>データ!DH6</f>
        <v>61.4</v>
      </c>
      <c r="ED80" s="136"/>
      <c r="EE80" s="136"/>
      <c r="EF80" s="136"/>
      <c r="EG80" s="136"/>
      <c r="EH80" s="136"/>
      <c r="EI80" s="136"/>
      <c r="EJ80" s="136"/>
      <c r="EK80" s="136"/>
      <c r="EL80" s="136"/>
      <c r="EM80" s="136"/>
      <c r="EN80" s="136"/>
      <c r="EO80" s="136"/>
      <c r="EP80" s="136"/>
      <c r="EQ80" s="136"/>
      <c r="ER80" s="136"/>
      <c r="ES80" s="136"/>
      <c r="ET80" s="136"/>
      <c r="EU80" s="136"/>
      <c r="EV80" s="136"/>
      <c r="EW80" s="136"/>
      <c r="EX80" s="136"/>
      <c r="EY80" s="136"/>
      <c r="EZ80" s="136"/>
      <c r="FA80" s="136"/>
      <c r="FB80" s="136"/>
      <c r="FC80" s="136"/>
      <c r="FD80" s="2"/>
      <c r="FE80" s="18"/>
      <c r="FF80" s="2"/>
      <c r="FG80" s="2"/>
      <c r="FH80" s="2"/>
      <c r="FI80" s="2"/>
      <c r="FJ80" s="2"/>
      <c r="FK80" s="2"/>
      <c r="FL80" s="2"/>
      <c r="FM80" s="2"/>
      <c r="FN80" s="2"/>
      <c r="FO80" s="2"/>
      <c r="FP80" s="2"/>
      <c r="FQ80" s="2"/>
      <c r="FR80" s="2"/>
      <c r="FS80" s="2"/>
      <c r="FT80" s="2"/>
      <c r="FU80" s="2"/>
      <c r="FV80" s="15"/>
      <c r="FW80" s="2"/>
      <c r="FX80" s="135" t="s">
        <v>23</v>
      </c>
      <c r="FY80" s="135"/>
      <c r="FZ80" s="135"/>
      <c r="GA80" s="135"/>
      <c r="GB80" s="135"/>
      <c r="GC80" s="135"/>
      <c r="GD80" s="135"/>
      <c r="GE80" s="135"/>
      <c r="GF80" s="135"/>
      <c r="GG80" s="135"/>
      <c r="GH80" s="135"/>
      <c r="GI80" s="135"/>
      <c r="GJ80" s="135"/>
      <c r="GK80" s="136">
        <f>データ!DO6</f>
        <v>26.08</v>
      </c>
      <c r="GL80" s="136"/>
      <c r="GM80" s="136"/>
      <c r="GN80" s="136"/>
      <c r="GO80" s="136"/>
      <c r="GP80" s="136"/>
      <c r="GQ80" s="136"/>
      <c r="GR80" s="136"/>
      <c r="GS80" s="136"/>
      <c r="GT80" s="136"/>
      <c r="GU80" s="136"/>
      <c r="GV80" s="136"/>
      <c r="GW80" s="136"/>
      <c r="GX80" s="136"/>
      <c r="GY80" s="136"/>
      <c r="GZ80" s="136"/>
      <c r="HA80" s="136"/>
      <c r="HB80" s="136"/>
      <c r="HC80" s="136"/>
      <c r="HD80" s="136"/>
      <c r="HE80" s="136"/>
      <c r="HF80" s="136"/>
      <c r="HG80" s="136"/>
      <c r="HH80" s="136"/>
      <c r="HI80" s="136"/>
      <c r="HJ80" s="136"/>
      <c r="HK80" s="136"/>
      <c r="HL80" s="136">
        <f>データ!DP6</f>
        <v>26.08</v>
      </c>
      <c r="HM80" s="136"/>
      <c r="HN80" s="136"/>
      <c r="HO80" s="136"/>
      <c r="HP80" s="136"/>
      <c r="HQ80" s="136"/>
      <c r="HR80" s="136"/>
      <c r="HS80" s="136"/>
      <c r="HT80" s="136"/>
      <c r="HU80" s="136"/>
      <c r="HV80" s="136"/>
      <c r="HW80" s="136"/>
      <c r="HX80" s="136"/>
      <c r="HY80" s="136"/>
      <c r="HZ80" s="136"/>
      <c r="IA80" s="136"/>
      <c r="IB80" s="136"/>
      <c r="IC80" s="136"/>
      <c r="ID80" s="136"/>
      <c r="IE80" s="136"/>
      <c r="IF80" s="136"/>
      <c r="IG80" s="136"/>
      <c r="IH80" s="136"/>
      <c r="II80" s="136"/>
      <c r="IJ80" s="136"/>
      <c r="IK80" s="136"/>
      <c r="IL80" s="136"/>
      <c r="IM80" s="136">
        <f>データ!DQ6</f>
        <v>25.86</v>
      </c>
      <c r="IN80" s="136"/>
      <c r="IO80" s="136"/>
      <c r="IP80" s="136"/>
      <c r="IQ80" s="136"/>
      <c r="IR80" s="136"/>
      <c r="IS80" s="136"/>
      <c r="IT80" s="136"/>
      <c r="IU80" s="136"/>
      <c r="IV80" s="136"/>
      <c r="IW80" s="136"/>
      <c r="IX80" s="136"/>
      <c r="IY80" s="136"/>
      <c r="IZ80" s="136"/>
      <c r="JA80" s="136"/>
      <c r="JB80" s="136"/>
      <c r="JC80" s="136"/>
      <c r="JD80" s="136"/>
      <c r="JE80" s="136"/>
      <c r="JF80" s="136"/>
      <c r="JG80" s="136"/>
      <c r="JH80" s="136"/>
      <c r="JI80" s="136"/>
      <c r="JJ80" s="136"/>
      <c r="JK80" s="136"/>
      <c r="JL80" s="136"/>
      <c r="JM80" s="136"/>
      <c r="JN80" s="136">
        <f>データ!DR6</f>
        <v>25.86</v>
      </c>
      <c r="JO80" s="136"/>
      <c r="JP80" s="136"/>
      <c r="JQ80" s="136"/>
      <c r="JR80" s="136"/>
      <c r="JS80" s="136"/>
      <c r="JT80" s="136"/>
      <c r="JU80" s="136"/>
      <c r="JV80" s="136"/>
      <c r="JW80" s="136"/>
      <c r="JX80" s="136"/>
      <c r="JY80" s="136"/>
      <c r="JZ80" s="136"/>
      <c r="KA80" s="136"/>
      <c r="KB80" s="136"/>
      <c r="KC80" s="136"/>
      <c r="KD80" s="136"/>
      <c r="KE80" s="136"/>
      <c r="KF80" s="136"/>
      <c r="KG80" s="136"/>
      <c r="KH80" s="136"/>
      <c r="KI80" s="136"/>
      <c r="KJ80" s="136"/>
      <c r="KK80" s="136"/>
      <c r="KL80" s="136"/>
      <c r="KM80" s="136"/>
      <c r="KN80" s="136"/>
      <c r="KO80" s="136">
        <f>データ!DS6</f>
        <v>25.51</v>
      </c>
      <c r="KP80" s="136"/>
      <c r="KQ80" s="136"/>
      <c r="KR80" s="136"/>
      <c r="KS80" s="136"/>
      <c r="KT80" s="136"/>
      <c r="KU80" s="136"/>
      <c r="KV80" s="136"/>
      <c r="KW80" s="136"/>
      <c r="KX80" s="136"/>
      <c r="KY80" s="136"/>
      <c r="KZ80" s="136"/>
      <c r="LA80" s="136"/>
      <c r="LB80" s="136"/>
      <c r="LC80" s="136"/>
      <c r="LD80" s="136"/>
      <c r="LE80" s="136"/>
      <c r="LF80" s="136"/>
      <c r="LG80" s="136"/>
      <c r="LH80" s="136"/>
      <c r="LI80" s="136"/>
      <c r="LJ80" s="136"/>
      <c r="LK80" s="136"/>
      <c r="LL80" s="136"/>
      <c r="LM80" s="136"/>
      <c r="LN80" s="136"/>
      <c r="LO80" s="136"/>
      <c r="LP80" s="2"/>
      <c r="LQ80" s="18"/>
      <c r="LR80" s="2"/>
      <c r="LS80" s="2"/>
      <c r="LT80" s="2"/>
      <c r="LU80" s="2"/>
      <c r="LV80" s="2"/>
      <c r="LW80" s="2"/>
      <c r="LX80" s="2"/>
      <c r="LY80" s="2"/>
      <c r="LZ80" s="2"/>
      <c r="MA80" s="2"/>
      <c r="MB80" s="2"/>
      <c r="MC80" s="2"/>
      <c r="MD80" s="2"/>
      <c r="ME80" s="2"/>
      <c r="MF80" s="2"/>
      <c r="MG80" s="2"/>
      <c r="MH80" s="15"/>
      <c r="MI80" s="2"/>
      <c r="MJ80" s="135" t="s">
        <v>23</v>
      </c>
      <c r="MK80" s="135"/>
      <c r="ML80" s="135"/>
      <c r="MM80" s="135"/>
      <c r="MN80" s="135"/>
      <c r="MO80" s="135"/>
      <c r="MP80" s="135"/>
      <c r="MQ80" s="135"/>
      <c r="MR80" s="135"/>
      <c r="MS80" s="135"/>
      <c r="MT80" s="135"/>
      <c r="MU80" s="135"/>
      <c r="MV80" s="135"/>
      <c r="MW80" s="136">
        <f>データ!DZ6</f>
        <v>0</v>
      </c>
      <c r="MX80" s="136"/>
      <c r="MY80" s="136"/>
      <c r="MZ80" s="136"/>
      <c r="NA80" s="136"/>
      <c r="NB80" s="136"/>
      <c r="NC80" s="136"/>
      <c r="ND80" s="136"/>
      <c r="NE80" s="136"/>
      <c r="NF80" s="136"/>
      <c r="NG80" s="136"/>
      <c r="NH80" s="136"/>
      <c r="NI80" s="136"/>
      <c r="NJ80" s="136"/>
      <c r="NK80" s="136"/>
      <c r="NL80" s="136"/>
      <c r="NM80" s="136"/>
      <c r="NN80" s="136"/>
      <c r="NO80" s="136"/>
      <c r="NP80" s="136"/>
      <c r="NQ80" s="136"/>
      <c r="NR80" s="136"/>
      <c r="NS80" s="136"/>
      <c r="NT80" s="136"/>
      <c r="NU80" s="136"/>
      <c r="NV80" s="136"/>
      <c r="NW80" s="136"/>
      <c r="NX80" s="136">
        <f>データ!EA6</f>
        <v>0</v>
      </c>
      <c r="NY80" s="136"/>
      <c r="NZ80" s="136"/>
      <c r="OA80" s="136"/>
      <c r="OB80" s="136"/>
      <c r="OC80" s="136"/>
      <c r="OD80" s="136"/>
      <c r="OE80" s="136"/>
      <c r="OF80" s="136"/>
      <c r="OG80" s="136"/>
      <c r="OH80" s="136"/>
      <c r="OI80" s="136"/>
      <c r="OJ80" s="136"/>
      <c r="OK80" s="136"/>
      <c r="OL80" s="136"/>
      <c r="OM80" s="136"/>
      <c r="ON80" s="136"/>
      <c r="OO80" s="136"/>
      <c r="OP80" s="136"/>
      <c r="OQ80" s="136"/>
      <c r="OR80" s="136"/>
      <c r="OS80" s="136"/>
      <c r="OT80" s="136"/>
      <c r="OU80" s="136"/>
      <c r="OV80" s="136"/>
      <c r="OW80" s="136"/>
      <c r="OX80" s="136"/>
      <c r="OY80" s="136">
        <f>データ!EB6</f>
        <v>0</v>
      </c>
      <c r="OZ80" s="136"/>
      <c r="PA80" s="136"/>
      <c r="PB80" s="136"/>
      <c r="PC80" s="136"/>
      <c r="PD80" s="136"/>
      <c r="PE80" s="136"/>
      <c r="PF80" s="136"/>
      <c r="PG80" s="136"/>
      <c r="PH80" s="136"/>
      <c r="PI80" s="136"/>
      <c r="PJ80" s="136"/>
      <c r="PK80" s="136"/>
      <c r="PL80" s="136"/>
      <c r="PM80" s="136"/>
      <c r="PN80" s="136"/>
      <c r="PO80" s="136"/>
      <c r="PP80" s="136"/>
      <c r="PQ80" s="136"/>
      <c r="PR80" s="136"/>
      <c r="PS80" s="136"/>
      <c r="PT80" s="136"/>
      <c r="PU80" s="136"/>
      <c r="PV80" s="136"/>
      <c r="PW80" s="136"/>
      <c r="PX80" s="136"/>
      <c r="PY80" s="136"/>
      <c r="PZ80" s="136">
        <f>データ!EC6</f>
        <v>0</v>
      </c>
      <c r="QA80" s="136"/>
      <c r="QB80" s="136"/>
      <c r="QC80" s="136"/>
      <c r="QD80" s="136"/>
      <c r="QE80" s="136"/>
      <c r="QF80" s="136"/>
      <c r="QG80" s="136"/>
      <c r="QH80" s="136"/>
      <c r="QI80" s="136"/>
      <c r="QJ80" s="136"/>
      <c r="QK80" s="136"/>
      <c r="QL80" s="136"/>
      <c r="QM80" s="136"/>
      <c r="QN80" s="136"/>
      <c r="QO80" s="136"/>
      <c r="QP80" s="136"/>
      <c r="QQ80" s="136"/>
      <c r="QR80" s="136"/>
      <c r="QS80" s="136"/>
      <c r="QT80" s="136"/>
      <c r="QU80" s="136"/>
      <c r="QV80" s="136"/>
      <c r="QW80" s="136"/>
      <c r="QX80" s="136"/>
      <c r="QY80" s="136"/>
      <c r="QZ80" s="136"/>
      <c r="RA80" s="136">
        <f>データ!ED6</f>
        <v>0.36</v>
      </c>
      <c r="RB80" s="136"/>
      <c r="RC80" s="136"/>
      <c r="RD80" s="136"/>
      <c r="RE80" s="136"/>
      <c r="RF80" s="136"/>
      <c r="RG80" s="136"/>
      <c r="RH80" s="136"/>
      <c r="RI80" s="136"/>
      <c r="RJ80" s="136"/>
      <c r="RK80" s="136"/>
      <c r="RL80" s="136"/>
      <c r="RM80" s="136"/>
      <c r="RN80" s="136"/>
      <c r="RO80" s="136"/>
      <c r="RP80" s="136"/>
      <c r="RQ80" s="136"/>
      <c r="RR80" s="136"/>
      <c r="RS80" s="136"/>
      <c r="RT80" s="136"/>
      <c r="RU80" s="136"/>
      <c r="RV80" s="136"/>
      <c r="RW80" s="136"/>
      <c r="RX80" s="136"/>
      <c r="RY80" s="136"/>
      <c r="RZ80" s="136"/>
      <c r="SA80" s="136"/>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c r="A81" s="2"/>
      <c r="B81" s="13"/>
      <c r="C81" s="2"/>
      <c r="D81" s="2"/>
      <c r="E81" s="2"/>
      <c r="F81" s="2"/>
      <c r="G81" s="2"/>
      <c r="H81" s="2"/>
      <c r="I81" s="2"/>
      <c r="J81" s="15"/>
      <c r="K81" s="2"/>
      <c r="L81" s="135" t="s">
        <v>24</v>
      </c>
      <c r="M81" s="135"/>
      <c r="N81" s="135"/>
      <c r="O81" s="135"/>
      <c r="P81" s="135"/>
      <c r="Q81" s="135"/>
      <c r="R81" s="135"/>
      <c r="S81" s="135"/>
      <c r="T81" s="135"/>
      <c r="U81" s="135"/>
      <c r="V81" s="135"/>
      <c r="W81" s="135"/>
      <c r="X81" s="135"/>
      <c r="Y81" s="136">
        <f>データ!DI6</f>
        <v>58.88</v>
      </c>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f>データ!DJ6</f>
        <v>59.48</v>
      </c>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6"/>
      <c r="BX81" s="136"/>
      <c r="BY81" s="136"/>
      <c r="BZ81" s="136"/>
      <c r="CA81" s="136">
        <f>データ!DK6</f>
        <v>60.09</v>
      </c>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f>データ!DL6</f>
        <v>60.35</v>
      </c>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C81" s="136">
        <f>データ!DM6</f>
        <v>61.07</v>
      </c>
      <c r="ED81" s="136"/>
      <c r="EE81" s="136"/>
      <c r="EF81" s="136"/>
      <c r="EG81" s="136"/>
      <c r="EH81" s="136"/>
      <c r="EI81" s="136"/>
      <c r="EJ81" s="136"/>
      <c r="EK81" s="136"/>
      <c r="EL81" s="136"/>
      <c r="EM81" s="136"/>
      <c r="EN81" s="136"/>
      <c r="EO81" s="136"/>
      <c r="EP81" s="136"/>
      <c r="EQ81" s="136"/>
      <c r="ER81" s="136"/>
      <c r="ES81" s="136"/>
      <c r="ET81" s="136"/>
      <c r="EU81" s="136"/>
      <c r="EV81" s="136"/>
      <c r="EW81" s="136"/>
      <c r="EX81" s="136"/>
      <c r="EY81" s="136"/>
      <c r="EZ81" s="136"/>
      <c r="FA81" s="136"/>
      <c r="FB81" s="136"/>
      <c r="FC81" s="136"/>
      <c r="FD81" s="2"/>
      <c r="FE81" s="18"/>
      <c r="FF81" s="2"/>
      <c r="FG81" s="2"/>
      <c r="FH81" s="2"/>
      <c r="FI81" s="2"/>
      <c r="FJ81" s="2"/>
      <c r="FK81" s="2"/>
      <c r="FL81" s="2"/>
      <c r="FM81" s="2"/>
      <c r="FN81" s="2"/>
      <c r="FO81" s="2"/>
      <c r="FP81" s="2"/>
      <c r="FQ81" s="2"/>
      <c r="FR81" s="2"/>
      <c r="FS81" s="2"/>
      <c r="FT81" s="2"/>
      <c r="FU81" s="2"/>
      <c r="FV81" s="15"/>
      <c r="FW81" s="2"/>
      <c r="FX81" s="135" t="s">
        <v>24</v>
      </c>
      <c r="FY81" s="135"/>
      <c r="FZ81" s="135"/>
      <c r="GA81" s="135"/>
      <c r="GB81" s="135"/>
      <c r="GC81" s="135"/>
      <c r="GD81" s="135"/>
      <c r="GE81" s="135"/>
      <c r="GF81" s="135"/>
      <c r="GG81" s="135"/>
      <c r="GH81" s="135"/>
      <c r="GI81" s="135"/>
      <c r="GJ81" s="135"/>
      <c r="GK81" s="136">
        <f>データ!DT6</f>
        <v>43.44</v>
      </c>
      <c r="GL81" s="136"/>
      <c r="GM81" s="136"/>
      <c r="GN81" s="136"/>
      <c r="GO81" s="136"/>
      <c r="GP81" s="136"/>
      <c r="GQ81" s="136"/>
      <c r="GR81" s="136"/>
      <c r="GS81" s="136"/>
      <c r="GT81" s="136"/>
      <c r="GU81" s="136"/>
      <c r="GV81" s="136"/>
      <c r="GW81" s="136"/>
      <c r="GX81" s="136"/>
      <c r="GY81" s="136"/>
      <c r="GZ81" s="136"/>
      <c r="HA81" s="136"/>
      <c r="HB81" s="136"/>
      <c r="HC81" s="136"/>
      <c r="HD81" s="136"/>
      <c r="HE81" s="136"/>
      <c r="HF81" s="136"/>
      <c r="HG81" s="136"/>
      <c r="HH81" s="136"/>
      <c r="HI81" s="136"/>
      <c r="HJ81" s="136"/>
      <c r="HK81" s="136"/>
      <c r="HL81" s="136">
        <f>データ!DU6</f>
        <v>48.09</v>
      </c>
      <c r="HM81" s="136"/>
      <c r="HN81" s="136"/>
      <c r="HO81" s="136"/>
      <c r="HP81" s="136"/>
      <c r="HQ81" s="136"/>
      <c r="HR81" s="136"/>
      <c r="HS81" s="136"/>
      <c r="HT81" s="136"/>
      <c r="HU81" s="136"/>
      <c r="HV81" s="136"/>
      <c r="HW81" s="136"/>
      <c r="HX81" s="136"/>
      <c r="HY81" s="136"/>
      <c r="HZ81" s="136"/>
      <c r="IA81" s="136"/>
      <c r="IB81" s="136"/>
      <c r="IC81" s="136"/>
      <c r="ID81" s="136"/>
      <c r="IE81" s="136"/>
      <c r="IF81" s="136"/>
      <c r="IG81" s="136"/>
      <c r="IH81" s="136"/>
      <c r="II81" s="136"/>
      <c r="IJ81" s="136"/>
      <c r="IK81" s="136"/>
      <c r="IL81" s="136"/>
      <c r="IM81" s="136">
        <f>データ!DV6</f>
        <v>50.93</v>
      </c>
      <c r="IN81" s="136"/>
      <c r="IO81" s="136"/>
      <c r="IP81" s="136"/>
      <c r="IQ81" s="136"/>
      <c r="IR81" s="136"/>
      <c r="IS81" s="136"/>
      <c r="IT81" s="136"/>
      <c r="IU81" s="136"/>
      <c r="IV81" s="136"/>
      <c r="IW81" s="136"/>
      <c r="IX81" s="136"/>
      <c r="IY81" s="136"/>
      <c r="IZ81" s="136"/>
      <c r="JA81" s="136"/>
      <c r="JB81" s="136"/>
      <c r="JC81" s="136"/>
      <c r="JD81" s="136"/>
      <c r="JE81" s="136"/>
      <c r="JF81" s="136"/>
      <c r="JG81" s="136"/>
      <c r="JH81" s="136"/>
      <c r="JI81" s="136"/>
      <c r="JJ81" s="136"/>
      <c r="JK81" s="136"/>
      <c r="JL81" s="136"/>
      <c r="JM81" s="136"/>
      <c r="JN81" s="136">
        <f>データ!DW6</f>
        <v>52.07</v>
      </c>
      <c r="JO81" s="136"/>
      <c r="JP81" s="136"/>
      <c r="JQ81" s="136"/>
      <c r="JR81" s="136"/>
      <c r="JS81" s="136"/>
      <c r="JT81" s="136"/>
      <c r="JU81" s="136"/>
      <c r="JV81" s="136"/>
      <c r="JW81" s="136"/>
      <c r="JX81" s="136"/>
      <c r="JY81" s="136"/>
      <c r="JZ81" s="136"/>
      <c r="KA81" s="136"/>
      <c r="KB81" s="136"/>
      <c r="KC81" s="136"/>
      <c r="KD81" s="136"/>
      <c r="KE81" s="136"/>
      <c r="KF81" s="136"/>
      <c r="KG81" s="136"/>
      <c r="KH81" s="136"/>
      <c r="KI81" s="136"/>
      <c r="KJ81" s="136"/>
      <c r="KK81" s="136"/>
      <c r="KL81" s="136"/>
      <c r="KM81" s="136"/>
      <c r="KN81" s="136"/>
      <c r="KO81" s="136">
        <f>データ!DX6</f>
        <v>50.36</v>
      </c>
      <c r="KP81" s="136"/>
      <c r="KQ81" s="136"/>
      <c r="KR81" s="136"/>
      <c r="KS81" s="136"/>
      <c r="KT81" s="136"/>
      <c r="KU81" s="136"/>
      <c r="KV81" s="136"/>
      <c r="KW81" s="136"/>
      <c r="KX81" s="136"/>
      <c r="KY81" s="136"/>
      <c r="KZ81" s="136"/>
      <c r="LA81" s="136"/>
      <c r="LB81" s="136"/>
      <c r="LC81" s="136"/>
      <c r="LD81" s="136"/>
      <c r="LE81" s="136"/>
      <c r="LF81" s="136"/>
      <c r="LG81" s="136"/>
      <c r="LH81" s="136"/>
      <c r="LI81" s="136"/>
      <c r="LJ81" s="136"/>
      <c r="LK81" s="136"/>
      <c r="LL81" s="136"/>
      <c r="LM81" s="136"/>
      <c r="LN81" s="136"/>
      <c r="LO81" s="136"/>
      <c r="LP81" s="2"/>
      <c r="LQ81" s="18"/>
      <c r="LR81" s="2"/>
      <c r="LS81" s="2"/>
      <c r="LT81" s="2"/>
      <c r="LU81" s="2"/>
      <c r="LV81" s="2"/>
      <c r="LW81" s="2"/>
      <c r="LX81" s="2"/>
      <c r="LY81" s="2"/>
      <c r="LZ81" s="2"/>
      <c r="MA81" s="2"/>
      <c r="MB81" s="2"/>
      <c r="MC81" s="2"/>
      <c r="MD81" s="2"/>
      <c r="ME81" s="2"/>
      <c r="MF81" s="2"/>
      <c r="MG81" s="2"/>
      <c r="MH81" s="15"/>
      <c r="MI81" s="2"/>
      <c r="MJ81" s="135" t="s">
        <v>24</v>
      </c>
      <c r="MK81" s="135"/>
      <c r="ML81" s="135"/>
      <c r="MM81" s="135"/>
      <c r="MN81" s="135"/>
      <c r="MO81" s="135"/>
      <c r="MP81" s="135"/>
      <c r="MQ81" s="135"/>
      <c r="MR81" s="135"/>
      <c r="MS81" s="135"/>
      <c r="MT81" s="135"/>
      <c r="MU81" s="135"/>
      <c r="MV81" s="135"/>
      <c r="MW81" s="136">
        <f>データ!EE6</f>
        <v>0.21</v>
      </c>
      <c r="MX81" s="136"/>
      <c r="MY81" s="136"/>
      <c r="MZ81" s="136"/>
      <c r="NA81" s="136"/>
      <c r="NB81" s="136"/>
      <c r="NC81" s="136"/>
      <c r="ND81" s="136"/>
      <c r="NE81" s="136"/>
      <c r="NF81" s="136"/>
      <c r="NG81" s="136"/>
      <c r="NH81" s="136"/>
      <c r="NI81" s="136"/>
      <c r="NJ81" s="136"/>
      <c r="NK81" s="136"/>
      <c r="NL81" s="136"/>
      <c r="NM81" s="136"/>
      <c r="NN81" s="136"/>
      <c r="NO81" s="136"/>
      <c r="NP81" s="136"/>
      <c r="NQ81" s="136"/>
      <c r="NR81" s="136"/>
      <c r="NS81" s="136"/>
      <c r="NT81" s="136"/>
      <c r="NU81" s="136"/>
      <c r="NV81" s="136"/>
      <c r="NW81" s="136"/>
      <c r="NX81" s="136">
        <f>データ!EF6</f>
        <v>0.13</v>
      </c>
      <c r="NY81" s="136"/>
      <c r="NZ81" s="136"/>
      <c r="OA81" s="136"/>
      <c r="OB81" s="136"/>
      <c r="OC81" s="136"/>
      <c r="OD81" s="136"/>
      <c r="OE81" s="136"/>
      <c r="OF81" s="136"/>
      <c r="OG81" s="136"/>
      <c r="OH81" s="136"/>
      <c r="OI81" s="136"/>
      <c r="OJ81" s="136"/>
      <c r="OK81" s="136"/>
      <c r="OL81" s="136"/>
      <c r="OM81" s="136"/>
      <c r="ON81" s="136"/>
      <c r="OO81" s="136"/>
      <c r="OP81" s="136"/>
      <c r="OQ81" s="136"/>
      <c r="OR81" s="136"/>
      <c r="OS81" s="136"/>
      <c r="OT81" s="136"/>
      <c r="OU81" s="136"/>
      <c r="OV81" s="136"/>
      <c r="OW81" s="136"/>
      <c r="OX81" s="136"/>
      <c r="OY81" s="136">
        <f>データ!EG6</f>
        <v>0.22</v>
      </c>
      <c r="OZ81" s="136"/>
      <c r="PA81" s="136"/>
      <c r="PB81" s="136"/>
      <c r="PC81" s="136"/>
      <c r="PD81" s="136"/>
      <c r="PE81" s="136"/>
      <c r="PF81" s="136"/>
      <c r="PG81" s="136"/>
      <c r="PH81" s="136"/>
      <c r="PI81" s="136"/>
      <c r="PJ81" s="136"/>
      <c r="PK81" s="136"/>
      <c r="PL81" s="136"/>
      <c r="PM81" s="136"/>
      <c r="PN81" s="136"/>
      <c r="PO81" s="136"/>
      <c r="PP81" s="136"/>
      <c r="PQ81" s="136"/>
      <c r="PR81" s="136"/>
      <c r="PS81" s="136"/>
      <c r="PT81" s="136"/>
      <c r="PU81" s="136"/>
      <c r="PV81" s="136"/>
      <c r="PW81" s="136"/>
      <c r="PX81" s="136"/>
      <c r="PY81" s="136"/>
      <c r="PZ81" s="136">
        <f>データ!EH6</f>
        <v>0.5</v>
      </c>
      <c r="QA81" s="136"/>
      <c r="QB81" s="136"/>
      <c r="QC81" s="136"/>
      <c r="QD81" s="136"/>
      <c r="QE81" s="136"/>
      <c r="QF81" s="136"/>
      <c r="QG81" s="136"/>
      <c r="QH81" s="136"/>
      <c r="QI81" s="136"/>
      <c r="QJ81" s="136"/>
      <c r="QK81" s="136"/>
      <c r="QL81" s="136"/>
      <c r="QM81" s="136"/>
      <c r="QN81" s="136"/>
      <c r="QO81" s="136"/>
      <c r="QP81" s="136"/>
      <c r="QQ81" s="136"/>
      <c r="QR81" s="136"/>
      <c r="QS81" s="136"/>
      <c r="QT81" s="136"/>
      <c r="QU81" s="136"/>
      <c r="QV81" s="136"/>
      <c r="QW81" s="136"/>
      <c r="QX81" s="136"/>
      <c r="QY81" s="136"/>
      <c r="QZ81" s="136"/>
      <c r="RA81" s="136">
        <f>データ!EI6</f>
        <v>0.2</v>
      </c>
      <c r="RB81" s="136"/>
      <c r="RC81" s="136"/>
      <c r="RD81" s="136"/>
      <c r="RE81" s="136"/>
      <c r="RF81" s="136"/>
      <c r="RG81" s="136"/>
      <c r="RH81" s="136"/>
      <c r="RI81" s="136"/>
      <c r="RJ81" s="136"/>
      <c r="RK81" s="136"/>
      <c r="RL81" s="136"/>
      <c r="RM81" s="136"/>
      <c r="RN81" s="136"/>
      <c r="RO81" s="136"/>
      <c r="RP81" s="136"/>
      <c r="RQ81" s="136"/>
      <c r="RR81" s="136"/>
      <c r="RS81" s="136"/>
      <c r="RT81" s="136"/>
      <c r="RU81" s="136"/>
      <c r="RV81" s="136"/>
      <c r="RW81" s="136"/>
      <c r="RX81" s="136"/>
      <c r="RY81" s="136"/>
      <c r="RZ81" s="136"/>
      <c r="SA81" s="136"/>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37</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30</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142" t="str">
        <f>データ!AD6</f>
        <v>【117.41】</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【23.68】</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【462.72】</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【233.92】</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【112.31】</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【19.07】</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【54.01】</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【76.67】</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【60.20】</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【48.27】</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【0.22】</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TjIqVKnCldf3aipMbvPRJx1raOvnMeP9hQE/eSk8Fc4qN1lVqRUJbIHqGwfphFCBgykoeja//nPwp6aeV6NCSg==" saltValue="TJBkHTKu5Vve+NTfIsvAhg=="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38</v>
      </c>
    </row>
    <row r="2" spans="1:140">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c r="A6" s="28" t="s">
        <v>87</v>
      </c>
      <c r="B6" s="33"/>
      <c r="C6" s="33"/>
      <c r="D6" s="33"/>
      <c r="E6" s="33"/>
      <c r="F6" s="33"/>
      <c r="G6" s="33"/>
      <c r="H6" s="33"/>
      <c r="I6" s="33"/>
      <c r="J6" s="33"/>
      <c r="K6" s="33"/>
      <c r="L6" s="33"/>
      <c r="M6" s="33"/>
      <c r="N6" s="33"/>
      <c r="O6" s="33"/>
      <c r="P6" s="33"/>
      <c r="Q6" s="34"/>
      <c r="R6" s="33"/>
      <c r="S6" s="33"/>
      <c r="T6" s="35">
        <f t="shared" ref="T6:CE6" si="3">T7</f>
        <v>133.75</v>
      </c>
      <c r="U6" s="35">
        <f>U7</f>
        <v>127.14</v>
      </c>
      <c r="V6" s="35">
        <f>V7</f>
        <v>124.56</v>
      </c>
      <c r="W6" s="35">
        <f>W7</f>
        <v>120.24</v>
      </c>
      <c r="X6" s="35">
        <f t="shared" si="3"/>
        <v>125.85</v>
      </c>
      <c r="Y6" s="35">
        <f t="shared" si="3"/>
        <v>121.19</v>
      </c>
      <c r="Z6" s="35">
        <f t="shared" si="3"/>
        <v>120.32</v>
      </c>
      <c r="AA6" s="35">
        <f t="shared" si="3"/>
        <v>119.89</v>
      </c>
      <c r="AB6" s="35">
        <f t="shared" si="3"/>
        <v>119.93</v>
      </c>
      <c r="AC6" s="35">
        <f t="shared" si="3"/>
        <v>118.4</v>
      </c>
      <c r="AD6" s="33" t="str">
        <f>IF(AD7="-","【-】","【"&amp;SUBSTITUTE(TEXT(AD7,"#,##0.00"),"-","△")&amp;"】")</f>
        <v>【117.41】</v>
      </c>
      <c r="AE6" s="35">
        <f t="shared" si="3"/>
        <v>0</v>
      </c>
      <c r="AF6" s="35">
        <f>AF7</f>
        <v>0</v>
      </c>
      <c r="AG6" s="35">
        <f>AG7</f>
        <v>0</v>
      </c>
      <c r="AH6" s="35">
        <f>AH7</f>
        <v>0</v>
      </c>
      <c r="AI6" s="35">
        <f t="shared" si="3"/>
        <v>0</v>
      </c>
      <c r="AJ6" s="35">
        <f t="shared" si="3"/>
        <v>18.82</v>
      </c>
      <c r="AK6" s="35">
        <f t="shared" si="3"/>
        <v>17.88</v>
      </c>
      <c r="AL6" s="35">
        <f t="shared" si="3"/>
        <v>16.670000000000002</v>
      </c>
      <c r="AM6" s="35">
        <f t="shared" si="3"/>
        <v>9.4700000000000006</v>
      </c>
      <c r="AN6" s="35">
        <f t="shared" si="3"/>
        <v>11.03</v>
      </c>
      <c r="AO6" s="33" t="str">
        <f>IF(AO7="-","【-】","【"&amp;SUBSTITUTE(TEXT(AO7,"#,##0.00"),"-","△")&amp;"】")</f>
        <v>【23.68】</v>
      </c>
      <c r="AP6" s="35">
        <f t="shared" si="3"/>
        <v>709.92</v>
      </c>
      <c r="AQ6" s="35">
        <f>AQ7</f>
        <v>746.82</v>
      </c>
      <c r="AR6" s="35">
        <f>AR7</f>
        <v>719.38</v>
      </c>
      <c r="AS6" s="35">
        <f>AS7</f>
        <v>857.8</v>
      </c>
      <c r="AT6" s="35">
        <f t="shared" si="3"/>
        <v>1122.6300000000001</v>
      </c>
      <c r="AU6" s="35">
        <f t="shared" si="3"/>
        <v>379.14</v>
      </c>
      <c r="AV6" s="35">
        <f t="shared" si="3"/>
        <v>394.58</v>
      </c>
      <c r="AW6" s="35">
        <f t="shared" si="3"/>
        <v>368.36</v>
      </c>
      <c r="AX6" s="35">
        <f t="shared" si="3"/>
        <v>380.84</v>
      </c>
      <c r="AY6" s="35">
        <f t="shared" si="3"/>
        <v>424.64</v>
      </c>
      <c r="AZ6" s="33" t="str">
        <f>IF(AZ7="-","【-】","【"&amp;SUBSTITUTE(TEXT(AZ7,"#,##0.00"),"-","△")&amp;"】")</f>
        <v>【462.72】</v>
      </c>
      <c r="BA6" s="35">
        <f t="shared" si="3"/>
        <v>81.040000000000006</v>
      </c>
      <c r="BB6" s="35">
        <f>BB7</f>
        <v>62.64</v>
      </c>
      <c r="BC6" s="35">
        <f>BC7</f>
        <v>47.97</v>
      </c>
      <c r="BD6" s="35">
        <f>BD7</f>
        <v>36.47</v>
      </c>
      <c r="BE6" s="35">
        <f t="shared" si="3"/>
        <v>25.97</v>
      </c>
      <c r="BF6" s="35">
        <f t="shared" si="3"/>
        <v>242.57</v>
      </c>
      <c r="BG6" s="35">
        <f t="shared" si="3"/>
        <v>235.79</v>
      </c>
      <c r="BH6" s="35">
        <f t="shared" si="3"/>
        <v>227.51</v>
      </c>
      <c r="BI6" s="35">
        <f t="shared" si="3"/>
        <v>225.72</v>
      </c>
      <c r="BJ6" s="35">
        <f t="shared" si="3"/>
        <v>217.8</v>
      </c>
      <c r="BK6" s="33" t="str">
        <f>IF(BK7="-","【-】","【"&amp;SUBSTITUTE(TEXT(BK7,"#,##0.00"),"-","△")&amp;"】")</f>
        <v>【233.92】</v>
      </c>
      <c r="BL6" s="35">
        <f t="shared" si="3"/>
        <v>132.88</v>
      </c>
      <c r="BM6" s="35">
        <f>BM7</f>
        <v>124.82</v>
      </c>
      <c r="BN6" s="35">
        <f>BN7</f>
        <v>121.52</v>
      </c>
      <c r="BO6" s="35">
        <f>BO7</f>
        <v>117.47</v>
      </c>
      <c r="BP6" s="35">
        <f t="shared" si="3"/>
        <v>124.58</v>
      </c>
      <c r="BQ6" s="35">
        <f t="shared" si="3"/>
        <v>119.17</v>
      </c>
      <c r="BR6" s="35">
        <f t="shared" si="3"/>
        <v>117.72</v>
      </c>
      <c r="BS6" s="35">
        <f t="shared" si="3"/>
        <v>117.69</v>
      </c>
      <c r="BT6" s="35">
        <f t="shared" si="3"/>
        <v>116.75</v>
      </c>
      <c r="BU6" s="35">
        <f t="shared" si="3"/>
        <v>115.48</v>
      </c>
      <c r="BV6" s="33" t="str">
        <f>IF(BV7="-","【-】","【"&amp;SUBSTITUTE(TEXT(BV7,"#,##0.00"),"-","△")&amp;"】")</f>
        <v>【112.31】</v>
      </c>
      <c r="BW6" s="35">
        <f t="shared" si="3"/>
        <v>7.43</v>
      </c>
      <c r="BX6" s="35">
        <f>BX7</f>
        <v>7.92</v>
      </c>
      <c r="BY6" s="35">
        <f>BY7</f>
        <v>8.1199999999999992</v>
      </c>
      <c r="BZ6" s="35">
        <f>BZ7</f>
        <v>8.19</v>
      </c>
      <c r="CA6" s="35">
        <f t="shared" si="3"/>
        <v>7.86</v>
      </c>
      <c r="CB6" s="35">
        <f t="shared" si="3"/>
        <v>16.8</v>
      </c>
      <c r="CC6" s="35">
        <f t="shared" si="3"/>
        <v>17.03</v>
      </c>
      <c r="CD6" s="35">
        <f t="shared" si="3"/>
        <v>17.07</v>
      </c>
      <c r="CE6" s="35">
        <f t="shared" si="3"/>
        <v>17.22</v>
      </c>
      <c r="CF6" s="35">
        <f t="shared" ref="CF6" si="4">CF7</f>
        <v>17.440000000000001</v>
      </c>
      <c r="CG6" s="33" t="str">
        <f>IF(CG7="-","【-】","【"&amp;SUBSTITUTE(TEXT(CG7,"#,##0.00"),"-","△")&amp;"】")</f>
        <v>【19.07】</v>
      </c>
      <c r="CH6" s="35">
        <f t="shared" ref="CH6:CQ6" si="5">CH7</f>
        <v>81.12</v>
      </c>
      <c r="CI6" s="35">
        <f>CI7</f>
        <v>80.88</v>
      </c>
      <c r="CJ6" s="35">
        <f>CJ7</f>
        <v>78.760000000000005</v>
      </c>
      <c r="CK6" s="35">
        <f>CK7</f>
        <v>76.81</v>
      </c>
      <c r="CL6" s="35">
        <f t="shared" si="5"/>
        <v>79.73</v>
      </c>
      <c r="CM6" s="35">
        <f t="shared" si="5"/>
        <v>57.69</v>
      </c>
      <c r="CN6" s="35">
        <f t="shared" si="5"/>
        <v>58.56</v>
      </c>
      <c r="CO6" s="35">
        <f t="shared" si="5"/>
        <v>57.96</v>
      </c>
      <c r="CP6" s="35">
        <f t="shared" si="5"/>
        <v>56</v>
      </c>
      <c r="CQ6" s="35">
        <f t="shared" si="5"/>
        <v>56.81</v>
      </c>
      <c r="CR6" s="33" t="str">
        <f>IF(CR7="-","【-】","【"&amp;SUBSTITUTE(TEXT(CR7,"#,##0.00"),"-","△")&amp;"】")</f>
        <v>【54.01】</v>
      </c>
      <c r="CS6" s="35">
        <f t="shared" ref="CS6:DB6" si="6">CS7</f>
        <v>98.17</v>
      </c>
      <c r="CT6" s="35">
        <f>CT7</f>
        <v>98.42</v>
      </c>
      <c r="CU6" s="35">
        <f>CU7</f>
        <v>97.86</v>
      </c>
      <c r="CV6" s="35">
        <f>CV7</f>
        <v>97.69</v>
      </c>
      <c r="CW6" s="35">
        <f t="shared" si="6"/>
        <v>98.29</v>
      </c>
      <c r="CX6" s="35">
        <f t="shared" si="6"/>
        <v>79.2</v>
      </c>
      <c r="CY6" s="35">
        <f t="shared" si="6"/>
        <v>80.5</v>
      </c>
      <c r="CZ6" s="35">
        <f t="shared" si="6"/>
        <v>80.540000000000006</v>
      </c>
      <c r="DA6" s="35">
        <f t="shared" si="6"/>
        <v>80.08</v>
      </c>
      <c r="DB6" s="35">
        <f t="shared" si="6"/>
        <v>79.69</v>
      </c>
      <c r="DC6" s="33" t="str">
        <f>IF(DC7="-","【-】","【"&amp;SUBSTITUTE(TEXT(DC7,"#,##0.00"),"-","△")&amp;"】")</f>
        <v>【76.67】</v>
      </c>
      <c r="DD6" s="35">
        <f t="shared" ref="DD6:DM6" si="7">DD7</f>
        <v>55.03</v>
      </c>
      <c r="DE6" s="35">
        <f>DE7</f>
        <v>56.95</v>
      </c>
      <c r="DF6" s="35">
        <f>DF7</f>
        <v>58.73</v>
      </c>
      <c r="DG6" s="35">
        <f>DG7</f>
        <v>60.16</v>
      </c>
      <c r="DH6" s="35">
        <f t="shared" si="7"/>
        <v>61.4</v>
      </c>
      <c r="DI6" s="35">
        <f t="shared" si="7"/>
        <v>58.88</v>
      </c>
      <c r="DJ6" s="35">
        <f t="shared" si="7"/>
        <v>59.48</v>
      </c>
      <c r="DK6" s="35">
        <f t="shared" si="7"/>
        <v>60.09</v>
      </c>
      <c r="DL6" s="35">
        <f t="shared" si="7"/>
        <v>60.35</v>
      </c>
      <c r="DM6" s="35">
        <f t="shared" si="7"/>
        <v>61.07</v>
      </c>
      <c r="DN6" s="33" t="str">
        <f>IF(DN7="-","【-】","【"&amp;SUBSTITUTE(TEXT(DN7,"#,##0.00"),"-","△")&amp;"】")</f>
        <v>【60.20】</v>
      </c>
      <c r="DO6" s="35">
        <f t="shared" ref="DO6:DX6" si="8">DO7</f>
        <v>26.08</v>
      </c>
      <c r="DP6" s="35">
        <f>DP7</f>
        <v>26.08</v>
      </c>
      <c r="DQ6" s="35">
        <f>DQ7</f>
        <v>25.86</v>
      </c>
      <c r="DR6" s="35">
        <f>DR7</f>
        <v>25.86</v>
      </c>
      <c r="DS6" s="35">
        <f t="shared" si="8"/>
        <v>25.51</v>
      </c>
      <c r="DT6" s="35">
        <f t="shared" si="8"/>
        <v>43.44</v>
      </c>
      <c r="DU6" s="35">
        <f t="shared" si="8"/>
        <v>48.09</v>
      </c>
      <c r="DV6" s="35">
        <f t="shared" si="8"/>
        <v>50.93</v>
      </c>
      <c r="DW6" s="35">
        <f t="shared" si="8"/>
        <v>52.07</v>
      </c>
      <c r="DX6" s="35">
        <f t="shared" si="8"/>
        <v>50.36</v>
      </c>
      <c r="DY6" s="33" t="str">
        <f>IF(DY7="-","【-】","【"&amp;SUBSTITUTE(TEXT(DY7,"#,##0.00"),"-","△")&amp;"】")</f>
        <v>【48.27】</v>
      </c>
      <c r="DZ6" s="35">
        <f t="shared" ref="DZ6:EI6" si="9">DZ7</f>
        <v>0</v>
      </c>
      <c r="EA6" s="35">
        <f>EA7</f>
        <v>0</v>
      </c>
      <c r="EB6" s="35">
        <f>EB7</f>
        <v>0</v>
      </c>
      <c r="EC6" s="35">
        <f>EC7</f>
        <v>0</v>
      </c>
      <c r="ED6" s="35">
        <f t="shared" si="9"/>
        <v>0.36</v>
      </c>
      <c r="EE6" s="35">
        <f t="shared" si="9"/>
        <v>0.21</v>
      </c>
      <c r="EF6" s="35">
        <f t="shared" si="9"/>
        <v>0.13</v>
      </c>
      <c r="EG6" s="35">
        <f t="shared" si="9"/>
        <v>0.22</v>
      </c>
      <c r="EH6" s="35">
        <f t="shared" si="9"/>
        <v>0.5</v>
      </c>
      <c r="EI6" s="35">
        <f t="shared" si="9"/>
        <v>0.2</v>
      </c>
      <c r="EJ6" s="33" t="str">
        <f>IF(EJ7="-","【-】","【"&amp;SUBSTITUTE(TEXT(EJ7,"#,##0.00"),"-","△")&amp;"】")</f>
        <v>【0.22】</v>
      </c>
    </row>
    <row r="7" spans="1:140" s="36" customFormat="1">
      <c r="A7"/>
      <c r="B7" s="37" t="s">
        <v>88</v>
      </c>
      <c r="C7" s="37" t="s">
        <v>89</v>
      </c>
      <c r="D7" s="37" t="s">
        <v>90</v>
      </c>
      <c r="E7" s="37" t="s">
        <v>91</v>
      </c>
      <c r="F7" s="37" t="s">
        <v>92</v>
      </c>
      <c r="G7" s="37" t="s">
        <v>93</v>
      </c>
      <c r="H7" s="37" t="s">
        <v>94</v>
      </c>
      <c r="I7" s="37" t="s">
        <v>95</v>
      </c>
      <c r="J7" s="37" t="s">
        <v>96</v>
      </c>
      <c r="K7" s="38">
        <v>564000</v>
      </c>
      <c r="L7" s="37" t="s">
        <v>97</v>
      </c>
      <c r="M7" s="38">
        <v>1</v>
      </c>
      <c r="N7" s="38">
        <v>449681</v>
      </c>
      <c r="O7" s="39" t="s">
        <v>98</v>
      </c>
      <c r="P7" s="39">
        <v>90.5</v>
      </c>
      <c r="Q7" s="38">
        <v>46</v>
      </c>
      <c r="R7" s="38">
        <v>554330</v>
      </c>
      <c r="S7" s="37" t="s">
        <v>99</v>
      </c>
      <c r="T7" s="40">
        <v>133.75</v>
      </c>
      <c r="U7" s="40">
        <v>127.14</v>
      </c>
      <c r="V7" s="40">
        <v>124.56</v>
      </c>
      <c r="W7" s="40">
        <v>120.24</v>
      </c>
      <c r="X7" s="40">
        <v>125.85</v>
      </c>
      <c r="Y7" s="40">
        <v>121.19</v>
      </c>
      <c r="Z7" s="40">
        <v>120.32</v>
      </c>
      <c r="AA7" s="40">
        <v>119.89</v>
      </c>
      <c r="AB7" s="40">
        <v>119.93</v>
      </c>
      <c r="AC7" s="41">
        <v>118.4</v>
      </c>
      <c r="AD7" s="40">
        <v>117.41</v>
      </c>
      <c r="AE7" s="40">
        <v>0</v>
      </c>
      <c r="AF7" s="40">
        <v>0</v>
      </c>
      <c r="AG7" s="40">
        <v>0</v>
      </c>
      <c r="AH7" s="40">
        <v>0</v>
      </c>
      <c r="AI7" s="40">
        <v>0</v>
      </c>
      <c r="AJ7" s="40">
        <v>18.82</v>
      </c>
      <c r="AK7" s="40">
        <v>17.88</v>
      </c>
      <c r="AL7" s="40">
        <v>16.670000000000002</v>
      </c>
      <c r="AM7" s="40">
        <v>9.4700000000000006</v>
      </c>
      <c r="AN7" s="40">
        <v>11.03</v>
      </c>
      <c r="AO7" s="40">
        <v>23.68</v>
      </c>
      <c r="AP7" s="40">
        <v>709.92</v>
      </c>
      <c r="AQ7" s="40">
        <v>746.82</v>
      </c>
      <c r="AR7" s="40">
        <v>719.38</v>
      </c>
      <c r="AS7" s="40">
        <v>857.8</v>
      </c>
      <c r="AT7" s="40">
        <v>1122.6300000000001</v>
      </c>
      <c r="AU7" s="40">
        <v>379.14</v>
      </c>
      <c r="AV7" s="40">
        <v>394.58</v>
      </c>
      <c r="AW7" s="40">
        <v>368.36</v>
      </c>
      <c r="AX7" s="40">
        <v>380.84</v>
      </c>
      <c r="AY7" s="40">
        <v>424.64</v>
      </c>
      <c r="AZ7" s="40">
        <v>462.72</v>
      </c>
      <c r="BA7" s="40">
        <v>81.040000000000006</v>
      </c>
      <c r="BB7" s="40">
        <v>62.64</v>
      </c>
      <c r="BC7" s="40">
        <v>47.97</v>
      </c>
      <c r="BD7" s="40">
        <v>36.47</v>
      </c>
      <c r="BE7" s="40">
        <v>25.97</v>
      </c>
      <c r="BF7" s="40">
        <v>242.57</v>
      </c>
      <c r="BG7" s="40">
        <v>235.79</v>
      </c>
      <c r="BH7" s="40">
        <v>227.51</v>
      </c>
      <c r="BI7" s="40">
        <v>225.72</v>
      </c>
      <c r="BJ7" s="40">
        <v>217.8</v>
      </c>
      <c r="BK7" s="40">
        <v>233.92</v>
      </c>
      <c r="BL7" s="40">
        <v>132.88</v>
      </c>
      <c r="BM7" s="40">
        <v>124.82</v>
      </c>
      <c r="BN7" s="40">
        <v>121.52</v>
      </c>
      <c r="BO7" s="40">
        <v>117.47</v>
      </c>
      <c r="BP7" s="40">
        <v>124.58</v>
      </c>
      <c r="BQ7" s="40">
        <v>119.17</v>
      </c>
      <c r="BR7" s="40">
        <v>117.72</v>
      </c>
      <c r="BS7" s="40">
        <v>117.69</v>
      </c>
      <c r="BT7" s="40">
        <v>116.75</v>
      </c>
      <c r="BU7" s="40">
        <v>115.48</v>
      </c>
      <c r="BV7" s="40">
        <v>112.31</v>
      </c>
      <c r="BW7" s="40">
        <v>7.43</v>
      </c>
      <c r="BX7" s="40">
        <v>7.92</v>
      </c>
      <c r="BY7" s="40">
        <v>8.1199999999999992</v>
      </c>
      <c r="BZ7" s="40">
        <v>8.19</v>
      </c>
      <c r="CA7" s="40">
        <v>7.86</v>
      </c>
      <c r="CB7" s="40">
        <v>16.8</v>
      </c>
      <c r="CC7" s="40">
        <v>17.03</v>
      </c>
      <c r="CD7" s="40">
        <v>17.07</v>
      </c>
      <c r="CE7" s="40">
        <v>17.22</v>
      </c>
      <c r="CF7" s="40">
        <v>17.440000000000001</v>
      </c>
      <c r="CG7" s="40">
        <v>19.07</v>
      </c>
      <c r="CH7" s="40">
        <v>81.12</v>
      </c>
      <c r="CI7" s="40">
        <v>80.88</v>
      </c>
      <c r="CJ7" s="40">
        <v>78.760000000000005</v>
      </c>
      <c r="CK7" s="40">
        <v>76.81</v>
      </c>
      <c r="CL7" s="40">
        <v>79.73</v>
      </c>
      <c r="CM7" s="40">
        <v>57.69</v>
      </c>
      <c r="CN7" s="40">
        <v>58.56</v>
      </c>
      <c r="CO7" s="40">
        <v>57.96</v>
      </c>
      <c r="CP7" s="40">
        <v>56</v>
      </c>
      <c r="CQ7" s="40">
        <v>56.81</v>
      </c>
      <c r="CR7" s="40">
        <v>54.01</v>
      </c>
      <c r="CS7" s="40">
        <v>98.17</v>
      </c>
      <c r="CT7" s="40">
        <v>98.42</v>
      </c>
      <c r="CU7" s="40">
        <v>97.86</v>
      </c>
      <c r="CV7" s="40">
        <v>97.69</v>
      </c>
      <c r="CW7" s="40">
        <v>98.29</v>
      </c>
      <c r="CX7" s="40">
        <v>79.2</v>
      </c>
      <c r="CY7" s="40">
        <v>80.5</v>
      </c>
      <c r="CZ7" s="40">
        <v>80.540000000000006</v>
      </c>
      <c r="DA7" s="40">
        <v>80.08</v>
      </c>
      <c r="DB7" s="40">
        <v>79.69</v>
      </c>
      <c r="DC7" s="40">
        <v>76.67</v>
      </c>
      <c r="DD7" s="40">
        <v>55.03</v>
      </c>
      <c r="DE7" s="40">
        <v>56.95</v>
      </c>
      <c r="DF7" s="40">
        <v>58.73</v>
      </c>
      <c r="DG7" s="40">
        <v>60.16</v>
      </c>
      <c r="DH7" s="40">
        <v>61.4</v>
      </c>
      <c r="DI7" s="40">
        <v>58.88</v>
      </c>
      <c r="DJ7" s="40">
        <v>59.48</v>
      </c>
      <c r="DK7" s="40">
        <v>60.09</v>
      </c>
      <c r="DL7" s="40">
        <v>60.35</v>
      </c>
      <c r="DM7" s="40">
        <v>61.07</v>
      </c>
      <c r="DN7" s="40">
        <v>60.2</v>
      </c>
      <c r="DO7" s="40">
        <v>26.08</v>
      </c>
      <c r="DP7" s="40">
        <v>26.08</v>
      </c>
      <c r="DQ7" s="40">
        <v>25.86</v>
      </c>
      <c r="DR7" s="40">
        <v>25.86</v>
      </c>
      <c r="DS7" s="40">
        <v>25.51</v>
      </c>
      <c r="DT7" s="40">
        <v>43.44</v>
      </c>
      <c r="DU7" s="40">
        <v>48.09</v>
      </c>
      <c r="DV7" s="40">
        <v>50.93</v>
      </c>
      <c r="DW7" s="40">
        <v>52.07</v>
      </c>
      <c r="DX7" s="40">
        <v>50.36</v>
      </c>
      <c r="DY7" s="40">
        <v>48.27</v>
      </c>
      <c r="DZ7" s="40">
        <v>0</v>
      </c>
      <c r="EA7" s="40">
        <v>0</v>
      </c>
      <c r="EB7" s="40">
        <v>0</v>
      </c>
      <c r="EC7" s="40">
        <v>0</v>
      </c>
      <c r="ED7" s="40">
        <v>0.36</v>
      </c>
      <c r="EE7" s="40">
        <v>0.21</v>
      </c>
      <c r="EF7" s="40">
        <v>0.13</v>
      </c>
      <c r="EG7" s="40">
        <v>0.22</v>
      </c>
      <c r="EH7" s="40">
        <v>0.5</v>
      </c>
      <c r="EI7" s="40">
        <v>0.2</v>
      </c>
      <c r="EJ7" s="40">
        <v>0.22</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41</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c r="T11" s="47" t="s">
        <v>23</v>
      </c>
      <c r="U11" s="48">
        <f>IF(T6="-",NA(),T6)</f>
        <v>133.75</v>
      </c>
      <c r="V11" s="48">
        <f>IF(U6="-",NA(),U6)</f>
        <v>127.14</v>
      </c>
      <c r="W11" s="48">
        <f>IF(V6="-",NA(),V6)</f>
        <v>124.56</v>
      </c>
      <c r="X11" s="48">
        <f>IF(W6="-",NA(),W6)</f>
        <v>120.24</v>
      </c>
      <c r="Y11" s="48">
        <f>IF(X6="-",NA(),X6)</f>
        <v>125.85</v>
      </c>
      <c r="AE11" s="47" t="s">
        <v>23</v>
      </c>
      <c r="AF11" s="48">
        <f>IF(AE6="-",NA(),AE6)</f>
        <v>0</v>
      </c>
      <c r="AG11" s="48">
        <f>IF(AF6="-",NA(),AF6)</f>
        <v>0</v>
      </c>
      <c r="AH11" s="48">
        <f>IF(AG6="-",NA(),AG6)</f>
        <v>0</v>
      </c>
      <c r="AI11" s="48">
        <f>IF(AH6="-",NA(),AH6)</f>
        <v>0</v>
      </c>
      <c r="AJ11" s="48">
        <f>IF(AI6="-",NA(),AI6)</f>
        <v>0</v>
      </c>
      <c r="AP11" s="47" t="s">
        <v>23</v>
      </c>
      <c r="AQ11" s="48">
        <f>IF(AP6="-",NA(),AP6)</f>
        <v>709.92</v>
      </c>
      <c r="AR11" s="48">
        <f>IF(AQ6="-",NA(),AQ6)</f>
        <v>746.82</v>
      </c>
      <c r="AS11" s="48">
        <f>IF(AR6="-",NA(),AR6)</f>
        <v>719.38</v>
      </c>
      <c r="AT11" s="48">
        <f>IF(AS6="-",NA(),AS6)</f>
        <v>857.8</v>
      </c>
      <c r="AU11" s="48">
        <f>IF(AT6="-",NA(),AT6)</f>
        <v>1122.6300000000001</v>
      </c>
      <c r="BA11" s="47" t="s">
        <v>23</v>
      </c>
      <c r="BB11" s="48">
        <f>IF(BA6="-",NA(),BA6)</f>
        <v>81.040000000000006</v>
      </c>
      <c r="BC11" s="48">
        <f>IF(BB6="-",NA(),BB6)</f>
        <v>62.64</v>
      </c>
      <c r="BD11" s="48">
        <f>IF(BC6="-",NA(),BC6)</f>
        <v>47.97</v>
      </c>
      <c r="BE11" s="48">
        <f>IF(BD6="-",NA(),BD6)</f>
        <v>36.47</v>
      </c>
      <c r="BF11" s="48">
        <f>IF(BE6="-",NA(),BE6)</f>
        <v>25.97</v>
      </c>
      <c r="BL11" s="47" t="s">
        <v>23</v>
      </c>
      <c r="BM11" s="48">
        <f>IF(BL6="-",NA(),BL6)</f>
        <v>132.88</v>
      </c>
      <c r="BN11" s="48">
        <f>IF(BM6="-",NA(),BM6)</f>
        <v>124.82</v>
      </c>
      <c r="BO11" s="48">
        <f>IF(BN6="-",NA(),BN6)</f>
        <v>121.52</v>
      </c>
      <c r="BP11" s="48">
        <f>IF(BO6="-",NA(),BO6)</f>
        <v>117.47</v>
      </c>
      <c r="BQ11" s="48">
        <f>IF(BP6="-",NA(),BP6)</f>
        <v>124.58</v>
      </c>
      <c r="BW11" s="47" t="s">
        <v>23</v>
      </c>
      <c r="BX11" s="48">
        <f>IF(BW6="-",NA(),BW6)</f>
        <v>7.43</v>
      </c>
      <c r="BY11" s="48">
        <f>IF(BX6="-",NA(),BX6)</f>
        <v>7.92</v>
      </c>
      <c r="BZ11" s="48">
        <f>IF(BY6="-",NA(),BY6)</f>
        <v>8.1199999999999992</v>
      </c>
      <c r="CA11" s="48">
        <f>IF(BZ6="-",NA(),BZ6)</f>
        <v>8.19</v>
      </c>
      <c r="CB11" s="48">
        <f>IF(CA6="-",NA(),CA6)</f>
        <v>7.86</v>
      </c>
      <c r="CH11" s="47" t="s">
        <v>23</v>
      </c>
      <c r="CI11" s="48">
        <f>IF(CH6="-",NA(),CH6)</f>
        <v>81.12</v>
      </c>
      <c r="CJ11" s="48">
        <f>IF(CI6="-",NA(),CI6)</f>
        <v>80.88</v>
      </c>
      <c r="CK11" s="48">
        <f>IF(CJ6="-",NA(),CJ6)</f>
        <v>78.760000000000005</v>
      </c>
      <c r="CL11" s="48">
        <f>IF(CK6="-",NA(),CK6)</f>
        <v>76.81</v>
      </c>
      <c r="CM11" s="48">
        <f>IF(CL6="-",NA(),CL6)</f>
        <v>79.73</v>
      </c>
      <c r="CS11" s="47" t="s">
        <v>23</v>
      </c>
      <c r="CT11" s="48">
        <f>IF(CS6="-",NA(),CS6)</f>
        <v>98.17</v>
      </c>
      <c r="CU11" s="48">
        <f>IF(CT6="-",NA(),CT6)</f>
        <v>98.42</v>
      </c>
      <c r="CV11" s="48">
        <f>IF(CU6="-",NA(),CU6)</f>
        <v>97.86</v>
      </c>
      <c r="CW11" s="48">
        <f>IF(CV6="-",NA(),CV6)</f>
        <v>97.69</v>
      </c>
      <c r="CX11" s="48">
        <f>IF(CW6="-",NA(),CW6)</f>
        <v>98.29</v>
      </c>
      <c r="DD11" s="47" t="s">
        <v>23</v>
      </c>
      <c r="DE11" s="48">
        <f>IF(DD6="-",NA(),DD6)</f>
        <v>55.03</v>
      </c>
      <c r="DF11" s="48">
        <f>IF(DE6="-",NA(),DE6)</f>
        <v>56.95</v>
      </c>
      <c r="DG11" s="48">
        <f>IF(DF6="-",NA(),DF6)</f>
        <v>58.73</v>
      </c>
      <c r="DH11" s="48">
        <f>IF(DG6="-",NA(),DG6)</f>
        <v>60.16</v>
      </c>
      <c r="DI11" s="48">
        <f>IF(DH6="-",NA(),DH6)</f>
        <v>61.4</v>
      </c>
      <c r="DO11" s="47" t="s">
        <v>23</v>
      </c>
      <c r="DP11" s="48">
        <f>IF(DO6="-",NA(),DO6)</f>
        <v>26.08</v>
      </c>
      <c r="DQ11" s="48">
        <f>IF(DP6="-",NA(),DP6)</f>
        <v>26.08</v>
      </c>
      <c r="DR11" s="48">
        <f>IF(DQ6="-",NA(),DQ6)</f>
        <v>25.86</v>
      </c>
      <c r="DS11" s="48">
        <f>IF(DR6="-",NA(),DR6)</f>
        <v>25.86</v>
      </c>
      <c r="DT11" s="48">
        <f>IF(DS6="-",NA(),DS6)</f>
        <v>25.51</v>
      </c>
      <c r="DZ11" s="47" t="s">
        <v>23</v>
      </c>
      <c r="EA11" s="48">
        <f>IF(DZ6="-",NA(),DZ6)</f>
        <v>0</v>
      </c>
      <c r="EB11" s="48">
        <f>IF(EA6="-",NA(),EA6)</f>
        <v>0</v>
      </c>
      <c r="EC11" s="48">
        <f>IF(EB6="-",NA(),EB6)</f>
        <v>0</v>
      </c>
      <c r="ED11" s="48">
        <f>IF(EC6="-",NA(),EC6)</f>
        <v>0</v>
      </c>
      <c r="EE11" s="48">
        <f>IF(ED6="-",NA(),ED6)</f>
        <v>0.36</v>
      </c>
    </row>
    <row r="12" spans="1:140">
      <c r="T12" s="47" t="s">
        <v>24</v>
      </c>
      <c r="U12" s="48">
        <f>IF(Y6="-",NA(),Y6)</f>
        <v>121.19</v>
      </c>
      <c r="V12" s="48">
        <f>IF(Z6="-",NA(),Z6)</f>
        <v>120.32</v>
      </c>
      <c r="W12" s="48">
        <f>IF(AA6="-",NA(),AA6)</f>
        <v>119.89</v>
      </c>
      <c r="X12" s="48">
        <f>IF(AB6="-",NA(),AB6)</f>
        <v>119.93</v>
      </c>
      <c r="Y12" s="48">
        <f>IF(AC6="-",NA(),AC6)</f>
        <v>118.4</v>
      </c>
      <c r="AE12" s="47" t="s">
        <v>24</v>
      </c>
      <c r="AF12" s="48">
        <f>IF(AJ6="-",NA(),AJ6)</f>
        <v>18.82</v>
      </c>
      <c r="AG12" s="48">
        <f t="shared" ref="AG12:AJ12" si="10">IF(AK6="-",NA(),AK6)</f>
        <v>17.88</v>
      </c>
      <c r="AH12" s="48">
        <f t="shared" si="10"/>
        <v>16.670000000000002</v>
      </c>
      <c r="AI12" s="48">
        <f t="shared" si="10"/>
        <v>9.4700000000000006</v>
      </c>
      <c r="AJ12" s="48">
        <f t="shared" si="10"/>
        <v>11.03</v>
      </c>
      <c r="AP12" s="47" t="s">
        <v>24</v>
      </c>
      <c r="AQ12" s="48">
        <f>IF(AU6="-",NA(),AU6)</f>
        <v>379.14</v>
      </c>
      <c r="AR12" s="48">
        <f t="shared" ref="AR12:AU12" si="11">IF(AV6="-",NA(),AV6)</f>
        <v>394.58</v>
      </c>
      <c r="AS12" s="48">
        <f t="shared" si="11"/>
        <v>368.36</v>
      </c>
      <c r="AT12" s="48">
        <f t="shared" si="11"/>
        <v>380.84</v>
      </c>
      <c r="AU12" s="48">
        <f t="shared" si="11"/>
        <v>424.64</v>
      </c>
      <c r="BA12" s="47" t="s">
        <v>24</v>
      </c>
      <c r="BB12" s="48">
        <f>IF(BF6="-",NA(),BF6)</f>
        <v>242.57</v>
      </c>
      <c r="BC12" s="48">
        <f t="shared" ref="BC12:BF12" si="12">IF(BG6="-",NA(),BG6)</f>
        <v>235.79</v>
      </c>
      <c r="BD12" s="48">
        <f t="shared" si="12"/>
        <v>227.51</v>
      </c>
      <c r="BE12" s="48">
        <f t="shared" si="12"/>
        <v>225.72</v>
      </c>
      <c r="BF12" s="48">
        <f t="shared" si="12"/>
        <v>217.8</v>
      </c>
      <c r="BL12" s="47" t="s">
        <v>24</v>
      </c>
      <c r="BM12" s="48">
        <f>IF(BQ6="-",NA(),BQ6)</f>
        <v>119.17</v>
      </c>
      <c r="BN12" s="48">
        <f t="shared" ref="BN12:BQ12" si="13">IF(BR6="-",NA(),BR6)</f>
        <v>117.72</v>
      </c>
      <c r="BO12" s="48">
        <f t="shared" si="13"/>
        <v>117.69</v>
      </c>
      <c r="BP12" s="48">
        <f t="shared" si="13"/>
        <v>116.75</v>
      </c>
      <c r="BQ12" s="48">
        <f t="shared" si="13"/>
        <v>115.48</v>
      </c>
      <c r="BW12" s="47" t="s">
        <v>24</v>
      </c>
      <c r="BX12" s="48">
        <f>IF(CB6="-",NA(),CB6)</f>
        <v>16.8</v>
      </c>
      <c r="BY12" s="48">
        <f t="shared" ref="BY12:CB12" si="14">IF(CC6="-",NA(),CC6)</f>
        <v>17.03</v>
      </c>
      <c r="BZ12" s="48">
        <f t="shared" si="14"/>
        <v>17.07</v>
      </c>
      <c r="CA12" s="48">
        <f t="shared" si="14"/>
        <v>17.22</v>
      </c>
      <c r="CB12" s="48">
        <f t="shared" si="14"/>
        <v>17.440000000000001</v>
      </c>
      <c r="CH12" s="47" t="s">
        <v>24</v>
      </c>
      <c r="CI12" s="48">
        <f>IF(CM6="-",NA(),CM6)</f>
        <v>57.69</v>
      </c>
      <c r="CJ12" s="48">
        <f t="shared" ref="CJ12:CM12" si="15">IF(CN6="-",NA(),CN6)</f>
        <v>58.56</v>
      </c>
      <c r="CK12" s="48">
        <f t="shared" si="15"/>
        <v>57.96</v>
      </c>
      <c r="CL12" s="48">
        <f t="shared" si="15"/>
        <v>56</v>
      </c>
      <c r="CM12" s="48">
        <f t="shared" si="15"/>
        <v>56.81</v>
      </c>
      <c r="CS12" s="47" t="s">
        <v>24</v>
      </c>
      <c r="CT12" s="48">
        <f>IF(CX6="-",NA(),CX6)</f>
        <v>79.2</v>
      </c>
      <c r="CU12" s="48">
        <f t="shared" ref="CU12:CX12" si="16">IF(CY6="-",NA(),CY6)</f>
        <v>80.5</v>
      </c>
      <c r="CV12" s="48">
        <f t="shared" si="16"/>
        <v>80.540000000000006</v>
      </c>
      <c r="CW12" s="48">
        <f t="shared" si="16"/>
        <v>80.08</v>
      </c>
      <c r="CX12" s="48">
        <f t="shared" si="16"/>
        <v>79.69</v>
      </c>
      <c r="DD12" s="47" t="s">
        <v>24</v>
      </c>
      <c r="DE12" s="48">
        <f>IF(DI6="-",NA(),DI6)</f>
        <v>58.88</v>
      </c>
      <c r="DF12" s="48">
        <f t="shared" ref="DF12:DI12" si="17">IF(DJ6="-",NA(),DJ6)</f>
        <v>59.48</v>
      </c>
      <c r="DG12" s="48">
        <f t="shared" si="17"/>
        <v>60.09</v>
      </c>
      <c r="DH12" s="48">
        <f t="shared" si="17"/>
        <v>60.35</v>
      </c>
      <c r="DI12" s="48">
        <f t="shared" si="17"/>
        <v>61.07</v>
      </c>
      <c r="DO12" s="47" t="s">
        <v>24</v>
      </c>
      <c r="DP12" s="48">
        <f>IF(DT6="-",NA(),DT6)</f>
        <v>43.44</v>
      </c>
      <c r="DQ12" s="48">
        <f t="shared" ref="DQ12:DT12" si="18">IF(DU6="-",NA(),DU6)</f>
        <v>48.09</v>
      </c>
      <c r="DR12" s="48">
        <f t="shared" si="18"/>
        <v>50.93</v>
      </c>
      <c r="DS12" s="48">
        <f t="shared" si="18"/>
        <v>52.07</v>
      </c>
      <c r="DT12" s="48">
        <f t="shared" si="18"/>
        <v>50.36</v>
      </c>
      <c r="DZ12" s="47" t="s">
        <v>24</v>
      </c>
      <c r="EA12" s="48">
        <f>IF(EE6="-",NA(),EE6)</f>
        <v>0.21</v>
      </c>
      <c r="EB12" s="48">
        <f t="shared" ref="EB12:EE12" si="19">IF(EF6="-",NA(),EF6)</f>
        <v>0.13</v>
      </c>
      <c r="EC12" s="48">
        <f t="shared" si="19"/>
        <v>0.22</v>
      </c>
      <c r="ED12" s="48">
        <f t="shared" si="19"/>
        <v>0.5</v>
      </c>
      <c r="EE12" s="48">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2023-01-25T06:28:39Z</cp:lastPrinted>
  <dcterms:created xsi:type="dcterms:W3CDTF">2022-12-01T02:36:57Z</dcterms:created>
  <dcterms:modified xsi:type="dcterms:W3CDTF">2023-01-26T02:17:25Z</dcterms:modified>
  <cp:category/>
</cp:coreProperties>
</file>