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0_出納管理班フォルダ\10_共有データ\02 決算関係\R3年度決算\年次決算\調査関係\経営比較分析表\回答\"/>
    </mc:Choice>
  </mc:AlternateContent>
  <workbookProtection workbookAlgorithmName="SHA-512" workbookHashValue="E1s3sKyotlnF7lENKSDLZ5Pn4sUZM9KKsXHBKe6k3zy7pZXwScDNSlIdkYpZj+AI3C7eZDkgHe3dDU0jBvVIZA==" workbookSaltValue="6XcBYc0ls2VoY5MN2/WHMw=="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<sst xmlns="http://schemas.openxmlformats.org/spreadsheetml/2006/main" count="297" uniqueCount="117">
  <si>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</si>
  <si>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</si>
  <si>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</si>
  <si>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</si>
  <si>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</si>
  <si>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</si>
  <si>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</si>
  <si>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</si>
  <si>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</si>
  <si>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</si>
  <si>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</si>
  <si>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</si>
  <si>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</si>
  <si>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</si>
  <si>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</si>
  <si>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</si>
  <si>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</si>
  <si>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</si>
  <si>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</si>
  <si>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</si>
  <si>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</si>
  <si>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</si>
  <si>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</si>
  <si>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</si>
  <si>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</si>
  <si>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</si>
  <si>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</si>
  <si>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</si>
  <si>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</si>
  <si>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</si>
  <si>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</si>
  <si>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</si>
  <si>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</si>
  <si>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</si>
  <si>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</si>
  <si>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</si>
  <si>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</si>
  <si>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</si>
  <si>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</si>
  <si>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</si>
  <si>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</si>
  <si>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</si>
  <si>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</si>
  <si>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</si>
  <si>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</si>
  <si>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</si>
  <si>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</si>
  <si>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</si>
  <si>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</si>
  <si>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</si>
  <si>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</si>
  <si>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</si>
  <si>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</si>
  <si>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</si>
  <si>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</si>
  <si>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</si>
  <si>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</si>
  <si>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</si>
  <si>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</si>
  <si>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</si>
  <si>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</si>
  <si>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</si>
  <si>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</si>
  <si>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</si>
  <si>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</si>
  <si>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</si>
  <si>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</si>
  <si>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</si>
  <si>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</si>
  <si>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</si>
  <si>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</si>
  <si>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</si>
  <si>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</si>
  <si>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</si>
  <si>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</si>
  <si>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</si>
  <si>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</si>
  <si>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</si>
  <si>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</si>
  <si>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</si>
  <si>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</si>
  <si>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</si>
  <si>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</si>
  <si>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</si>
  <si>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</si>
  <si>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</si>
  <si>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</si>
  <si>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</si>
  <si>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</si>
  <si>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</si>
  <si>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</si>
  <si>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</si>
  <si>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</si>
  <si>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</si>
  <si>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</si>
  <si>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</si>
  <si>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</si>
  <si>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</si>
  <si>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</si>
  <si>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</si>
  <si>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</si>
  <si>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</si>
  <si>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</si>
  <si>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</si>
  <si>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</si>
  <si>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</si>
  <si>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</si>
  <si>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</si>
  <si>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</si>
  <si>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</si>
  <si>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</si>
  <si>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</si>
  <si>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</si>
  <si>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</si>
  <si>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黒字で推移し、100%を上回っている。なお、一般会計からの基準外の繰入金はなかった。
②累積欠損金比率
　累積欠損金は生じていないため、算出対象となる値はない。
③流動比率
　100%を上回っており、短期的な資金繰りに支障はない。なお、民間金融機関からの一時借入はなかった。
④企業債残高対事業規模比率
　全国平均及び類似団体平均値を大きく下回っている状況にある。これは、高率補助により企業債発行額が抑えられていることによるものと考えられる。
⑤経費回収率
　市町村からの維持管理負担金で賄っているため、算出対象となる値はない。
⑥汚水処理原価
　全国平均及び類似団体平均値を下回っている状況にある。これは、高率補助により資本費が抑えられていることによるものと考えられる。
⑦施設利用率
　全国平均及び類似団体平均値を大きく上回っている状況にある。過大なスペックにはなっていない。
⑧水洗化率
　全国平均及び類似団体平均値を下回っている状況にある。関係市町村と共に水洗化率向上に向けて取り組んでいく必要がある。</t>
    <rPh sb="1" eb="3">
      <t>ケイジョウ</t>
    </rPh>
    <rPh sb="3" eb="5">
      <t>シュウシ</t>
    </rPh>
    <rPh sb="5" eb="7">
      <t>ヒリツ</t>
    </rPh>
    <rPh sb="9" eb="11">
      <t>クロジ</t>
    </rPh>
    <rPh sb="12" eb="14">
      <t>スイイ</t>
    </rPh>
    <rPh sb="21" eb="23">
      <t>ウワマワ</t>
    </rPh>
    <rPh sb="31" eb="33">
      <t>イッパン</t>
    </rPh>
    <rPh sb="33" eb="35">
      <t>カイケイ</t>
    </rPh>
    <rPh sb="53" eb="55">
      <t>ルイセキ</t>
    </rPh>
    <rPh sb="55" eb="58">
      <t>ケッソンキン</t>
    </rPh>
    <rPh sb="58" eb="60">
      <t>ヒリツ</t>
    </rPh>
    <rPh sb="62" eb="64">
      <t>ルイセキ</t>
    </rPh>
    <rPh sb="64" eb="67">
      <t>ケッソンキン</t>
    </rPh>
    <rPh sb="68" eb="69">
      <t>ショウ</t>
    </rPh>
    <rPh sb="77" eb="79">
      <t>サンシュツ</t>
    </rPh>
    <rPh sb="79" eb="81">
      <t>タイショウ</t>
    </rPh>
    <rPh sb="84" eb="85">
      <t>アタイ</t>
    </rPh>
    <rPh sb="91" eb="93">
      <t>リュウドウ</t>
    </rPh>
    <rPh sb="93" eb="95">
      <t>ヒリツ</t>
    </rPh>
    <rPh sb="102" eb="104">
      <t>ウワマワ</t>
    </rPh>
    <rPh sb="109" eb="112">
      <t>タンキテキ</t>
    </rPh>
    <rPh sb="113" eb="116">
      <t>シキング</t>
    </rPh>
    <rPh sb="118" eb="120">
      <t>シショウ</t>
    </rPh>
    <rPh sb="127" eb="129">
      <t>ミンカン</t>
    </rPh>
    <rPh sb="129" eb="131">
      <t>キンユウ</t>
    </rPh>
    <rPh sb="131" eb="133">
      <t>キカン</t>
    </rPh>
    <rPh sb="136" eb="140">
      <t>イチジカリイレ</t>
    </rPh>
    <rPh sb="148" eb="151">
      <t>キギョウサイ</t>
    </rPh>
    <rPh sb="151" eb="153">
      <t>ザンダカ</t>
    </rPh>
    <rPh sb="153" eb="154">
      <t>タイ</t>
    </rPh>
    <rPh sb="154" eb="156">
      <t>ジギョウ</t>
    </rPh>
    <rPh sb="156" eb="158">
      <t>キボ</t>
    </rPh>
    <rPh sb="158" eb="160">
      <t>ヒリツ</t>
    </rPh>
    <rPh sb="176" eb="177">
      <t>オオ</t>
    </rPh>
    <rPh sb="179" eb="181">
      <t>シタマワ</t>
    </rPh>
    <rPh sb="195" eb="197">
      <t>コウリツ</t>
    </rPh>
    <rPh sb="197" eb="199">
      <t>ホジョ</t>
    </rPh>
    <rPh sb="202" eb="205">
      <t>キギョウサイ</t>
    </rPh>
    <rPh sb="205" eb="207">
      <t>ハッコウ</t>
    </rPh>
    <rPh sb="207" eb="208">
      <t>ガク</t>
    </rPh>
    <rPh sb="209" eb="210">
      <t>オサ</t>
    </rPh>
    <rPh sb="224" eb="225">
      <t>カンガ</t>
    </rPh>
    <rPh sb="232" eb="234">
      <t>ケイヒ</t>
    </rPh>
    <rPh sb="234" eb="237">
      <t>カイシュウリツ</t>
    </rPh>
    <rPh sb="239" eb="242">
      <t>シチョウソン</t>
    </rPh>
    <rPh sb="245" eb="247">
      <t>イジ</t>
    </rPh>
    <rPh sb="247" eb="249">
      <t>カンリ</t>
    </rPh>
    <rPh sb="249" eb="252">
      <t>フタンキン</t>
    </rPh>
    <rPh sb="253" eb="254">
      <t>マカナ</t>
    </rPh>
    <rPh sb="261" eb="263">
      <t>サンシュツ</t>
    </rPh>
    <rPh sb="263" eb="265">
      <t>タイショウ</t>
    </rPh>
    <rPh sb="268" eb="269">
      <t>アタイ</t>
    </rPh>
    <rPh sb="275" eb="277">
      <t>オスイ</t>
    </rPh>
    <rPh sb="277" eb="279">
      <t>ショリ</t>
    </rPh>
    <rPh sb="279" eb="281">
      <t>ゲンカ</t>
    </rPh>
    <rPh sb="313" eb="315">
      <t>コウリツ</t>
    </rPh>
    <rPh sb="315" eb="317">
      <t>ホジョ</t>
    </rPh>
    <rPh sb="320" eb="323">
      <t>シホンヒ</t>
    </rPh>
    <rPh sb="324" eb="325">
      <t>オサ</t>
    </rPh>
    <rPh sb="339" eb="340">
      <t>カンガ</t>
    </rPh>
    <rPh sb="347" eb="349">
      <t>シセツ</t>
    </rPh>
    <rPh sb="349" eb="352">
      <t>リヨウリツ</t>
    </rPh>
    <rPh sb="368" eb="369">
      <t>オオ</t>
    </rPh>
    <rPh sb="383" eb="385">
      <t>カダイ</t>
    </rPh>
    <rPh sb="401" eb="404">
      <t>スイセンカ</t>
    </rPh>
    <rPh sb="404" eb="405">
      <t>リツ</t>
    </rPh>
    <rPh sb="421" eb="423">
      <t>シタマワ</t>
    </rPh>
    <rPh sb="433" eb="435">
      <t>カンケイ</t>
    </rPh>
    <rPh sb="435" eb="438">
      <t>シチョウソン</t>
    </rPh>
    <rPh sb="444" eb="445">
      <t>リツ</t>
    </rPh>
    <rPh sb="445" eb="447">
      <t>コウジョウ</t>
    </rPh>
    <rPh sb="448" eb="449">
      <t>ム</t>
    </rPh>
    <rPh sb="451" eb="452">
      <t>ト</t>
    </rPh>
    <rPh sb="453" eb="454">
      <t>ク</t>
    </rPh>
    <rPh sb="458" eb="460">
      <t>ヒツヨウ</t>
    </rPh>
    <phoneticPr fontId="4"/>
  </si>
  <si>
    <t>①有形固定資産減価償却比率
　全国平均及び類似団体平均値を大きく上回っている状況にある。これは、令和２年度の地方公営企業法適用にあたって、減価償却累計額も引き継いだことによるものと考えられる。
②管渠老朽化比率
　本土復帰後に県管理として供用を開始した管渠が法定耐用年数50年を超えたため、増加した。
③管渠改善率
　前年度と比べ、管更生（劣化の補修）等による管渠改善延長が増加した。今後、耐用年数到来に伴う上記②「管渠老朽化比率」の上昇が見込まれることから、計画的な更新が必要である。</t>
    <rPh sb="1" eb="3">
      <t>ユウケイ</t>
    </rPh>
    <rPh sb="3" eb="7">
      <t>コテイシサン</t>
    </rPh>
    <rPh sb="7" eb="9">
      <t>ゲンカ</t>
    </rPh>
    <rPh sb="9" eb="11">
      <t>ショウキャク</t>
    </rPh>
    <rPh sb="11" eb="13">
      <t>ヒリツ</t>
    </rPh>
    <rPh sb="29" eb="30">
      <t>オオ</t>
    </rPh>
    <rPh sb="48" eb="50">
      <t>レイワ</t>
    </rPh>
    <rPh sb="51" eb="53">
      <t>ネンド</t>
    </rPh>
    <rPh sb="54" eb="56">
      <t>チホウ</t>
    </rPh>
    <rPh sb="56" eb="58">
      <t>コウエイ</t>
    </rPh>
    <rPh sb="58" eb="60">
      <t>キギョウ</t>
    </rPh>
    <rPh sb="60" eb="61">
      <t>ホウ</t>
    </rPh>
    <rPh sb="61" eb="63">
      <t>テキヨウ</t>
    </rPh>
    <rPh sb="69" eb="71">
      <t>ゲンカ</t>
    </rPh>
    <rPh sb="71" eb="73">
      <t>ショウキャク</t>
    </rPh>
    <rPh sb="73" eb="76">
      <t>ルイケイガク</t>
    </rPh>
    <rPh sb="77" eb="78">
      <t>ヒ</t>
    </rPh>
    <rPh sb="79" eb="80">
      <t>ツ</t>
    </rPh>
    <rPh sb="90" eb="91">
      <t>カンガ</t>
    </rPh>
    <rPh sb="98" eb="100">
      <t>カンキョ</t>
    </rPh>
    <rPh sb="100" eb="103">
      <t>ロウキュウカ</t>
    </rPh>
    <rPh sb="103" eb="105">
      <t>ヒリツ</t>
    </rPh>
    <rPh sb="107" eb="109">
      <t>ホンド</t>
    </rPh>
    <rPh sb="109" eb="111">
      <t>フッキ</t>
    </rPh>
    <rPh sb="111" eb="112">
      <t>ゴ</t>
    </rPh>
    <rPh sb="113" eb="114">
      <t>ケン</t>
    </rPh>
    <rPh sb="114" eb="116">
      <t>カンリ</t>
    </rPh>
    <rPh sb="119" eb="121">
      <t>キョウヨウ</t>
    </rPh>
    <rPh sb="122" eb="124">
      <t>カイシ</t>
    </rPh>
    <rPh sb="126" eb="128">
      <t>カンキョ</t>
    </rPh>
    <rPh sb="129" eb="131">
      <t>ホウテイ</t>
    </rPh>
    <rPh sb="131" eb="133">
      <t>タイヨウ</t>
    </rPh>
    <rPh sb="133" eb="135">
      <t>ネンスウ</t>
    </rPh>
    <rPh sb="137" eb="138">
      <t>ネン</t>
    </rPh>
    <rPh sb="139" eb="140">
      <t>コ</t>
    </rPh>
    <rPh sb="145" eb="147">
      <t>ゾウカ</t>
    </rPh>
    <rPh sb="152" eb="154">
      <t>カンキョ</t>
    </rPh>
    <rPh sb="154" eb="157">
      <t>カイゼンリツ</t>
    </rPh>
    <rPh sb="159" eb="162">
      <t>ゼンネンド</t>
    </rPh>
    <rPh sb="163" eb="164">
      <t>クラ</t>
    </rPh>
    <rPh sb="166" eb="167">
      <t>カン</t>
    </rPh>
    <rPh sb="180" eb="182">
      <t>カンキョ</t>
    </rPh>
    <rPh sb="182" eb="184">
      <t>カイゼン</t>
    </rPh>
    <rPh sb="184" eb="186">
      <t>エンチョウ</t>
    </rPh>
    <rPh sb="187" eb="189">
      <t>ゾウカ</t>
    </rPh>
    <rPh sb="192" eb="194">
      <t>コンゴ</t>
    </rPh>
    <rPh sb="195" eb="197">
      <t>タイヨウ</t>
    </rPh>
    <rPh sb="197" eb="199">
      <t>ネンスウ</t>
    </rPh>
    <rPh sb="199" eb="201">
      <t>トウライ</t>
    </rPh>
    <rPh sb="202" eb="203">
      <t>トモナ</t>
    </rPh>
    <rPh sb="204" eb="206">
      <t>ジョウキ</t>
    </rPh>
    <rPh sb="208" eb="210">
      <t>カンキョ</t>
    </rPh>
    <rPh sb="217" eb="219">
      <t>ジョウショウ</t>
    </rPh>
    <rPh sb="220" eb="222">
      <t>ミコ</t>
    </rPh>
    <rPh sb="230" eb="233">
      <t>ケイカクテキ</t>
    </rPh>
    <rPh sb="234" eb="236">
      <t>コウシン</t>
    </rPh>
    <rPh sb="237" eb="239">
      <t>ヒツヨウ</t>
    </rPh>
    <phoneticPr fontId="4"/>
  </si>
  <si>
    <t>　経営の健全性・効率性については、現状、全国及び類似団体と比較して高いと考えられるが、今後、有収水量が伸び悩む中において、委託費や修繕費等の維持管理費用の増加が見込まれる。
　また、今後、耐用年数を超えた管渠の増加や施設の老朽化に伴う更新費用の増加が見込まれる。
　このため、中長期的な経営の基本計画である経営戦略及びストックマネジメント計画に基づき、計画的かつ合理的な経営に努め、経営基盤の強化を図っていく。
　</t>
    <rPh sb="17" eb="19">
      <t>ゲンジョウ</t>
    </rPh>
    <rPh sb="43" eb="45">
      <t>コンゴ</t>
    </rPh>
    <rPh sb="46" eb="48">
      <t>ユウシュウ</t>
    </rPh>
    <rPh sb="48" eb="50">
      <t>スイリョウ</t>
    </rPh>
    <rPh sb="51" eb="52">
      <t>ノ</t>
    </rPh>
    <rPh sb="53" eb="54">
      <t>ナヤ</t>
    </rPh>
    <rPh sb="55" eb="56">
      <t>ナカ</t>
    </rPh>
    <rPh sb="61" eb="64">
      <t>イタクヒ</t>
    </rPh>
    <rPh sb="65" eb="68">
      <t>シュウゼンヒ</t>
    </rPh>
    <rPh sb="68" eb="69">
      <t>トウ</t>
    </rPh>
    <rPh sb="70" eb="72">
      <t>イジ</t>
    </rPh>
    <rPh sb="72" eb="74">
      <t>カンリ</t>
    </rPh>
    <rPh sb="74" eb="76">
      <t>ヒヨウ</t>
    </rPh>
    <rPh sb="77" eb="79">
      <t>ゾウカ</t>
    </rPh>
    <rPh sb="80" eb="82">
      <t>ミコ</t>
    </rPh>
    <rPh sb="93" eb="95">
      <t>コンゴ</t>
    </rPh>
    <rPh sb="96" eb="98">
      <t>タイヨウ</t>
    </rPh>
    <rPh sb="98" eb="100">
      <t>ネンスウ</t>
    </rPh>
    <rPh sb="101" eb="102">
      <t>コ</t>
    </rPh>
    <rPh sb="104" eb="106">
      <t>カンキョ</t>
    </rPh>
    <rPh sb="107" eb="109">
      <t>ゾウカ</t>
    </rPh>
    <rPh sb="110" eb="112">
      <t>シセツ</t>
    </rPh>
    <rPh sb="113" eb="116">
      <t>ロウキュウカ</t>
    </rPh>
    <rPh sb="117" eb="118">
      <t>トモナ</t>
    </rPh>
    <rPh sb="119" eb="121">
      <t>コウシン</t>
    </rPh>
    <rPh sb="121" eb="123">
      <t>ヒヨウ</t>
    </rPh>
    <rPh sb="124" eb="126">
      <t>ゾウカ</t>
    </rPh>
    <rPh sb="127" eb="129">
      <t>ミコ</t>
    </rPh>
    <rPh sb="141" eb="145">
      <t>チュウチョウキテキ</t>
    </rPh>
    <rPh sb="146" eb="148">
      <t>ケイエイ</t>
    </rPh>
    <rPh sb="149" eb="151">
      <t>キホン</t>
    </rPh>
    <rPh sb="151" eb="153">
      <t>ケイカク</t>
    </rPh>
    <rPh sb="156" eb="158">
      <t>ケイエイ</t>
    </rPh>
    <rPh sb="158" eb="160">
      <t>センリャク</t>
    </rPh>
    <rPh sb="160" eb="161">
      <t>オヨ</t>
    </rPh>
    <rPh sb="172" eb="174">
      <t>ケイカク</t>
    </rPh>
    <rPh sb="175" eb="176">
      <t>モト</t>
    </rPh>
    <rPh sb="179" eb="182">
      <t>ケイカクテキ</t>
    </rPh>
    <rPh sb="184" eb="187">
      <t>ゴウリテキ</t>
    </rPh>
    <rPh sb="188" eb="190">
      <t>ケイエイ</t>
    </rPh>
    <rPh sb="191" eb="192">
      <t>ツト</t>
    </rPh>
    <rPh sb="194" eb="196">
      <t>ケイエイ</t>
    </rPh>
    <rPh sb="196" eb="198">
      <t>キバン</t>
    </rPh>
    <rPh sb="199" eb="201">
      <t>キョウカ</t>
    </rPh>
    <rPh sb="202" eb="20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</si>
</sst>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0.08</c:v>
                </c:pt>
                <c:pt idx="4">
                  <c:v>0.6</c:v>
                </c:pt>
              </c:numCache>
            </c:numRef>
          </c:val>
          <c:extLst>
            <c:ext xmlns:c16="http://schemas.microsoft.com/office/drawing/2014/chart" uri="{C3380CC4-5D6E-409C-BE32-E72D297353CC}">
              <c16:uniqueId val="{00000000-FFE5-40E0-8AD2-2F529751293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1.87</c:v>
                </c:pt>
                <c:pt idx="4">
                  <c:v>0.1</c:v>
                </c:pt>
              </c:numCache>
            </c:numRef>
          </c:val>
          <c:smooth val="0"/>
          <c:extLst>
            <c:ext xmlns:c16="http://schemas.microsoft.com/office/drawing/2014/chart" uri="{C3380CC4-5D6E-409C-BE32-E72D297353CC}">
              <c16:uniqueId val="{00000001-FFE5-40E0-8AD2-2F529751293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90.05</c:v>
                </c:pt>
                <c:pt idx="4">
                  <c:v>88.77</c:v>
                </c:pt>
              </c:numCache>
            </c:numRef>
          </c:val>
          <c:extLst>
            <c:ext xmlns:c16="http://schemas.microsoft.com/office/drawing/2014/chart" uri="{C3380CC4-5D6E-409C-BE32-E72D297353CC}">
              <c16:uniqueId val="{00000000-07D0-432E-B665-112DF2A3EF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68.2</c:v>
                </c:pt>
                <c:pt idx="4">
                  <c:v>68.05</c:v>
                </c:pt>
              </c:numCache>
            </c:numRef>
          </c:val>
          <c:smooth val="0"/>
          <c:extLst>
            <c:ext xmlns:c16="http://schemas.microsoft.com/office/drawing/2014/chart" uri="{C3380CC4-5D6E-409C-BE32-E72D297353CC}">
              <c16:uniqueId val="{00000001-07D0-432E-B665-112DF2A3EF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87.85</c:v>
                </c:pt>
                <c:pt idx="4">
                  <c:v>89.24</c:v>
                </c:pt>
              </c:numCache>
            </c:numRef>
          </c:val>
          <c:extLst>
            <c:ext xmlns:c16="http://schemas.microsoft.com/office/drawing/2014/chart" uri="{C3380CC4-5D6E-409C-BE32-E72D297353CC}">
              <c16:uniqueId val="{00000000-E183-4E07-8201-AA089BEB6F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94.01</c:v>
                </c:pt>
                <c:pt idx="4">
                  <c:v>94.14</c:v>
                </c:pt>
              </c:numCache>
            </c:numRef>
          </c:val>
          <c:smooth val="0"/>
          <c:extLst>
            <c:ext xmlns:c16="http://schemas.microsoft.com/office/drawing/2014/chart" uri="{C3380CC4-5D6E-409C-BE32-E72D297353CC}">
              <c16:uniqueId val="{00000001-E183-4E07-8201-AA089BEB6F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103.97</c:v>
                </c:pt>
                <c:pt idx="4">
                  <c:v>105.72</c:v>
                </c:pt>
              </c:numCache>
            </c:numRef>
          </c:val>
          <c:extLst>
            <c:ext xmlns:c16="http://schemas.microsoft.com/office/drawing/2014/chart" uri="{C3380CC4-5D6E-409C-BE32-E72D297353CC}">
              <c16:uniqueId val="{00000000-427B-4876-BD9D-DC5BB0ED9B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101.63</c:v>
                </c:pt>
                <c:pt idx="4">
                  <c:v>100.14</c:v>
                </c:pt>
              </c:numCache>
            </c:numRef>
          </c:val>
          <c:smooth val="0"/>
          <c:extLst>
            <c:ext xmlns:c16="http://schemas.microsoft.com/office/drawing/2014/chart" uri="{C3380CC4-5D6E-409C-BE32-E72D297353CC}">
              <c16:uniqueId val="{00000001-427B-4876-BD9D-DC5BB0ED9B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52.62</c:v>
                </c:pt>
                <c:pt idx="4">
                  <c:v>53.13</c:v>
                </c:pt>
              </c:numCache>
            </c:numRef>
          </c:val>
          <c:extLst>
            <c:ext xmlns:c16="http://schemas.microsoft.com/office/drawing/2014/chart" uri="{C3380CC4-5D6E-409C-BE32-E72D297353CC}">
              <c16:uniqueId val="{00000000-CD6C-43F8-B17B-601F4213886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31.96</c:v>
                </c:pt>
                <c:pt idx="4">
                  <c:v>34.17</c:v>
                </c:pt>
              </c:numCache>
            </c:numRef>
          </c:val>
          <c:smooth val="0"/>
          <c:extLst>
            <c:ext xmlns:c16="http://schemas.microsoft.com/office/drawing/2014/chart" uri="{C3380CC4-5D6E-409C-BE32-E72D297353CC}">
              <c16:uniqueId val="{00000001-CD6C-43F8-B17B-601F4213886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c:v>12.62</c:v>
                </c:pt>
              </c:numCache>
            </c:numRef>
          </c:val>
          <c:extLst>
            <c:ext xmlns:c16="http://schemas.microsoft.com/office/drawing/2014/chart" uri="{C3380CC4-5D6E-409C-BE32-E72D297353CC}">
              <c16:uniqueId val="{00000000-59BC-488C-AC4D-19AEE236CC2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0.93</c:v>
                </c:pt>
                <c:pt idx="4">
                  <c:v>1.04</c:v>
                </c:pt>
              </c:numCache>
            </c:numRef>
          </c:val>
          <c:smooth val="0"/>
          <c:extLst>
            <c:ext xmlns:c16="http://schemas.microsoft.com/office/drawing/2014/chart" uri="{C3380CC4-5D6E-409C-BE32-E72D297353CC}">
              <c16:uniqueId val="{00000001-59BC-488C-AC4D-19AEE236CC2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B59-4DEE-8335-53DCD2E4A2D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9.1</c:v>
                </c:pt>
                <c:pt idx="4">
                  <c:v>10.71</c:v>
                </c:pt>
              </c:numCache>
            </c:numRef>
          </c:val>
          <c:smooth val="0"/>
          <c:extLst>
            <c:ext xmlns:c16="http://schemas.microsoft.com/office/drawing/2014/chart" uri="{C3380CC4-5D6E-409C-BE32-E72D297353CC}">
              <c16:uniqueId val="{00000001-6B59-4DEE-8335-53DCD2E4A2D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108.94</c:v>
                </c:pt>
                <c:pt idx="4">
                  <c:v>109.72</c:v>
                </c:pt>
              </c:numCache>
            </c:numRef>
          </c:val>
          <c:extLst>
            <c:ext xmlns:c16="http://schemas.microsoft.com/office/drawing/2014/chart" uri="{C3380CC4-5D6E-409C-BE32-E72D297353CC}">
              <c16:uniqueId val="{00000000-35C4-4523-AD1C-F9671465E2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101.14</c:v>
                </c:pt>
                <c:pt idx="4">
                  <c:v>104.74</c:v>
                </c:pt>
              </c:numCache>
            </c:numRef>
          </c:val>
          <c:smooth val="0"/>
          <c:extLst>
            <c:ext xmlns:c16="http://schemas.microsoft.com/office/drawing/2014/chart" uri="{C3380CC4-5D6E-409C-BE32-E72D297353CC}">
              <c16:uniqueId val="{00000001-35C4-4523-AD1C-F9671465E2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139.81</c:v>
                </c:pt>
                <c:pt idx="4">
                  <c:v>134.05000000000001</c:v>
                </c:pt>
              </c:numCache>
            </c:numRef>
          </c:val>
          <c:extLst>
            <c:ext xmlns:c16="http://schemas.microsoft.com/office/drawing/2014/chart" uri="{C3380CC4-5D6E-409C-BE32-E72D297353CC}">
              <c16:uniqueId val="{00000000-EBCA-4214-8FFA-CF3B3A8741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255.67</c:v>
                </c:pt>
                <c:pt idx="4">
                  <c:v>242.44</c:v>
                </c:pt>
              </c:numCache>
            </c:numRef>
          </c:val>
          <c:smooth val="0"/>
          <c:extLst>
            <c:ext xmlns:c16="http://schemas.microsoft.com/office/drawing/2014/chart" uri="{C3380CC4-5D6E-409C-BE32-E72D297353CC}">
              <c16:uniqueId val="{00000001-EBCA-4214-8FFA-CF3B3A8741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BB1-439B-8503-C9F8987507E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1BB1-439B-8503-C9F8987507E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45.71</c:v>
                </c:pt>
                <c:pt idx="4">
                  <c:v>45.74</c:v>
                </c:pt>
              </c:numCache>
            </c:numRef>
          </c:val>
          <c:extLst>
            <c:ext xmlns:c16="http://schemas.microsoft.com/office/drawing/2014/chart" uri="{C3380CC4-5D6E-409C-BE32-E72D297353CC}">
              <c16:uniqueId val="{00000000-5344-448B-8C3E-1FC32FA8F9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50.67</c:v>
                </c:pt>
                <c:pt idx="4">
                  <c:v>48.7</c:v>
                </c:pt>
              </c:numCache>
            </c:numRef>
          </c:val>
          <c:smooth val="0"/>
          <c:extLst>
            <c:ext xmlns:c16="http://schemas.microsoft.com/office/drawing/2014/chart" uri="{C3380CC4-5D6E-409C-BE32-E72D297353CC}">
              <c16:uniqueId val="{00000001-5344-448B-8C3E-1FC32FA8F9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G62" zoomScaleNormal="100" zoomScaleSheetLayoutView="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沖縄県</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流域下水道</v>
      </c>
      <c r="Q8" s="35"/>
      <c r="R8" s="35"/>
      <c r="S8" s="35"/>
      <c r="T8" s="35"/>
      <c r="U8" s="35"/>
      <c r="V8" s="35"/>
      <c r="W8" s="35" t="str">
        <f>データ!L6</f>
        <v>E1</v>
      </c>
      <c r="X8" s="35"/>
      <c r="Y8" s="35"/>
      <c r="Z8" s="35"/>
      <c r="AA8" s="35"/>
      <c r="AB8" s="35"/>
      <c r="AC8" s="35"/>
      <c r="AD8" s="36" t="str">
        <f>データ!$M$6</f>
        <v>非設置</v>
      </c>
      <c r="AE8" s="36"/>
      <c r="AF8" s="36"/>
      <c r="AG8" s="36"/>
      <c r="AH8" s="36"/>
      <c r="AI8" s="36"/>
      <c r="AJ8" s="36"/>
      <c r="AK8" s="3"/>
      <c r="AL8" s="37">
        <f>データ!S6</f>
        <v>1485670</v>
      </c>
      <c r="AM8" s="37"/>
      <c r="AN8" s="37"/>
      <c r="AO8" s="37"/>
      <c r="AP8" s="37"/>
      <c r="AQ8" s="37"/>
      <c r="AR8" s="37"/>
      <c r="AS8" s="37"/>
      <c r="AT8" s="38">
        <f>データ!T6</f>
        <v>2282.15</v>
      </c>
      <c r="AU8" s="38"/>
      <c r="AV8" s="38"/>
      <c r="AW8" s="38"/>
      <c r="AX8" s="38"/>
      <c r="AY8" s="38"/>
      <c r="AZ8" s="38"/>
      <c r="BA8" s="38"/>
      <c r="BB8" s="38">
        <f>データ!U6</f>
        <v>651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82.43</v>
      </c>
      <c r="J10" s="38"/>
      <c r="K10" s="38"/>
      <c r="L10" s="38"/>
      <c r="M10" s="38"/>
      <c r="N10" s="38"/>
      <c r="O10" s="38"/>
      <c r="P10" s="38">
        <f>データ!P6</f>
        <v>83.13</v>
      </c>
      <c r="Q10" s="38"/>
      <c r="R10" s="38"/>
      <c r="S10" s="38"/>
      <c r="T10" s="38"/>
      <c r="U10" s="38"/>
      <c r="V10" s="38"/>
      <c r="W10" s="38">
        <f>データ!Q6</f>
        <v>91.63</v>
      </c>
      <c r="X10" s="38"/>
      <c r="Y10" s="38"/>
      <c r="Z10" s="38"/>
      <c r="AA10" s="38"/>
      <c r="AB10" s="38"/>
      <c r="AC10" s="38"/>
      <c r="AD10" s="37">
        <f>データ!R6</f>
        <v>0</v>
      </c>
      <c r="AE10" s="37"/>
      <c r="AF10" s="37"/>
      <c r="AG10" s="37"/>
      <c r="AH10" s="37"/>
      <c r="AI10" s="37"/>
      <c r="AJ10" s="37"/>
      <c r="AK10" s="2"/>
      <c r="AL10" s="37">
        <f>データ!V6</f>
        <v>920062</v>
      </c>
      <c r="AM10" s="37"/>
      <c r="AN10" s="37"/>
      <c r="AO10" s="37"/>
      <c r="AP10" s="37"/>
      <c r="AQ10" s="37"/>
      <c r="AR10" s="37"/>
      <c r="AS10" s="37"/>
      <c r="AT10" s="38">
        <f>データ!W6</f>
        <v>164.58</v>
      </c>
      <c r="AU10" s="38"/>
      <c r="AV10" s="38"/>
      <c r="AW10" s="38"/>
      <c r="AX10" s="38"/>
      <c r="AY10" s="38"/>
      <c r="AZ10" s="38"/>
      <c r="BA10" s="38"/>
      <c r="BB10" s="38">
        <f>データ!X6</f>
        <v>5590.36</v>
      </c>
      <c r="BC10" s="38"/>
      <c r="BD10" s="38"/>
      <c r="BE10" s="38"/>
      <c r="BF10" s="38"/>
      <c r="BG10" s="38"/>
      <c r="BH10" s="38"/>
      <c r="BI10" s="38"/>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114</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115</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116</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xUzyS/o4Y6HaLsI+LWo+x5fX4HNvZLWnfGeljthzLOrZUr8Pz2jvcLMOiFSvVeXfoWozDKWMA/VpxPj5hR44aw==" saltValue="AZYUkAk8F1lkCDB97OTJNA=="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470007</v>
      </c>
      <c r="D6" s="19">
        <f t="shared" si="3"/>
        <v>46</v>
      </c>
      <c r="E6" s="19">
        <f t="shared" si="3"/>
        <v>17</v>
      </c>
      <c r="F6" s="19">
        <f t="shared" si="3"/>
        <v>3</v>
      </c>
      <c r="G6" s="19">
        <f t="shared" si="3"/>
        <v>0</v>
      </c>
      <c r="H6" s="19" t="str">
        <f t="shared" si="3"/>
        <v>沖縄県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82.43</v>
      </c>
      <c r="P6" s="20">
        <f t="shared" si="3"/>
        <v>83.13</v>
      </c>
      <c r="Q6" s="20">
        <f t="shared" si="3"/>
        <v>91.63</v>
      </c>
      <c r="R6" s="20">
        <f t="shared" si="3"/>
        <v>0</v>
      </c>
      <c r="S6" s="20">
        <f t="shared" si="3"/>
        <v>1485670</v>
      </c>
      <c r="T6" s="20">
        <f t="shared" si="3"/>
        <v>2282.15</v>
      </c>
      <c r="U6" s="20">
        <f t="shared" si="3"/>
        <v>651</v>
      </c>
      <c r="V6" s="20">
        <f t="shared" si="3"/>
        <v>920062</v>
      </c>
      <c r="W6" s="20">
        <f t="shared" si="3"/>
        <v>164.58</v>
      </c>
      <c r="X6" s="20">
        <f t="shared" si="3"/>
        <v>5590.36</v>
      </c>
      <c r="Y6" s="21" t="str">
        <f>IF(Y7="",NA(),Y7)</f>
        <v>-</v>
      </c>
      <c r="Z6" s="21" t="str">
        <f t="shared" ref="Z6:AH6" si="4">IF(Z7="",NA(),Z7)</f>
        <v>-</v>
      </c>
      <c r="AA6" s="21" t="str">
        <f t="shared" si="4"/>
        <v>-</v>
      </c>
      <c r="AB6" s="21">
        <f t="shared" si="4"/>
        <v>103.97</v>
      </c>
      <c r="AC6" s="21">
        <f t="shared" si="4"/>
        <v>105.72</v>
      </c>
      <c r="AD6" s="21" t="str">
        <f t="shared" si="4"/>
        <v>-</v>
      </c>
      <c r="AE6" s="21" t="str">
        <f t="shared" si="4"/>
        <v>-</v>
      </c>
      <c r="AF6" s="21" t="str">
        <f t="shared" si="4"/>
        <v>-</v>
      </c>
      <c r="AG6" s="21">
        <f t="shared" si="4"/>
        <v>101.63</v>
      </c>
      <c r="AH6" s="21">
        <f t="shared" si="4"/>
        <v>100.14</v>
      </c>
      <c r="AI6" s="20" t="str">
        <f>IF(AI7="","",IF(AI7="-","【-】","【"&amp;SUBSTITUTE(TEXT(AI7,"#,##0.00"),"-","△")&amp;"】"))</f>
        <v>【100.18】</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9.1</v>
      </c>
      <c r="AS6" s="21">
        <f t="shared" si="5"/>
        <v>10.71</v>
      </c>
      <c r="AT6" s="20" t="str">
        <f>IF(AT7="","",IF(AT7="-","【-】","【"&amp;SUBSTITUTE(TEXT(AT7,"#,##0.00"),"-","△")&amp;"】"))</f>
        <v>【10.64】</v>
      </c>
      <c r="AU6" s="21" t="str">
        <f>IF(AU7="",NA(),AU7)</f>
        <v>-</v>
      </c>
      <c r="AV6" s="21" t="str">
        <f t="shared" ref="AV6:BD6" si="6">IF(AV7="",NA(),AV7)</f>
        <v>-</v>
      </c>
      <c r="AW6" s="21" t="str">
        <f t="shared" si="6"/>
        <v>-</v>
      </c>
      <c r="AX6" s="21">
        <f t="shared" si="6"/>
        <v>108.94</v>
      </c>
      <c r="AY6" s="21">
        <f t="shared" si="6"/>
        <v>109.72</v>
      </c>
      <c r="AZ6" s="21" t="str">
        <f t="shared" si="6"/>
        <v>-</v>
      </c>
      <c r="BA6" s="21" t="str">
        <f t="shared" si="6"/>
        <v>-</v>
      </c>
      <c r="BB6" s="21" t="str">
        <f t="shared" si="6"/>
        <v>-</v>
      </c>
      <c r="BC6" s="21">
        <f t="shared" si="6"/>
        <v>101.14</v>
      </c>
      <c r="BD6" s="21">
        <f t="shared" si="6"/>
        <v>104.74</v>
      </c>
      <c r="BE6" s="20" t="str">
        <f>IF(BE7="","",IF(BE7="-","【-】","【"&amp;SUBSTITUTE(TEXT(BE7,"#,##0.00"),"-","△")&amp;"】"))</f>
        <v>【104.34】</v>
      </c>
      <c r="BF6" s="21" t="str">
        <f>IF(BF7="",NA(),BF7)</f>
        <v>-</v>
      </c>
      <c r="BG6" s="21" t="str">
        <f t="shared" ref="BG6:BO6" si="7">IF(BG7="",NA(),BG7)</f>
        <v>-</v>
      </c>
      <c r="BH6" s="21" t="str">
        <f t="shared" si="7"/>
        <v>-</v>
      </c>
      <c r="BI6" s="21">
        <f t="shared" si="7"/>
        <v>139.81</v>
      </c>
      <c r="BJ6" s="21">
        <f t="shared" si="7"/>
        <v>134.05000000000001</v>
      </c>
      <c r="BK6" s="21" t="str">
        <f t="shared" si="7"/>
        <v>-</v>
      </c>
      <c r="BL6" s="21" t="str">
        <f t="shared" si="7"/>
        <v>-</v>
      </c>
      <c r="BM6" s="21" t="str">
        <f t="shared" si="7"/>
        <v>-</v>
      </c>
      <c r="BN6" s="21">
        <f t="shared" si="7"/>
        <v>255.67</v>
      </c>
      <c r="BO6" s="21">
        <f t="shared" si="7"/>
        <v>242.44</v>
      </c>
      <c r="BP6" s="20" t="str">
        <f>IF(BP7="","",IF(BP7="-","【-】","【"&amp;SUBSTITUTE(TEXT(BP7,"#,##0.00"),"-","△")&amp;"】"))</f>
        <v>【245.36】</v>
      </c>
      <c r="BQ6" s="21" t="str">
        <f>IF(BQ7="",NA(),BQ7)</f>
        <v>-</v>
      </c>
      <c r="BR6" s="21" t="str">
        <f t="shared" ref="BR6:BZ6" si="8">IF(BR7="",NA(),BR7)</f>
        <v>-</v>
      </c>
      <c r="BS6" s="21" t="str">
        <f t="shared" si="8"/>
        <v>-</v>
      </c>
      <c r="BT6" s="20">
        <f t="shared" si="8"/>
        <v>0</v>
      </c>
      <c r="BU6" s="20">
        <f t="shared" si="8"/>
        <v>0</v>
      </c>
      <c r="BV6" s="21" t="str">
        <f t="shared" si="8"/>
        <v>-</v>
      </c>
      <c r="BW6" s="21" t="str">
        <f t="shared" si="8"/>
        <v>-</v>
      </c>
      <c r="BX6" s="21" t="str">
        <f t="shared" si="8"/>
        <v>-</v>
      </c>
      <c r="BY6" s="20">
        <f t="shared" si="8"/>
        <v>0</v>
      </c>
      <c r="BZ6" s="20">
        <f t="shared" si="8"/>
        <v>0</v>
      </c>
      <c r="CA6" s="20" t="str">
        <f>IF(CA7="","",IF(CA7="-","【-】","【"&amp;SUBSTITUTE(TEXT(CA7,"#,##0.00"),"-","△")&amp;"】"))</f>
        <v>【0.00】</v>
      </c>
      <c r="CB6" s="21" t="str">
        <f>IF(CB7="",NA(),CB7)</f>
        <v>-</v>
      </c>
      <c r="CC6" s="21" t="str">
        <f t="shared" ref="CC6:CK6" si="9">IF(CC7="",NA(),CC7)</f>
        <v>-</v>
      </c>
      <c r="CD6" s="21" t="str">
        <f t="shared" si="9"/>
        <v>-</v>
      </c>
      <c r="CE6" s="21">
        <f t="shared" si="9"/>
        <v>45.71</v>
      </c>
      <c r="CF6" s="21">
        <f t="shared" si="9"/>
        <v>45.74</v>
      </c>
      <c r="CG6" s="21" t="str">
        <f t="shared" si="9"/>
        <v>-</v>
      </c>
      <c r="CH6" s="21" t="str">
        <f t="shared" si="9"/>
        <v>-</v>
      </c>
      <c r="CI6" s="21" t="str">
        <f t="shared" si="9"/>
        <v>-</v>
      </c>
      <c r="CJ6" s="21">
        <f t="shared" si="9"/>
        <v>50.67</v>
      </c>
      <c r="CK6" s="21">
        <f t="shared" si="9"/>
        <v>48.7</v>
      </c>
      <c r="CL6" s="20" t="str">
        <f>IF(CL7="","",IF(CL7="-","【-】","【"&amp;SUBSTITUTE(TEXT(CL7,"#,##0.00"),"-","△")&amp;"】"))</f>
        <v>【48.89】</v>
      </c>
      <c r="CM6" s="21" t="str">
        <f>IF(CM7="",NA(),CM7)</f>
        <v>-</v>
      </c>
      <c r="CN6" s="21" t="str">
        <f t="shared" ref="CN6:CV6" si="10">IF(CN7="",NA(),CN7)</f>
        <v>-</v>
      </c>
      <c r="CO6" s="21" t="str">
        <f t="shared" si="10"/>
        <v>-</v>
      </c>
      <c r="CP6" s="21">
        <f t="shared" si="10"/>
        <v>90.05</v>
      </c>
      <c r="CQ6" s="21">
        <f t="shared" si="10"/>
        <v>88.77</v>
      </c>
      <c r="CR6" s="21" t="str">
        <f t="shared" si="10"/>
        <v>-</v>
      </c>
      <c r="CS6" s="21" t="str">
        <f t="shared" si="10"/>
        <v>-</v>
      </c>
      <c r="CT6" s="21" t="str">
        <f t="shared" si="10"/>
        <v>-</v>
      </c>
      <c r="CU6" s="21">
        <f t="shared" si="10"/>
        <v>68.2</v>
      </c>
      <c r="CV6" s="21">
        <f t="shared" si="10"/>
        <v>68.05</v>
      </c>
      <c r="CW6" s="20" t="str">
        <f>IF(CW7="","",IF(CW7="-","【-】","【"&amp;SUBSTITUTE(TEXT(CW7,"#,##0.00"),"-","△")&amp;"】"))</f>
        <v>【68.03】</v>
      </c>
      <c r="CX6" s="21" t="str">
        <f>IF(CX7="",NA(),CX7)</f>
        <v>-</v>
      </c>
      <c r="CY6" s="21" t="str">
        <f t="shared" ref="CY6:DG6" si="11">IF(CY7="",NA(),CY7)</f>
        <v>-</v>
      </c>
      <c r="CZ6" s="21" t="str">
        <f t="shared" si="11"/>
        <v>-</v>
      </c>
      <c r="DA6" s="21">
        <f t="shared" si="11"/>
        <v>87.85</v>
      </c>
      <c r="DB6" s="21">
        <f t="shared" si="11"/>
        <v>89.24</v>
      </c>
      <c r="DC6" s="21" t="str">
        <f t="shared" si="11"/>
        <v>-</v>
      </c>
      <c r="DD6" s="21" t="str">
        <f t="shared" si="11"/>
        <v>-</v>
      </c>
      <c r="DE6" s="21" t="str">
        <f t="shared" si="11"/>
        <v>-</v>
      </c>
      <c r="DF6" s="21">
        <f t="shared" si="11"/>
        <v>94.01</v>
      </c>
      <c r="DG6" s="21">
        <f t="shared" si="11"/>
        <v>94.14</v>
      </c>
      <c r="DH6" s="20" t="str">
        <f>IF(DH7="","",IF(DH7="-","【-】","【"&amp;SUBSTITUTE(TEXT(DH7,"#,##0.00"),"-","△")&amp;"】"))</f>
        <v>【94.07】</v>
      </c>
      <c r="DI6" s="21" t="str">
        <f>IF(DI7="",NA(),DI7)</f>
        <v>-</v>
      </c>
      <c r="DJ6" s="21" t="str">
        <f t="shared" ref="DJ6:DR6" si="12">IF(DJ7="",NA(),DJ7)</f>
        <v>-</v>
      </c>
      <c r="DK6" s="21" t="str">
        <f t="shared" si="12"/>
        <v>-</v>
      </c>
      <c r="DL6" s="21">
        <f t="shared" si="12"/>
        <v>52.62</v>
      </c>
      <c r="DM6" s="21">
        <f t="shared" si="12"/>
        <v>53.13</v>
      </c>
      <c r="DN6" s="21" t="str">
        <f t="shared" si="12"/>
        <v>-</v>
      </c>
      <c r="DO6" s="21" t="str">
        <f t="shared" si="12"/>
        <v>-</v>
      </c>
      <c r="DP6" s="21" t="str">
        <f t="shared" si="12"/>
        <v>-</v>
      </c>
      <c r="DQ6" s="21">
        <f t="shared" si="12"/>
        <v>31.96</v>
      </c>
      <c r="DR6" s="21">
        <f t="shared" si="12"/>
        <v>34.17</v>
      </c>
      <c r="DS6" s="20" t="str">
        <f>IF(DS7="","",IF(DS7="-","【-】","【"&amp;SUBSTITUTE(TEXT(DS7,"#,##0.00"),"-","△")&amp;"】"))</f>
        <v>【33.95】</v>
      </c>
      <c r="DT6" s="21" t="str">
        <f>IF(DT7="",NA(),DT7)</f>
        <v>-</v>
      </c>
      <c r="DU6" s="21" t="str">
        <f t="shared" ref="DU6:EC6" si="13">IF(DU7="",NA(),DU7)</f>
        <v>-</v>
      </c>
      <c r="DV6" s="21" t="str">
        <f t="shared" si="13"/>
        <v>-</v>
      </c>
      <c r="DW6" s="20">
        <f t="shared" si="13"/>
        <v>0</v>
      </c>
      <c r="DX6" s="21">
        <f t="shared" si="13"/>
        <v>12.62</v>
      </c>
      <c r="DY6" s="21" t="str">
        <f t="shared" si="13"/>
        <v>-</v>
      </c>
      <c r="DZ6" s="21" t="str">
        <f t="shared" si="13"/>
        <v>-</v>
      </c>
      <c r="EA6" s="21" t="str">
        <f t="shared" si="13"/>
        <v>-</v>
      </c>
      <c r="EB6" s="21">
        <f t="shared" si="13"/>
        <v>0.93</v>
      </c>
      <c r="EC6" s="21">
        <f t="shared" si="13"/>
        <v>1.04</v>
      </c>
      <c r="ED6" s="20" t="str">
        <f>IF(ED7="","",IF(ED7="-","【-】","【"&amp;SUBSTITUTE(TEXT(ED7,"#,##0.00"),"-","△")&amp;"】"))</f>
        <v>【1.02】</v>
      </c>
      <c r="EE6" s="21" t="str">
        <f>IF(EE7="",NA(),EE7)</f>
        <v>-</v>
      </c>
      <c r="EF6" s="21" t="str">
        <f t="shared" ref="EF6:EN6" si="14">IF(EF7="",NA(),EF7)</f>
        <v>-</v>
      </c>
      <c r="EG6" s="21" t="str">
        <f t="shared" si="14"/>
        <v>-</v>
      </c>
      <c r="EH6" s="21">
        <f t="shared" si="14"/>
        <v>0.08</v>
      </c>
      <c r="EI6" s="21">
        <f t="shared" si="14"/>
        <v>0.6</v>
      </c>
      <c r="EJ6" s="21" t="str">
        <f t="shared" si="14"/>
        <v>-</v>
      </c>
      <c r="EK6" s="21" t="str">
        <f t="shared" si="14"/>
        <v>-</v>
      </c>
      <c r="EL6" s="21" t="str">
        <f t="shared" si="14"/>
        <v>-</v>
      </c>
      <c r="EM6" s="21">
        <f t="shared" si="14"/>
        <v>1.87</v>
      </c>
      <c r="EN6" s="21">
        <f t="shared" si="14"/>
        <v>0.1</v>
      </c>
      <c r="EO6" s="20" t="str">
        <f>IF(EO7="","",IF(EO7="-","【-】","【"&amp;SUBSTITUTE(TEXT(EO7,"#,##0.00"),"-","△")&amp;"】"))</f>
        <v>【0.10】</v>
      </c>
    </row>
    <row r="7" spans="1:148" s="22" customFormat="1" x14ac:dyDescent="0.15">
      <c r="A7" s="14"/>
      <c r="B7" s="23">
        <v>2021</v>
      </c>
      <c r="C7" s="23">
        <v>470007</v>
      </c>
      <c r="D7" s="23">
        <v>46</v>
      </c>
      <c r="E7" s="23">
        <v>17</v>
      </c>
      <c r="F7" s="23">
        <v>3</v>
      </c>
      <c r="G7" s="23">
        <v>0</v>
      </c>
      <c r="H7" s="23" t="s">
        <v>96</v>
      </c>
      <c r="I7" s="23" t="s">
        <v>97</v>
      </c>
      <c r="J7" s="23" t="s">
        <v>98</v>
      </c>
      <c r="K7" s="23" t="s">
        <v>99</v>
      </c>
      <c r="L7" s="23" t="s">
        <v>100</v>
      </c>
      <c r="M7" s="23" t="s">
        <v>101</v>
      </c>
      <c r="N7" s="24" t="s">
        <v>102</v>
      </c>
      <c r="O7" s="24">
        <v>82.43</v>
      </c>
      <c r="P7" s="24">
        <v>83.13</v>
      </c>
      <c r="Q7" s="24">
        <v>91.63</v>
      </c>
      <c r="R7" s="24">
        <v>0</v>
      </c>
      <c r="S7" s="24">
        <v>1485670</v>
      </c>
      <c r="T7" s="24">
        <v>2282.15</v>
      </c>
      <c r="U7" s="24">
        <v>651</v>
      </c>
      <c r="V7" s="24">
        <v>920062</v>
      </c>
      <c r="W7" s="24">
        <v>164.58</v>
      </c>
      <c r="X7" s="24">
        <v>5590.36</v>
      </c>
      <c r="Y7" s="24" t="s">
        <v>102</v>
      </c>
      <c r="Z7" s="24" t="s">
        <v>102</v>
      </c>
      <c r="AA7" s="24" t="s">
        <v>102</v>
      </c>
      <c r="AB7" s="24">
        <v>103.97</v>
      </c>
      <c r="AC7" s="24">
        <v>105.72</v>
      </c>
      <c r="AD7" s="24" t="s">
        <v>102</v>
      </c>
      <c r="AE7" s="24" t="s">
        <v>102</v>
      </c>
      <c r="AF7" s="24" t="s">
        <v>102</v>
      </c>
      <c r="AG7" s="24">
        <v>101.63</v>
      </c>
      <c r="AH7" s="24">
        <v>100.14</v>
      </c>
      <c r="AI7" s="24">
        <v>100.18</v>
      </c>
      <c r="AJ7" s="24" t="s">
        <v>102</v>
      </c>
      <c r="AK7" s="24" t="s">
        <v>102</v>
      </c>
      <c r="AL7" s="24" t="s">
        <v>102</v>
      </c>
      <c r="AM7" s="24">
        <v>0</v>
      </c>
      <c r="AN7" s="24">
        <v>0</v>
      </c>
      <c r="AO7" s="24" t="s">
        <v>102</v>
      </c>
      <c r="AP7" s="24" t="s">
        <v>102</v>
      </c>
      <c r="AQ7" s="24" t="s">
        <v>102</v>
      </c>
      <c r="AR7" s="24">
        <v>9.1</v>
      </c>
      <c r="AS7" s="24">
        <v>10.71</v>
      </c>
      <c r="AT7" s="24">
        <v>10.64</v>
      </c>
      <c r="AU7" s="24" t="s">
        <v>102</v>
      </c>
      <c r="AV7" s="24" t="s">
        <v>102</v>
      </c>
      <c r="AW7" s="24" t="s">
        <v>102</v>
      </c>
      <c r="AX7" s="24">
        <v>108.94</v>
      </c>
      <c r="AY7" s="24">
        <v>109.72</v>
      </c>
      <c r="AZ7" s="24" t="s">
        <v>102</v>
      </c>
      <c r="BA7" s="24" t="s">
        <v>102</v>
      </c>
      <c r="BB7" s="24" t="s">
        <v>102</v>
      </c>
      <c r="BC7" s="24">
        <v>101.14</v>
      </c>
      <c r="BD7" s="24">
        <v>104.74</v>
      </c>
      <c r="BE7" s="24">
        <v>104.34</v>
      </c>
      <c r="BF7" s="24" t="s">
        <v>102</v>
      </c>
      <c r="BG7" s="24" t="s">
        <v>102</v>
      </c>
      <c r="BH7" s="24" t="s">
        <v>102</v>
      </c>
      <c r="BI7" s="24">
        <v>139.81</v>
      </c>
      <c r="BJ7" s="24">
        <v>134.05000000000001</v>
      </c>
      <c r="BK7" s="24" t="s">
        <v>102</v>
      </c>
      <c r="BL7" s="24" t="s">
        <v>102</v>
      </c>
      <c r="BM7" s="24" t="s">
        <v>102</v>
      </c>
      <c r="BN7" s="24">
        <v>255.67</v>
      </c>
      <c r="BO7" s="24">
        <v>242.44</v>
      </c>
      <c r="BP7" s="24">
        <v>245.36</v>
      </c>
      <c r="BQ7" s="24" t="s">
        <v>102</v>
      </c>
      <c r="BR7" s="24" t="s">
        <v>102</v>
      </c>
      <c r="BS7" s="24" t="s">
        <v>102</v>
      </c>
      <c r="BT7" s="24">
        <v>0</v>
      </c>
      <c r="BU7" s="24">
        <v>0</v>
      </c>
      <c r="BV7" s="24" t="s">
        <v>102</v>
      </c>
      <c r="BW7" s="24" t="s">
        <v>102</v>
      </c>
      <c r="BX7" s="24" t="s">
        <v>102</v>
      </c>
      <c r="BY7" s="24">
        <v>0</v>
      </c>
      <c r="BZ7" s="24">
        <v>0</v>
      </c>
      <c r="CA7" s="24">
        <v>0</v>
      </c>
      <c r="CB7" s="24" t="s">
        <v>102</v>
      </c>
      <c r="CC7" s="24" t="s">
        <v>102</v>
      </c>
      <c r="CD7" s="24" t="s">
        <v>102</v>
      </c>
      <c r="CE7" s="24">
        <v>45.71</v>
      </c>
      <c r="CF7" s="24">
        <v>45.74</v>
      </c>
      <c r="CG7" s="24" t="s">
        <v>102</v>
      </c>
      <c r="CH7" s="24" t="s">
        <v>102</v>
      </c>
      <c r="CI7" s="24" t="s">
        <v>102</v>
      </c>
      <c r="CJ7" s="24">
        <v>50.67</v>
      </c>
      <c r="CK7" s="24">
        <v>48.7</v>
      </c>
      <c r="CL7" s="24">
        <v>48.89</v>
      </c>
      <c r="CM7" s="24" t="s">
        <v>102</v>
      </c>
      <c r="CN7" s="24" t="s">
        <v>102</v>
      </c>
      <c r="CO7" s="24" t="s">
        <v>102</v>
      </c>
      <c r="CP7" s="24">
        <v>90.05</v>
      </c>
      <c r="CQ7" s="24">
        <v>88.77</v>
      </c>
      <c r="CR7" s="24" t="s">
        <v>102</v>
      </c>
      <c r="CS7" s="24" t="s">
        <v>102</v>
      </c>
      <c r="CT7" s="24" t="s">
        <v>102</v>
      </c>
      <c r="CU7" s="24">
        <v>68.2</v>
      </c>
      <c r="CV7" s="24">
        <v>68.05</v>
      </c>
      <c r="CW7" s="24">
        <v>68.03</v>
      </c>
      <c r="CX7" s="24" t="s">
        <v>102</v>
      </c>
      <c r="CY7" s="24" t="s">
        <v>102</v>
      </c>
      <c r="CZ7" s="24" t="s">
        <v>102</v>
      </c>
      <c r="DA7" s="24">
        <v>87.85</v>
      </c>
      <c r="DB7" s="24">
        <v>89.24</v>
      </c>
      <c r="DC7" s="24" t="s">
        <v>102</v>
      </c>
      <c r="DD7" s="24" t="s">
        <v>102</v>
      </c>
      <c r="DE7" s="24" t="s">
        <v>102</v>
      </c>
      <c r="DF7" s="24">
        <v>94.01</v>
      </c>
      <c r="DG7" s="24">
        <v>94.14</v>
      </c>
      <c r="DH7" s="24">
        <v>94.07</v>
      </c>
      <c r="DI7" s="24" t="s">
        <v>102</v>
      </c>
      <c r="DJ7" s="24" t="s">
        <v>102</v>
      </c>
      <c r="DK7" s="24" t="s">
        <v>102</v>
      </c>
      <c r="DL7" s="24">
        <v>52.62</v>
      </c>
      <c r="DM7" s="24">
        <v>53.13</v>
      </c>
      <c r="DN7" s="24" t="s">
        <v>102</v>
      </c>
      <c r="DO7" s="24" t="s">
        <v>102</v>
      </c>
      <c r="DP7" s="24" t="s">
        <v>102</v>
      </c>
      <c r="DQ7" s="24">
        <v>31.96</v>
      </c>
      <c r="DR7" s="24">
        <v>34.17</v>
      </c>
      <c r="DS7" s="24">
        <v>33.950000000000003</v>
      </c>
      <c r="DT7" s="24" t="s">
        <v>102</v>
      </c>
      <c r="DU7" s="24" t="s">
        <v>102</v>
      </c>
      <c r="DV7" s="24" t="s">
        <v>102</v>
      </c>
      <c r="DW7" s="24">
        <v>0</v>
      </c>
      <c r="DX7" s="24">
        <v>12.62</v>
      </c>
      <c r="DY7" s="24" t="s">
        <v>102</v>
      </c>
      <c r="DZ7" s="24" t="s">
        <v>102</v>
      </c>
      <c r="EA7" s="24" t="s">
        <v>102</v>
      </c>
      <c r="EB7" s="24">
        <v>0.93</v>
      </c>
      <c r="EC7" s="24">
        <v>1.04</v>
      </c>
      <c r="ED7" s="24">
        <v>1.02</v>
      </c>
      <c r="EE7" s="24" t="s">
        <v>102</v>
      </c>
      <c r="EF7" s="24" t="s">
        <v>102</v>
      </c>
      <c r="EG7" s="24" t="s">
        <v>102</v>
      </c>
      <c r="EH7" s="24">
        <v>0.08</v>
      </c>
      <c r="EI7" s="24">
        <v>0.6</v>
      </c>
      <c r="EJ7" s="24" t="s">
        <v>102</v>
      </c>
      <c r="EK7" s="24" t="s">
        <v>102</v>
      </c>
      <c r="EL7" s="24" t="s">
        <v>102</v>
      </c>
      <c r="EM7" s="24">
        <v>1.87</v>
      </c>
      <c r="EN7" s="24">
        <v>0.1</v>
      </c>
      <c r="EO7" s="24">
        <v>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2023-01-20T00:10:20Z</cp:lastPrinted>
  <dcterms:created xsi:type="dcterms:W3CDTF">2023-01-12T23:36:45Z</dcterms:created>
  <dcterms:modified xsi:type="dcterms:W3CDTF">2023-01-20T00:12:02Z</dcterms:modified>
  <cp:category/>
</cp:coreProperties>
</file>