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sui-sf01\04 経営管理部 内部文書\03 財務課 内部文書\02 経理係 内部文書\13庶務\11.決算統計\R3\07_経営分析\2.回答作成\"/>
    </mc:Choice>
  </mc:AlternateContent>
  <workbookProtection workbookAlgorithmName="SHA-512" workbookHashValue="/x7INWbxGeYX1AxEzibJk7JEDCdMvtHy5ngkQUNwhBzqf02uq+5wjOsW4Jd4hEj9mQ08qnZg4RSPNbPzi2g5lg==" workbookSaltValue="3fAOsGvCHYRtpF9/JBgBK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<sst xmlns="http://schemas.openxmlformats.org/spreadsheetml/2006/main" count="236" uniqueCount="118">
  <si>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</si>
  <si>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</si>
  <si>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</si>
  <si>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</si>
  <si>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</si>
  <si>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</si>
  <si>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</si>
  <si>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</si>
  <si>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</si>
  <si>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</si>
  <si>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</si>
  <si>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</si>
  <si>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</si>
  <si>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</si>
  <si>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</si>
  <si>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</si>
  <si>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</si>
  <si>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</si>
  <si>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</si>
  <si>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</si>
  <si>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</si>
  <si>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</si>
  <si>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</si>
  <si>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</si>
  <si>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</si>
  <si>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</si>
  <si>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</si>
  <si>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</si>
  <si>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</si>
  <si>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</si>
  <si>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</si>
  <si>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</si>
  <si>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</si>
  <si>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</si>
  <si>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</si>
  <si>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</si>
  <si>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</si>
  <si>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</si>
  <si>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</si>
  <si>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</si>
  <si>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</si>
  <si>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</si>
  <si>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</si>
  <si>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</si>
  <si>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</si>
  <si>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</si>
  <si>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</si>
  <si>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</si>
  <si>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</si>
  <si>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</si>
  <si>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</si>
  <si>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</si>
  <si>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</si>
  <si>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</si>
  <si>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</si>
  <si>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</si>
  <si>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</si>
  <si>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</si>
  <si>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</si>
  <si>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</si>
  <si>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</si>
  <si>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</si>
  <si>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</si>
  <si>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</si>
  <si>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</si>
  <si>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</si>
  <si>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</si>
  <si>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</si>
  <si>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</si>
  <si>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</si>
  <si>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</si>
  <si>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</si>
  <si>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</si>
  <si>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</si>
  <si>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</si>
  <si>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</si>
  <si>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</si>
  <si>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</si>
  <si>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</si>
  <si>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</si>
  <si>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</si>
  <si>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</si>
  <si>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</si>
  <si>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</si>
  <si>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</si>
  <si>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</si>
  <si>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</si>
  <si>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</si>
  <si>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</si>
  <si>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</si>
  <si>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</si>
  <si>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</si>
  <si>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</si>
  <si>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</si>
  <si>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</si>
  <si>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</si>
  <si>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札幌市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</si>
  <si>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</si>
  <si>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</si>
  <si>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</si>
  <si>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</si>
  <si>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</si>
  <si>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</si>
  <si>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</si>
  <si>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</si>
  <si>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</si>
  <si>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</si>
  <si>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</si>
  <si>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</si>
  <si>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</si>
  <si>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</si>
  <si>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</si>
  <si>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</si>
  <si>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</si>
  <si>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</si>
  <si>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本市では、特定環境保全公共下水道事業についても、公共下水道と同じ下水道使用料を採用しており、特定環境保全公共下水道事業のみでは、経営の健全性・効率性を判断することはできない。
公共下水道も含んだ本市の下水道事業全体では、経営の健全性・効率性はおおむね良好な状態を維持できている。</t>
    <phoneticPr fontId="4"/>
  </si>
  <si>
    <t>本市の下水道事業に占める特定環境保全公共下水道事業の割合は、人口比で0.5％、面積比で1.0％と公共下水道事業に比べて極めて少なく、特定環境保全公共事業のみで経営の効率性・健全性を判断することはできない。
また、老朽化した管路はないが、本市の下水道事業全体では、今後、施設の老朽化が進んでいくことから、施設の更新費用等が増大し、経営の効率性・健全性を悪化させるおそれがある。
このため、令和３年度～７年度の事業計画と財政計画を定めた「札幌市下水道事業中期経営プラン2025」に基づき、事業を計画的に進めるとともに、安定した経営に努めていく。</t>
    <phoneticPr fontId="4"/>
  </si>
  <si>
    <t>特定環境保全公共下水道事業は、平成３年度に事業を開始しているため、標準耐用年数を超えている管路はない。
しかし、公共下水道を含む本市の下水道事業全体では、今後、下水道施設の老朽化が進んでいく見込みであることから、可能な限り延命化を図りながら、下水道施設の更新を進めていく必要がある。</t>
    <rPh sb="135" eb="1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</si>
</sst>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5-4ECB-8353-7A4225327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5-4ECB-8353-7A4225327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E-464F-94F9-8FF906A57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E-464F-94F9-8FF906A57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90.89</c:v>
                </c:pt>
                <c:pt idx="1">
                  <c:v>92.45</c:v>
                </c:pt>
                <c:pt idx="2">
                  <c:v>94.59</c:v>
                </c:pt>
                <c:pt idx="3">
                  <c:v>94.76</c:v>
                </c:pt>
                <c:pt idx="4">
                  <c:v>95.14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9-4C79-8EA7-591FA3EB7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9-4C79-8EA7-591FA3EB7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37.03</c:v>
                </c:pt>
                <c:pt idx="1">
                  <c:v>37.97</c:v>
                </c:pt>
                <c:pt idx="2">
                  <c:v>38.24</c:v>
                </c:pt>
                <c:pt idx="3">
                  <c:v>37.18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7-4EA6-ACBD-3E472DF8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7-4EA6-ACBD-3E472DF8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37.61</c:v>
                </c:pt>
                <c:pt idx="1">
                  <c:v>39.25</c:v>
                </c:pt>
                <c:pt idx="2">
                  <c:v>40.76</c:v>
                </c:pt>
                <c:pt idx="3">
                  <c:v>42.49</c:v>
                </c:pt>
                <c:pt idx="4">
                  <c:v>44.15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C-4CF4-900B-06B49703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CF4-900B-06B49703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D-42F6-879A-90E69526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D-42F6-879A-90E69526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333.12</c:v>
                </c:pt>
                <c:pt idx="1">
                  <c:v>308.45999999999998</c:v>
                </c:pt>
                <c:pt idx="2">
                  <c:v>321.95999999999998</c:v>
                </c:pt>
                <c:pt idx="3">
                  <c:v>348.05</c:v>
                </c:pt>
                <c:pt idx="4">
                  <c:v>321.02999999999997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A7B-86C8-AA08616D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1-4A7B-86C8-AA08616D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34.9</c:v>
                </c:pt>
                <c:pt idx="1">
                  <c:v>34.68</c:v>
                </c:pt>
                <c:pt idx="2">
                  <c:v>21.14</c:v>
                </c:pt>
                <c:pt idx="3">
                  <c:v>14.16</c:v>
                </c:pt>
                <c:pt idx="4">
                  <c:v>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C-4C8E-B76C-4FA875ADE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C-4C8E-B76C-4FA875ADE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5476.46</c:v>
                </c:pt>
                <c:pt idx="1">
                  <c:v>4748.1499999999996</c:v>
                </c:pt>
                <c:pt idx="2">
                  <c:v>4601.41</c:v>
                </c:pt>
                <c:pt idx="3">
                  <c:v>4586.49</c:v>
                </c:pt>
                <c:pt idx="4">
                  <c:v>3929.39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4-49A1-8E26-E489E9F1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4-49A1-8E26-E489E9F1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21.72</c:v>
                </c:pt>
                <c:pt idx="1">
                  <c:v>23.05</c:v>
                </c:pt>
                <c:pt idx="2">
                  <c:v>22.03</c:v>
                </c:pt>
                <c:pt idx="3">
                  <c:v>20.87</c:v>
                </c:pt>
                <c:pt idx="4">
                  <c:v>22.13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8E7-9915-F3847041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E-48E7-9915-F3847041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448.37</c:v>
                </c:pt>
                <c:pt idx="1">
                  <c:v>422.62</c:v>
                </c:pt>
                <c:pt idx="2">
                  <c:v>439.02</c:v>
                </c:pt>
                <c:pt idx="3">
                  <c:v>439.43</c:v>
                </c:pt>
                <c:pt idx="4">
                  <c:v>417.75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B-43EE-801E-4C0A3788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B-43EE-801E-4C0A3788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北海道　札幌市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1960668</v>
      </c>
      <c r="AM8" s="46"/>
      <c r="AN8" s="46"/>
      <c r="AO8" s="46"/>
      <c r="AP8" s="46"/>
      <c r="AQ8" s="46"/>
      <c r="AR8" s="46"/>
      <c r="AS8" s="46"/>
      <c r="AT8" s="45">
        <f>データ!T6</f>
        <v>1121.26</v>
      </c>
      <c r="AU8" s="45"/>
      <c r="AV8" s="45"/>
      <c r="AW8" s="45"/>
      <c r="AX8" s="45"/>
      <c r="AY8" s="45"/>
      <c r="AZ8" s="45"/>
      <c r="BA8" s="45"/>
      <c r="BB8" s="45">
        <f>データ!U6</f>
        <v>1748.63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63.32</v>
      </c>
      <c r="J10" s="45"/>
      <c r="K10" s="45"/>
      <c r="L10" s="45"/>
      <c r="M10" s="45"/>
      <c r="N10" s="45"/>
      <c r="O10" s="45"/>
      <c r="P10" s="45">
        <f>データ!P6</f>
        <v>0.51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1371</v>
      </c>
      <c r="AE10" s="46"/>
      <c r="AF10" s="46"/>
      <c r="AG10" s="46"/>
      <c r="AH10" s="46"/>
      <c r="AI10" s="46"/>
      <c r="AJ10" s="46"/>
      <c r="AK10" s="2"/>
      <c r="AL10" s="46">
        <f>データ!V6</f>
        <v>10069</v>
      </c>
      <c r="AM10" s="46"/>
      <c r="AN10" s="46"/>
      <c r="AO10" s="46"/>
      <c r="AP10" s="46"/>
      <c r="AQ10" s="46"/>
      <c r="AR10" s="46"/>
      <c r="AS10" s="46"/>
      <c r="AT10" s="45">
        <f>データ!W6</f>
        <v>2.54</v>
      </c>
      <c r="AU10" s="45"/>
      <c r="AV10" s="45"/>
      <c r="AW10" s="45"/>
      <c r="AX10" s="45"/>
      <c r="AY10" s="45"/>
      <c r="AZ10" s="45"/>
      <c r="BA10" s="45"/>
      <c r="BB10" s="45">
        <f>データ!X6</f>
        <v>3964.17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5A7XmHrv6Vt8MUIUrLLOEs9w+9uf8GYzlH4qZHI74GQoWbOSB5swM7R54rhCyQG/rVmDj5FrkOIgWajg41QJoA==" saltValue="m6K6v7H8ntRHFHtJS0wIH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11002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札幌市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63.32</v>
      </c>
      <c r="P6" s="20">
        <f t="shared" si="3"/>
        <v>0.51</v>
      </c>
      <c r="Q6" s="20">
        <f t="shared" si="3"/>
        <v>100</v>
      </c>
      <c r="R6" s="20">
        <f t="shared" si="3"/>
        <v>1371</v>
      </c>
      <c r="S6" s="20">
        <f t="shared" si="3"/>
        <v>1960668</v>
      </c>
      <c r="T6" s="20">
        <f t="shared" si="3"/>
        <v>1121.26</v>
      </c>
      <c r="U6" s="20">
        <f t="shared" si="3"/>
        <v>1748.63</v>
      </c>
      <c r="V6" s="20">
        <f t="shared" si="3"/>
        <v>10069</v>
      </c>
      <c r="W6" s="20">
        <f t="shared" si="3"/>
        <v>2.54</v>
      </c>
      <c r="X6" s="20">
        <f t="shared" si="3"/>
        <v>3964.17</v>
      </c>
      <c r="Y6" s="21">
        <f>IF(Y7="",NA(),Y7)</f>
        <v>37.03</v>
      </c>
      <c r="Z6" s="21">
        <f t="shared" ref="Z6:AH6" si="4">IF(Z7="",NA(),Z7)</f>
        <v>37.97</v>
      </c>
      <c r="AA6" s="21">
        <f t="shared" si="4"/>
        <v>38.24</v>
      </c>
      <c r="AB6" s="21">
        <f t="shared" si="4"/>
        <v>37.18</v>
      </c>
      <c r="AC6" s="21">
        <f t="shared" si="4"/>
        <v>38.799999999999997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1">
        <f>IF(AJ7="",NA(),AJ7)</f>
        <v>333.12</v>
      </c>
      <c r="AK6" s="21">
        <f t="shared" ref="AK6:AS6" si="5">IF(AK7="",NA(),AK7)</f>
        <v>308.45999999999998</v>
      </c>
      <c r="AL6" s="21">
        <f t="shared" si="5"/>
        <v>321.95999999999998</v>
      </c>
      <c r="AM6" s="21">
        <f t="shared" si="5"/>
        <v>348.05</v>
      </c>
      <c r="AN6" s="21">
        <f t="shared" si="5"/>
        <v>321.02999999999997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>
        <f>IF(AU7="",NA(),AU7)</f>
        <v>34.9</v>
      </c>
      <c r="AV6" s="21">
        <f t="shared" ref="AV6:BD6" si="6">IF(AV7="",NA(),AV7)</f>
        <v>34.68</v>
      </c>
      <c r="AW6" s="21">
        <f t="shared" si="6"/>
        <v>21.14</v>
      </c>
      <c r="AX6" s="21">
        <f t="shared" si="6"/>
        <v>14.16</v>
      </c>
      <c r="AY6" s="21">
        <f t="shared" si="6"/>
        <v>9.75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5476.46</v>
      </c>
      <c r="BG6" s="21">
        <f t="shared" ref="BG6:BO6" si="7">IF(BG7="",NA(),BG7)</f>
        <v>4748.1499999999996</v>
      </c>
      <c r="BH6" s="21">
        <f t="shared" si="7"/>
        <v>4601.41</v>
      </c>
      <c r="BI6" s="21">
        <f t="shared" si="7"/>
        <v>4586.49</v>
      </c>
      <c r="BJ6" s="21">
        <f t="shared" si="7"/>
        <v>3929.39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21.72</v>
      </c>
      <c r="BR6" s="21">
        <f t="shared" ref="BR6:BZ6" si="8">IF(BR7="",NA(),BR7)</f>
        <v>23.05</v>
      </c>
      <c r="BS6" s="21">
        <f t="shared" si="8"/>
        <v>22.03</v>
      </c>
      <c r="BT6" s="21">
        <f t="shared" si="8"/>
        <v>20.87</v>
      </c>
      <c r="BU6" s="21">
        <f t="shared" si="8"/>
        <v>22.13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448.37</v>
      </c>
      <c r="CC6" s="21">
        <f t="shared" ref="CC6:CK6" si="9">IF(CC7="",NA(),CC7)</f>
        <v>422.62</v>
      </c>
      <c r="CD6" s="21">
        <f t="shared" si="9"/>
        <v>439.02</v>
      </c>
      <c r="CE6" s="21">
        <f t="shared" si="9"/>
        <v>439.43</v>
      </c>
      <c r="CF6" s="21">
        <f t="shared" si="9"/>
        <v>417.75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90.89</v>
      </c>
      <c r="CY6" s="21">
        <f t="shared" ref="CY6:DG6" si="11">IF(CY7="",NA(),CY7)</f>
        <v>92.45</v>
      </c>
      <c r="CZ6" s="21">
        <f t="shared" si="11"/>
        <v>94.59</v>
      </c>
      <c r="DA6" s="21">
        <f t="shared" si="11"/>
        <v>94.76</v>
      </c>
      <c r="DB6" s="21">
        <f t="shared" si="11"/>
        <v>95.14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37.61</v>
      </c>
      <c r="DJ6" s="21">
        <f t="shared" ref="DJ6:DR6" si="12">IF(DJ7="",NA(),DJ7)</f>
        <v>39.25</v>
      </c>
      <c r="DK6" s="21">
        <f t="shared" si="12"/>
        <v>40.76</v>
      </c>
      <c r="DL6" s="21">
        <f t="shared" si="12"/>
        <v>42.49</v>
      </c>
      <c r="DM6" s="21">
        <f t="shared" si="12"/>
        <v>44.15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1">
        <f t="shared" si="14"/>
        <v>0.22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11002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63.32</v>
      </c>
      <c r="P7" s="24">
        <v>0.51</v>
      </c>
      <c r="Q7" s="24">
        <v>100</v>
      </c>
      <c r="R7" s="24">
        <v>1371</v>
      </c>
      <c r="S7" s="24">
        <v>1960668</v>
      </c>
      <c r="T7" s="24">
        <v>1121.26</v>
      </c>
      <c r="U7" s="24">
        <v>1748.63</v>
      </c>
      <c r="V7" s="24">
        <v>10069</v>
      </c>
      <c r="W7" s="24">
        <v>2.54</v>
      </c>
      <c r="X7" s="24">
        <v>3964.17</v>
      </c>
      <c r="Y7" s="24">
        <v>37.03</v>
      </c>
      <c r="Z7" s="24">
        <v>37.97</v>
      </c>
      <c r="AA7" s="24">
        <v>38.24</v>
      </c>
      <c r="AB7" s="24">
        <v>37.18</v>
      </c>
      <c r="AC7" s="24">
        <v>38.799999999999997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333.12</v>
      </c>
      <c r="AK7" s="24">
        <v>308.45999999999998</v>
      </c>
      <c r="AL7" s="24">
        <v>321.95999999999998</v>
      </c>
      <c r="AM7" s="24">
        <v>348.05</v>
      </c>
      <c r="AN7" s="24">
        <v>321.02999999999997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34.9</v>
      </c>
      <c r="AV7" s="24">
        <v>34.68</v>
      </c>
      <c r="AW7" s="24">
        <v>21.14</v>
      </c>
      <c r="AX7" s="24">
        <v>14.16</v>
      </c>
      <c r="AY7" s="24">
        <v>9.75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5476.46</v>
      </c>
      <c r="BG7" s="24">
        <v>4748.1499999999996</v>
      </c>
      <c r="BH7" s="24">
        <v>4601.41</v>
      </c>
      <c r="BI7" s="24">
        <v>4586.49</v>
      </c>
      <c r="BJ7" s="24">
        <v>3929.39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21.72</v>
      </c>
      <c r="BR7" s="24">
        <v>23.05</v>
      </c>
      <c r="BS7" s="24">
        <v>22.03</v>
      </c>
      <c r="BT7" s="24">
        <v>20.87</v>
      </c>
      <c r="BU7" s="24">
        <v>22.13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448.37</v>
      </c>
      <c r="CC7" s="24">
        <v>422.62</v>
      </c>
      <c r="CD7" s="24">
        <v>439.02</v>
      </c>
      <c r="CE7" s="24">
        <v>439.43</v>
      </c>
      <c r="CF7" s="24">
        <v>417.75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90.89</v>
      </c>
      <c r="CY7" s="24">
        <v>92.45</v>
      </c>
      <c r="CZ7" s="24">
        <v>94.59</v>
      </c>
      <c r="DA7" s="24">
        <v>94.76</v>
      </c>
      <c r="DB7" s="24">
        <v>95.14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37.61</v>
      </c>
      <c r="DJ7" s="24">
        <v>39.25</v>
      </c>
      <c r="DK7" s="24">
        <v>40.76</v>
      </c>
      <c r="DL7" s="24">
        <v>42.49</v>
      </c>
      <c r="DM7" s="24">
        <v>44.15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0.22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2023-01-24T00:49:09Z</cp:lastPrinted>
  <dcterms:created xsi:type="dcterms:W3CDTF">2023-01-12T23:36:46Z</dcterms:created>
  <dcterms:modified xsi:type="dcterms:W3CDTF">2023-01-24T00:49:10Z</dcterms:modified>
  <cp:category/>
</cp:coreProperties>
</file>