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R3決算統計\提出\"/>
    </mc:Choice>
  </mc:AlternateContent>
  <workbookProtection workbookAlgorithmName="SHA-512" workbookHashValue="Ys7WgPMdeTeRe1B1PP50e2ARLW/WbXfv7ge4r6g5Un2NFNjSUGzDTyRva+TpEqCnrQKrjv64Pj/uhc+zikvd0A==" workbookSaltValue="79yXYGAgFECJzLxtj1k7dA==" workbookSpinCount="100000" lockStructure="1"/>
  <bookViews>
    <workbookView xWindow="0" yWindow="0" windowWidth="19200" windowHeight="1102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<sst xmlns="http://schemas.openxmlformats.org/spreadsheetml/2006/main" count="231" uniqueCount="119">
  <si>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</si>
  <si>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</si>
  <si>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</si>
  <si>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</si>
  <si>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</si>
  <si>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</si>
  <si>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</si>
  <si>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</si>
  <si>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</si>
  <si>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</si>
  <si>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</si>
  <si>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</si>
  <si>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</si>
  <si>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</si>
  <si>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</si>
  <si>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</si>
  <si>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</si>
  <si>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</si>
  <si>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</si>
  <si>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</si>
  <si>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</si>
  <si>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</si>
  <si>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</si>
  <si>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</si>
  <si>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</si>
  <si>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</si>
  <si>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</si>
  <si>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</si>
  <si>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</si>
  <si>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</si>
  <si>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</si>
  <si>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</si>
  <si>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</si>
  <si>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</si>
  <si>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</si>
  <si>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</si>
  <si>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</si>
  <si>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</si>
  <si>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</si>
  <si>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</si>
  <si>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</si>
  <si>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</si>
  <si>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</si>
  <si>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</si>
  <si>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</si>
  <si>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</si>
  <si>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</si>
  <si>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</si>
  <si>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</si>
  <si>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</si>
  <si>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</si>
  <si>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</si>
  <si>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</si>
  <si>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</si>
  <si>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</si>
  <si>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</si>
  <si>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</si>
  <si>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</si>
  <si>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</si>
  <si>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</si>
  <si>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</si>
  <si>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</si>
  <si>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</si>
  <si>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</si>
  <si>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</si>
  <si>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</si>
  <si>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</si>
  <si>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</si>
  <si>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</si>
  <si>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</si>
  <si>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</si>
  <si>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</si>
  <si>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</si>
  <si>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</si>
  <si>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</si>
  <si>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</si>
  <si>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</si>
  <si>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</si>
  <si>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</si>
  <si>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</si>
  <si>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</si>
  <si>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</si>
  <si>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</si>
  <si>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</si>
  <si>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</si>
  <si>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</si>
  <si>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</si>
  <si>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</si>
  <si>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</si>
  <si>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</si>
  <si>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</si>
  <si>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</si>
  <si>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</si>
  <si>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</si>
  <si>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</si>
  <si>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</si>
  <si>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</si>
  <si>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</si>
  <si>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</si>
  <si>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</si>
  <si>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</si>
  <si>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</si>
  <si>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</si>
  <si>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</si>
  <si>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</si>
  <si>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</si>
  <si>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</si>
  <si>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</si>
  <si>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</si>
  <si>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</si>
  <si>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</si>
  <si>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</si>
  <si>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</si>
  <si>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</si>
  <si>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</si>
  <si>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</si>
  <si>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本市の農業集落処理施設事業は、農業集落における水源環境の保全を目的として、平成８年度より供用開始しました。
　本事業は、汚水処理原価が高いため、経費回収率は低くなっていますが、本市では、生活排水処理という同じ目的の行政サービスであることから、公共下水道事業及び市設置高度処理型浄化槽事業と同一の会計としているため、全体の収支は均衡しています。
　本事業については整備が完了していますが、未接続世帯も残っていることから、接続率の向上（＝水洗化率の向上）の取組みを進めてまいります。</t>
    <rPh sb="56" eb="57">
      <t>ホン</t>
    </rPh>
    <rPh sb="57" eb="59">
      <t>ジギョウ</t>
    </rPh>
    <rPh sb="89" eb="91">
      <t>ホンシ</t>
    </rPh>
    <rPh sb="131" eb="132">
      <t>シ</t>
    </rPh>
    <rPh sb="132" eb="134">
      <t>セッチ</t>
    </rPh>
    <rPh sb="134" eb="136">
      <t>コウド</t>
    </rPh>
    <rPh sb="136" eb="139">
      <t>ショリガタ</t>
    </rPh>
    <rPh sb="139" eb="142">
      <t>ジョウカソウ</t>
    </rPh>
    <rPh sb="145" eb="147">
      <t>ドウイツ</t>
    </rPh>
    <rPh sb="158" eb="160">
      <t>ゼンタイ</t>
    </rPh>
    <phoneticPr fontId="4"/>
  </si>
  <si>
    <t>　本事業における老朽化対策は、処理場設備が比較的小規模ではあるが、老朽化していく下水道施設に対し、効率的な点検・調査手法を確立し、状態の把握、評価及び中長期的な状態を予測しながら改築や修繕を実施していきます。また、処理場の更新の際は、費用対効果を検証し、公共下水道への統合等を検討する必要があり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</si>
  <si>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るとともに、施設の維持管理・更新を計画的に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</si>
</sst>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9-4846-8AD7-3A1E02D41F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249-4846-8AD7-3A1E02D41F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80</c:v>
                </c:pt>
                <c:pt idx="1">
                  <c:v>71.540000000000006</c:v>
                </c:pt>
                <c:pt idx="2">
                  <c:v>70</c:v>
                </c:pt>
                <c:pt idx="3">
                  <c:v>50.77</c:v>
                </c:pt>
                <c:pt idx="4">
                  <c:v>51.54</c:v>
                </c:pt>
              </c:numCache>
            </c:numRef>
          </c:val>
          <c:extLst>
            <c:ext xmlns:c16="http://schemas.microsoft.com/office/drawing/2014/chart" uri="{C3380CC4-5D6E-409C-BE32-E72D297353CC}">
              <c16:uniqueId val="{00000000-CD7C-42FA-834F-D29349CF1D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D7C-42FA-834F-D29349CF1D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96.09</c:v>
                </c:pt>
                <c:pt idx="1">
                  <c:v>96.02</c:v>
                </c:pt>
                <c:pt idx="2">
                  <c:v>95.95</c:v>
                </c:pt>
                <c:pt idx="3">
                  <c:v>95.9</c:v>
                </c:pt>
                <c:pt idx="4">
                  <c:v>95.87</c:v>
                </c:pt>
              </c:numCache>
            </c:numRef>
          </c:val>
          <c:extLst>
            <c:ext xmlns:c16="http://schemas.microsoft.com/office/drawing/2014/chart" uri="{C3380CC4-5D6E-409C-BE32-E72D297353CC}">
              <c16:uniqueId val="{00000000-B4AB-41D9-A54C-6D9B390FB4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4AB-41D9-A54C-6D9B390FB4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92.08</c:v>
                </c:pt>
                <c:pt idx="1">
                  <c:v>90.24</c:v>
                </c:pt>
                <c:pt idx="2">
                  <c:v>93.17</c:v>
                </c:pt>
                <c:pt idx="3">
                  <c:v>89.93</c:v>
                </c:pt>
                <c:pt idx="4">
                  <c:v>93.39</c:v>
                </c:pt>
              </c:numCache>
            </c:numRef>
          </c:val>
          <c:extLst>
            <c:ext xmlns:c16="http://schemas.microsoft.com/office/drawing/2014/chart" uri="{C3380CC4-5D6E-409C-BE32-E72D297353CC}">
              <c16:uniqueId val="{00000000-3F87-4B1A-9CE0-4344BA49FE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3F87-4B1A-9CE0-4344BA49FE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16.55</c:v>
                </c:pt>
                <c:pt idx="1">
                  <c:v>19.34</c:v>
                </c:pt>
                <c:pt idx="2">
                  <c:v>21.9</c:v>
                </c:pt>
                <c:pt idx="3">
                  <c:v>24.99</c:v>
                </c:pt>
                <c:pt idx="4">
                  <c:v>27.11</c:v>
                </c:pt>
              </c:numCache>
            </c:numRef>
          </c:val>
          <c:extLst>
            <c:ext xmlns:c16="http://schemas.microsoft.com/office/drawing/2014/chart" uri="{C3380CC4-5D6E-409C-BE32-E72D297353CC}">
              <c16:uniqueId val="{00000000-3BF6-4719-AA94-499FDFBE40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3BF6-4719-AA94-499FDFBE40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C9-4719-9C1A-B81E4B860C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C9-4719-9C1A-B81E4B860C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1278.99</c:v>
                </c:pt>
                <c:pt idx="1">
                  <c:v>1465.47</c:v>
                </c:pt>
                <c:pt idx="2">
                  <c:v>1623.15</c:v>
                </c:pt>
                <c:pt idx="3">
                  <c:v>1783.35</c:v>
                </c:pt>
                <c:pt idx="4">
                  <c:v>1828.85</c:v>
                </c:pt>
              </c:numCache>
            </c:numRef>
          </c:val>
          <c:extLst>
            <c:ext xmlns:c16="http://schemas.microsoft.com/office/drawing/2014/chart" uri="{C3380CC4-5D6E-409C-BE32-E72D297353CC}">
              <c16:uniqueId val="{00000000-3EBB-45CF-97A1-BC53C94C41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3EBB-45CF-97A1-BC53C94C41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-178.72</c:v>
                </c:pt>
                <c:pt idx="1">
                  <c:v>-160.07</c:v>
                </c:pt>
                <c:pt idx="2">
                  <c:v>-357.25</c:v>
                </c:pt>
                <c:pt idx="3">
                  <c:v>-301.66000000000003</c:v>
                </c:pt>
                <c:pt idx="4">
                  <c:v>-252.28</c:v>
                </c:pt>
              </c:numCache>
            </c:numRef>
          </c:val>
          <c:extLst>
            <c:ext xmlns:c16="http://schemas.microsoft.com/office/drawing/2014/chart" uri="{C3380CC4-5D6E-409C-BE32-E72D297353CC}">
              <c16:uniqueId val="{00000000-99AF-4884-B051-C15D916480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99AF-4884-B051-C15D916480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418.7</c:v>
                </c:pt>
                <c:pt idx="1">
                  <c:v>0</c:v>
                </c:pt>
                <c:pt idx="2" formatCode="#,##0.00;&quot;△&quot;#,##0.00;&quot;-&quot;">
                  <c:v>790.52</c:v>
                </c:pt>
                <c:pt idx="3" formatCode="#,##0.00;&quot;△&quot;#,##0.00;&quot;-&quot;">
                  <c:v>797.93</c:v>
                </c:pt>
                <c:pt idx="4">
                  <c:v>0</c:v>
                </c:pt>
              </c:numCache>
            </c:numRef>
          </c:val>
          <c:extLst>
            <c:ext xmlns:c16="http://schemas.microsoft.com/office/drawing/2014/chart" uri="{C3380CC4-5D6E-409C-BE32-E72D297353CC}">
              <c16:uniqueId val="{00000000-90D8-48CE-B575-8AB7624319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0D8-48CE-B575-8AB7624319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21.57</c:v>
                </c:pt>
                <c:pt idx="1">
                  <c:v>19.940000000000001</c:v>
                </c:pt>
                <c:pt idx="2">
                  <c:v>20.45</c:v>
                </c:pt>
                <c:pt idx="3">
                  <c:v>17.91</c:v>
                </c:pt>
                <c:pt idx="4">
                  <c:v>20.32</c:v>
                </c:pt>
              </c:numCache>
            </c:numRef>
          </c:val>
          <c:extLst>
            <c:ext xmlns:c16="http://schemas.microsoft.com/office/drawing/2014/chart" uri="{C3380CC4-5D6E-409C-BE32-E72D297353CC}">
              <c16:uniqueId val="{00000000-A359-4C6A-ACA2-4CF54034D9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359-4C6A-ACA2-4CF54034D9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505.9</c:v>
                </c:pt>
                <c:pt idx="1">
                  <c:v>549.25</c:v>
                </c:pt>
                <c:pt idx="2">
                  <c:v>530.22</c:v>
                </c:pt>
                <c:pt idx="3">
                  <c:v>602.04</c:v>
                </c:pt>
                <c:pt idx="4">
                  <c:v>541.26</c:v>
                </c:pt>
              </c:numCache>
            </c:numRef>
          </c:val>
          <c:extLst>
            <c:ext xmlns:c16="http://schemas.microsoft.com/office/drawing/2014/chart" uri="{C3380CC4-5D6E-409C-BE32-E72D297353CC}">
              <c16:uniqueId val="{00000000-6619-44AE-BA2C-153EFC526F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619-44AE-BA2C-153EFC526F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67" sqref="BI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神奈川県　相模原市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719112</v>
      </c>
      <c r="AM8" s="54"/>
      <c r="AN8" s="54"/>
      <c r="AO8" s="54"/>
      <c r="AP8" s="54"/>
      <c r="AQ8" s="54"/>
      <c r="AR8" s="54"/>
      <c r="AS8" s="54"/>
      <c r="AT8" s="53">
        <f>データ!T6</f>
        <v>328.91</v>
      </c>
      <c r="AU8" s="53"/>
      <c r="AV8" s="53"/>
      <c r="AW8" s="53"/>
      <c r="AX8" s="53"/>
      <c r="AY8" s="53"/>
      <c r="AZ8" s="53"/>
      <c r="BA8" s="53"/>
      <c r="BB8" s="53">
        <f>データ!U6</f>
        <v>2186.35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68.349999999999994</v>
      </c>
      <c r="J10" s="53"/>
      <c r="K10" s="53"/>
      <c r="L10" s="53"/>
      <c r="M10" s="53"/>
      <c r="N10" s="53"/>
      <c r="O10" s="53"/>
      <c r="P10" s="53">
        <f>データ!P6</f>
        <v>0.03</v>
      </c>
      <c r="Q10" s="53"/>
      <c r="R10" s="53"/>
      <c r="S10" s="53"/>
      <c r="T10" s="53"/>
      <c r="U10" s="53"/>
      <c r="V10" s="53"/>
      <c r="W10" s="53">
        <f>データ!Q6</f>
        <v>100</v>
      </c>
      <c r="X10" s="53"/>
      <c r="Y10" s="53"/>
      <c r="Z10" s="53"/>
      <c r="AA10" s="53"/>
      <c r="AB10" s="53"/>
      <c r="AC10" s="53"/>
      <c r="AD10" s="54">
        <f>データ!R6</f>
        <v>2036</v>
      </c>
      <c r="AE10" s="54"/>
      <c r="AF10" s="54"/>
      <c r="AG10" s="54"/>
      <c r="AH10" s="54"/>
      <c r="AI10" s="54"/>
      <c r="AJ10" s="54"/>
      <c r="AK10" s="2"/>
      <c r="AL10" s="54">
        <f>データ!V6</f>
        <v>242</v>
      </c>
      <c r="AM10" s="54"/>
      <c r="AN10" s="54"/>
      <c r="AO10" s="54"/>
      <c r="AP10" s="54"/>
      <c r="AQ10" s="54"/>
      <c r="AR10" s="54"/>
      <c r="AS10" s="54"/>
      <c r="AT10" s="53">
        <f>データ!W6</f>
        <v>0.08</v>
      </c>
      <c r="AU10" s="53"/>
      <c r="AV10" s="53"/>
      <c r="AW10" s="53"/>
      <c r="AX10" s="53"/>
      <c r="AY10" s="53"/>
      <c r="AZ10" s="53"/>
      <c r="BA10" s="53"/>
      <c r="BB10" s="53">
        <f>データ!X6</f>
        <v>3025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4EMysKUKr5zO6ONkZuuLH+liPl3YJpdLEEjnwzXV6SZQBvxuyAj/3qckBNMF8hWEbWMRdyP6Bw0OMye1RKIMQ==" saltValue="d1ZDIoeRhwri7fGAUgql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141500</v>
      </c>
      <c r="D6" s="19">
        <f t="shared" si="3"/>
        <v>46</v>
      </c>
      <c r="E6" s="19">
        <f t="shared" si="3"/>
        <v>17</v>
      </c>
      <c r="F6" s="19">
        <f t="shared" si="3"/>
        <v>5</v>
      </c>
      <c r="G6" s="19">
        <f t="shared" si="3"/>
        <v>0</v>
      </c>
      <c r="H6" s="19" t="str">
        <f t="shared" si="3"/>
        <v>神奈川県　相模原市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68.349999999999994</v>
      </c>
      <c r="P6" s="20">
        <f t="shared" si="3"/>
        <v>0.03</v>
      </c>
      <c r="Q6" s="20">
        <f t="shared" si="3"/>
        <v>100</v>
      </c>
      <c r="R6" s="20">
        <f t="shared" si="3"/>
        <v>2036</v>
      </c>
      <c r="S6" s="20">
        <f t="shared" si="3"/>
        <v>719112</v>
      </c>
      <c r="T6" s="20">
        <f t="shared" si="3"/>
        <v>328.91</v>
      </c>
      <c r="U6" s="20">
        <f t="shared" si="3"/>
        <v>2186.35</v>
      </c>
      <c r="V6" s="20">
        <f t="shared" si="3"/>
        <v>242</v>
      </c>
      <c r="W6" s="20">
        <f t="shared" si="3"/>
        <v>0.08</v>
      </c>
      <c r="X6" s="20">
        <f t="shared" si="3"/>
        <v>3025</v>
      </c>
      <c r="Y6" s="21">
        <f>IF(Y7="",NA(),Y7)</f>
        <v>92.08</v>
      </c>
      <c r="Z6" s="21">
        <f t="shared" ref="Z6:AH6" si="4">IF(Z7="",NA(),Z7)</f>
        <v>90.24</v>
      </c>
      <c r="AA6" s="21">
        <f t="shared" si="4"/>
        <v>93.17</v>
      </c>
      <c r="AB6" s="21">
        <f t="shared" si="4"/>
        <v>89.93</v>
      </c>
      <c r="AC6" s="21">
        <f t="shared" si="4"/>
        <v>93.39</v>
      </c>
      <c r="AD6" s="21">
        <f t="shared" si="4"/>
        <v>100.95</v>
      </c>
      <c r="AE6" s="21">
        <f t="shared" si="4"/>
        <v>101.77</v>
      </c>
      <c r="AF6" s="21">
        <f t="shared" si="4"/>
        <v>103.6</v>
      </c>
      <c r="AG6" s="21">
        <f t="shared" si="4"/>
        <v>106.37</v>
      </c>
      <c r="AH6" s="21">
        <f t="shared" si="4"/>
        <v>106.07</v>
      </c>
      <c r="AI6" s="20" t="str">
        <f>IF(AI7="","",IF(AI7="-","【-】","【"&amp;SUBSTITUTE(TEXT(AI7,"#,##0.00"),"-","△")&amp;"】"))</f>
        <v>【104.16】</v>
      </c>
      <c r="AJ6" s="21">
        <f>IF(AJ7="",NA(),AJ7)</f>
        <v>1278.99</v>
      </c>
      <c r="AK6" s="21">
        <f t="shared" ref="AK6:AS6" si="5">IF(AK7="",NA(),AK7)</f>
        <v>1465.47</v>
      </c>
      <c r="AL6" s="21">
        <f t="shared" si="5"/>
        <v>1623.15</v>
      </c>
      <c r="AM6" s="21">
        <f t="shared" si="5"/>
        <v>1783.35</v>
      </c>
      <c r="AN6" s="21">
        <f t="shared" si="5"/>
        <v>1828.85</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-178.72</v>
      </c>
      <c r="AV6" s="21">
        <f t="shared" ref="AV6:BD6" si="6">IF(AV7="",NA(),AV7)</f>
        <v>-160.07</v>
      </c>
      <c r="AW6" s="21">
        <f t="shared" si="6"/>
        <v>-357.25</v>
      </c>
      <c r="AX6" s="21">
        <f t="shared" si="6"/>
        <v>-301.66000000000003</v>
      </c>
      <c r="AY6" s="21">
        <f t="shared" si="6"/>
        <v>-252.28</v>
      </c>
      <c r="AZ6" s="21">
        <f t="shared" si="6"/>
        <v>29.91</v>
      </c>
      <c r="BA6" s="21">
        <f t="shared" si="6"/>
        <v>29.54</v>
      </c>
      <c r="BB6" s="21">
        <f t="shared" si="6"/>
        <v>26.99</v>
      </c>
      <c r="BC6" s="21">
        <f t="shared" si="6"/>
        <v>29.13</v>
      </c>
      <c r="BD6" s="21">
        <f t="shared" si="6"/>
        <v>35.69</v>
      </c>
      <c r="BE6" s="20" t="str">
        <f>IF(BE7="","",IF(BE7="-","【-】","【"&amp;SUBSTITUTE(TEXT(BE7,"#,##0.00"),"-","△")&amp;"】"))</f>
        <v>【34.77】</v>
      </c>
      <c r="BF6" s="21">
        <f>IF(BF7="",NA(),BF7)</f>
        <v>418.7</v>
      </c>
      <c r="BG6" s="20">
        <f t="shared" ref="BG6:BO6" si="7">IF(BG7="",NA(),BG7)</f>
        <v>0</v>
      </c>
      <c r="BH6" s="21">
        <f t="shared" si="7"/>
        <v>790.52</v>
      </c>
      <c r="BI6" s="21">
        <f t="shared" si="7"/>
        <v>797.93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21.57</v>
      </c>
      <c r="BR6" s="21">
        <f t="shared" ref="BR6:BZ6" si="8">IF(BR7="",NA(),BR7)</f>
        <v>19.940000000000001</v>
      </c>
      <c r="BS6" s="21">
        <f t="shared" si="8"/>
        <v>20.45</v>
      </c>
      <c r="BT6" s="21">
        <f t="shared" si="8"/>
        <v>17.91</v>
      </c>
      <c r="BU6" s="21">
        <f t="shared" si="8"/>
        <v>20.32</v>
      </c>
      <c r="BV6" s="21">
        <f t="shared" si="8"/>
        <v>59.8</v>
      </c>
      <c r="BW6" s="21">
        <f t="shared" si="8"/>
        <v>57.77</v>
      </c>
      <c r="BX6" s="21">
        <f t="shared" si="8"/>
        <v>57.31</v>
      </c>
      <c r="BY6" s="21">
        <f t="shared" si="8"/>
        <v>57.08</v>
      </c>
      <c r="BZ6" s="21">
        <f t="shared" si="8"/>
        <v>56.26</v>
      </c>
      <c r="CA6" s="20" t="str">
        <f>IF(CA7="","",IF(CA7="-","【-】","【"&amp;SUBSTITUTE(TEXT(CA7,"#,##0.00"),"-","△")&amp;"】"))</f>
        <v>【60.65】</v>
      </c>
      <c r="CB6" s="21">
        <f>IF(CB7="",NA(),CB7)</f>
        <v>505.9</v>
      </c>
      <c r="CC6" s="21">
        <f t="shared" ref="CC6:CK6" si="9">IF(CC7="",NA(),CC7)</f>
        <v>549.25</v>
      </c>
      <c r="CD6" s="21">
        <f t="shared" si="9"/>
        <v>530.22</v>
      </c>
      <c r="CE6" s="21">
        <f t="shared" si="9"/>
        <v>602.04</v>
      </c>
      <c r="CF6" s="21">
        <f t="shared" si="9"/>
        <v>541.26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80</v>
      </c>
      <c r="CN6" s="21">
        <f t="shared" ref="CN6:CV6" si="10">IF(CN7="",NA(),CN7)</f>
        <v>71.540000000000006</v>
      </c>
      <c r="CO6" s="21">
        <f t="shared" si="10"/>
        <v>70</v>
      </c>
      <c r="CP6" s="21">
        <f t="shared" si="10"/>
        <v>50.77</v>
      </c>
      <c r="CQ6" s="21">
        <f t="shared" si="10"/>
        <v>51.54</v>
      </c>
      <c r="CR6" s="21">
        <f t="shared" si="10"/>
        <v>51.75</v>
      </c>
      <c r="CS6" s="21">
        <f t="shared" si="10"/>
        <v>50.68</v>
      </c>
      <c r="CT6" s="21">
        <f t="shared" si="10"/>
        <v>50.14</v>
      </c>
      <c r="CU6" s="21">
        <f t="shared" si="10"/>
        <v>54.83</v>
      </c>
      <c r="CV6" s="21">
        <f t="shared" si="10"/>
        <v>66.53</v>
      </c>
      <c r="CW6" s="20" t="str">
        <f>IF(CW7="","",IF(CW7="-","【-】","【"&amp;SUBSTITUTE(TEXT(CW7,"#,##0.00"),"-","△")&amp;"】"))</f>
        <v>【61.14】</v>
      </c>
      <c r="CX6" s="21">
        <f>IF(CX7="",NA(),CX7)</f>
        <v>96.09</v>
      </c>
      <c r="CY6" s="21">
        <f t="shared" ref="CY6:DG6" si="11">IF(CY7="",NA(),CY7)</f>
        <v>96.02</v>
      </c>
      <c r="CZ6" s="21">
        <f t="shared" si="11"/>
        <v>95.95</v>
      </c>
      <c r="DA6" s="21">
        <f t="shared" si="11"/>
        <v>95.9</v>
      </c>
      <c r="DB6" s="21">
        <f t="shared" si="11"/>
        <v>95.87</v>
      </c>
      <c r="DC6" s="21">
        <f t="shared" si="11"/>
        <v>84.84</v>
      </c>
      <c r="DD6" s="21">
        <f t="shared" si="11"/>
        <v>84.86</v>
      </c>
      <c r="DE6" s="21">
        <f t="shared" si="11"/>
        <v>84.98</v>
      </c>
      <c r="DF6" s="21">
        <f t="shared" si="11"/>
        <v>84.7</v>
      </c>
      <c r="DG6" s="21">
        <f t="shared" si="11"/>
        <v>84.67</v>
      </c>
      <c r="DH6" s="20" t="str">
        <f>IF(DH7="","",IF(DH7="-","【-】","【"&amp;SUBSTITUTE(TEXT(DH7,"#,##0.00"),"-","△")&amp;"】"))</f>
        <v>【86.91】</v>
      </c>
      <c r="DI6" s="21">
        <f>IF(DI7="",NA(),DI7)</f>
        <v>16.55</v>
      </c>
      <c r="DJ6" s="21">
        <f t="shared" ref="DJ6:DR6" si="12">IF(DJ7="",NA(),DJ7)</f>
        <v>19.34</v>
      </c>
      <c r="DK6" s="21">
        <f t="shared" si="12"/>
        <v>21.9</v>
      </c>
      <c r="DL6" s="21">
        <f t="shared" si="12"/>
        <v>24.99</v>
      </c>
      <c r="DM6" s="21">
        <f t="shared" si="12"/>
        <v>27.11</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141500</v>
      </c>
      <c r="D7" s="23">
        <v>46</v>
      </c>
      <c r="E7" s="23">
        <v>17</v>
      </c>
      <c r="F7" s="23">
        <v>5</v>
      </c>
      <c r="G7" s="23">
        <v>0</v>
      </c>
      <c r="H7" s="23" t="s">
        <v>96</v>
      </c>
      <c r="I7" s="23" t="s">
        <v>97</v>
      </c>
      <c r="J7" s="23" t="s">
        <v>98</v>
      </c>
      <c r="K7" s="23" t="s">
        <v>99</v>
      </c>
      <c r="L7" s="23" t="s">
        <v>100</v>
      </c>
      <c r="M7" s="23" t="s">
        <v>101</v>
      </c>
      <c r="N7" s="24" t="s">
        <v>102</v>
      </c>
      <c r="O7" s="24">
        <v>68.349999999999994</v>
      </c>
      <c r="P7" s="24">
        <v>0.03</v>
      </c>
      <c r="Q7" s="24">
        <v>100</v>
      </c>
      <c r="R7" s="24">
        <v>2036</v>
      </c>
      <c r="S7" s="24">
        <v>719112</v>
      </c>
      <c r="T7" s="24">
        <v>328.91</v>
      </c>
      <c r="U7" s="24">
        <v>2186.35</v>
      </c>
      <c r="V7" s="24">
        <v>242</v>
      </c>
      <c r="W7" s="24">
        <v>0.08</v>
      </c>
      <c r="X7" s="24">
        <v>3025</v>
      </c>
      <c r="Y7" s="24">
        <v>92.08</v>
      </c>
      <c r="Z7" s="24">
        <v>90.24</v>
      </c>
      <c r="AA7" s="24">
        <v>93.17</v>
      </c>
      <c r="AB7" s="24">
        <v>89.93</v>
      </c>
      <c r="AC7" s="24">
        <v>93.39</v>
      </c>
      <c r="AD7" s="24">
        <v>100.95</v>
      </c>
      <c r="AE7" s="24">
        <v>101.77</v>
      </c>
      <c r="AF7" s="24">
        <v>103.6</v>
      </c>
      <c r="AG7" s="24">
        <v>106.37</v>
      </c>
      <c r="AH7" s="24">
        <v>106.07</v>
      </c>
      <c r="AI7" s="24">
        <v>104.16</v>
      </c>
      <c r="AJ7" s="24">
        <v>1278.99</v>
      </c>
      <c r="AK7" s="24">
        <v>1465.47</v>
      </c>
      <c r="AL7" s="24">
        <v>1623.15</v>
      </c>
      <c r="AM7" s="24">
        <v>1783.35</v>
      </c>
      <c r="AN7" s="24">
        <v>1828.85</v>
      </c>
      <c r="AO7" s="24">
        <v>224.04</v>
      </c>
      <c r="AP7" s="24">
        <v>227.4</v>
      </c>
      <c r="AQ7" s="24">
        <v>193.99</v>
      </c>
      <c r="AR7" s="24">
        <v>139.02000000000001</v>
      </c>
      <c r="AS7" s="24">
        <v>132.04</v>
      </c>
      <c r="AT7" s="24">
        <v>128.22999999999999</v>
      </c>
      <c r="AU7" s="24">
        <v>-178.72</v>
      </c>
      <c r="AV7" s="24">
        <v>-160.07</v>
      </c>
      <c r="AW7" s="24">
        <v>-357.25</v>
      </c>
      <c r="AX7" s="24">
        <v>-301.66000000000003</v>
      </c>
      <c r="AY7" s="24">
        <v>-252.28</v>
      </c>
      <c r="AZ7" s="24">
        <v>29.91</v>
      </c>
      <c r="BA7" s="24">
        <v>29.54</v>
      </c>
      <c r="BB7" s="24">
        <v>26.99</v>
      </c>
      <c r="BC7" s="24">
        <v>29.13</v>
      </c>
      <c r="BD7" s="24">
        <v>35.69</v>
      </c>
      <c r="BE7" s="24">
        <v>34.770000000000003</v>
      </c>
      <c r="BF7" s="24">
        <v>418.7</v>
      </c>
      <c r="BG7" s="24">
        <v>0</v>
      </c>
      <c r="BH7" s="24">
        <v>790.52</v>
      </c>
      <c r="BI7" s="24">
        <v>797.93</v>
      </c>
      <c r="BJ7" s="24">
        <v>0</v>
      </c>
      <c r="BK7" s="24">
        <v>855.8</v>
      </c>
      <c r="BL7" s="24">
        <v>789.46</v>
      </c>
      <c r="BM7" s="24">
        <v>826.83</v>
      </c>
      <c r="BN7" s="24">
        <v>867.83</v>
      </c>
      <c r="BO7" s="24">
        <v>791.76</v>
      </c>
      <c r="BP7" s="24">
        <v>786.37</v>
      </c>
      <c r="BQ7" s="24">
        <v>21.57</v>
      </c>
      <c r="BR7" s="24">
        <v>19.940000000000001</v>
      </c>
      <c r="BS7" s="24">
        <v>20.45</v>
      </c>
      <c r="BT7" s="24">
        <v>17.91</v>
      </c>
      <c r="BU7" s="24">
        <v>20.32</v>
      </c>
      <c r="BV7" s="24">
        <v>59.8</v>
      </c>
      <c r="BW7" s="24">
        <v>57.77</v>
      </c>
      <c r="BX7" s="24">
        <v>57.31</v>
      </c>
      <c r="BY7" s="24">
        <v>57.08</v>
      </c>
      <c r="BZ7" s="24">
        <v>56.26</v>
      </c>
      <c r="CA7" s="24">
        <v>60.65</v>
      </c>
      <c r="CB7" s="24">
        <v>505.9</v>
      </c>
      <c r="CC7" s="24">
        <v>549.25</v>
      </c>
      <c r="CD7" s="24">
        <v>530.22</v>
      </c>
      <c r="CE7" s="24">
        <v>602.04</v>
      </c>
      <c r="CF7" s="24">
        <v>541.26</v>
      </c>
      <c r="CG7" s="24">
        <v>263.76</v>
      </c>
      <c r="CH7" s="24">
        <v>274.35000000000002</v>
      </c>
      <c r="CI7" s="24">
        <v>273.52</v>
      </c>
      <c r="CJ7" s="24">
        <v>274.99</v>
      </c>
      <c r="CK7" s="24">
        <v>282.08999999999997</v>
      </c>
      <c r="CL7" s="24">
        <v>256.97000000000003</v>
      </c>
      <c r="CM7" s="24">
        <v>80</v>
      </c>
      <c r="CN7" s="24">
        <v>71.540000000000006</v>
      </c>
      <c r="CO7" s="24">
        <v>70</v>
      </c>
      <c r="CP7" s="24">
        <v>50.77</v>
      </c>
      <c r="CQ7" s="24">
        <v>51.54</v>
      </c>
      <c r="CR7" s="24">
        <v>51.75</v>
      </c>
      <c r="CS7" s="24">
        <v>50.68</v>
      </c>
      <c r="CT7" s="24">
        <v>50.14</v>
      </c>
      <c r="CU7" s="24">
        <v>54.83</v>
      </c>
      <c r="CV7" s="24">
        <v>66.53</v>
      </c>
      <c r="CW7" s="24">
        <v>61.14</v>
      </c>
      <c r="CX7" s="24">
        <v>96.09</v>
      </c>
      <c r="CY7" s="24">
        <v>96.02</v>
      </c>
      <c r="CZ7" s="24">
        <v>95.95</v>
      </c>
      <c r="DA7" s="24">
        <v>95.9</v>
      </c>
      <c r="DB7" s="24">
        <v>95.87</v>
      </c>
      <c r="DC7" s="24">
        <v>84.84</v>
      </c>
      <c r="DD7" s="24">
        <v>84.86</v>
      </c>
      <c r="DE7" s="24">
        <v>84.98</v>
      </c>
      <c r="DF7" s="24">
        <v>84.7</v>
      </c>
      <c r="DG7" s="24">
        <v>84.67</v>
      </c>
      <c r="DH7" s="24">
        <v>86.91</v>
      </c>
      <c r="DI7" s="24">
        <v>16.55</v>
      </c>
      <c r="DJ7" s="24">
        <v>19.34</v>
      </c>
      <c r="DK7" s="24">
        <v>21.9</v>
      </c>
      <c r="DL7" s="24">
        <v>24.99</v>
      </c>
      <c r="DM7" s="24">
        <v>27.11</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2023-01-12T23:43:46Z</dcterms:created>
  <dcterms:modified xsi:type="dcterms:W3CDTF">2023-01-24T06:30:22Z</dcterms:modified>
  <cp:category/>
</cp:coreProperties>
</file>