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下水道経営課\⑤財政経理班\★財政班\☆決算統計\R3決算統計\提出\"/>
    </mc:Choice>
  </mc:AlternateContent>
  <workbookProtection workbookAlgorithmName="SHA-512" workbookHashValue="dd+I7yPenwinobR87Hvnm/rTfatk2CJwa+4Q1ZlraqC2z7vuUt9GzRV1c6WaIlXyKjf0a7efRRRq4g9A1aP7Vw==" workbookSaltValue="YGsbz67iZu6368KCa0tYCQ==" workbookSpinCount="100000" lockStructure="1"/>
  <bookViews>
    <workbookView xWindow="0" yWindow="0" windowWidth="19200" windowHeight="11025"/>
  </bookViews>
  <sheets>
    <sheet name="法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<sst xmlns="http://schemas.openxmlformats.org/spreadsheetml/2006/main" count="253" uniqueCount="116">
  <si>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</si>
  <si>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</si>
  <si>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</si>
  <si>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</si>
  <si>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</si>
  <si>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</si>
  <si>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</si>
  <si>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</si>
  <si>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</si>
  <si>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</si>
  <si>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</si>
  <si>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</si>
  <si>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</si>
  <si>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</si>
  <si>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</si>
  <si>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</si>
  <si>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</si>
  <si>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</si>
  <si>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</si>
  <si>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</si>
  <si>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</si>
  <si>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</si>
  <si>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</si>
  <si>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</si>
  <si>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</si>
  <si>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</si>
  <si>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</si>
  <si>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</si>
  <si>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</si>
  <si>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</si>
  <si>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</si>
  <si>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</si>
  <si>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</si>
  <si>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</si>
  <si>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</si>
  <si>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</si>
  <si>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</si>
  <si>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</si>
  <si>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</si>
  <si>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</si>
  <si>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</si>
  <si>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</si>
  <si>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</si>
  <si>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</si>
  <si>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</si>
  <si>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</si>
  <si>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</si>
  <si>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</si>
  <si>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</si>
  <si>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</si>
  <si>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</si>
  <si>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</si>
  <si>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</si>
  <si>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</si>
  <si>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</si>
  <si>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</si>
  <si>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</si>
  <si>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</si>
  <si>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</si>
  <si>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</si>
  <si>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</si>
  <si>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</si>
  <si>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</si>
  <si>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</si>
  <si>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</si>
  <si>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</si>
  <si>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</si>
  <si>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</si>
  <si>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</si>
  <si>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</si>
  <si>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</si>
  <si>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</si>
  <si>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</si>
  <si>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</si>
  <si>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</si>
  <si>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</si>
  <si>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</si>
  <si>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</si>
  <si>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</si>
  <si>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</si>
  <si>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</si>
  <si>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</si>
  <si>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</si>
  <si>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</si>
  <si>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</si>
  <si>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</si>
  <si>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</si>
  <si>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</si>
  <si>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</si>
  <si>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</si>
  <si>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</si>
  <si>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</si>
  <si>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</si>
  <si>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</si>
  <si>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</si>
  <si>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</si>
  <si>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</si>
  <si>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</si>
  <si>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</si>
  <si>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特定地域生活排水処理</t>
  </si>
  <si>
    <t>K3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</si>
  <si>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</si>
  <si>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</si>
  <si>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</si>
  <si>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</si>
  <si>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</si>
  <si>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</si>
  <si>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</si>
  <si>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</si>
  <si>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</si>
  <si>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</si>
  <si>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</si>
  <si>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</si>
  <si>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本市の特定地域生活排水処理施設事業（以下、市設置高度処理型浄化槽事業という）は、ダム集水区域における水源環境の保全を目的として、平成２１年度より事業に着手しました。
　本事業は、汚水処理原価が高いため、経費回収率は低くなっていますが、本市では、生活排水処理という同じ目的の行政サービスであることから、公共下水道事業及び農業集落排水事業と同一の会計としているため、全体の収支は均衡しています。
　本事業については今後も拡大していく見通しですが、本事業の収支が下水道事業会計全体の収支を悪化させることが無いよう、保守・点検の発注方式の見直し等コスト抑制の取組みを徹底してまいります。</t>
    <rPh sb="45" eb="47">
      <t>クイキ</t>
    </rPh>
    <rPh sb="85" eb="86">
      <t>ホン</t>
    </rPh>
    <rPh sb="86" eb="88">
      <t>ジギョウ</t>
    </rPh>
    <rPh sb="158" eb="159">
      <t>オヨ</t>
    </rPh>
    <phoneticPr fontId="4"/>
  </si>
  <si>
    <t>　事業開始から１０年以上が経過しているものの、市設置高度処理型浄化槽事業においては、現時点では設備の老朽化については問題ありません。
　しかしながら、標準耐用期間をすでに１/３経過していることから、適正な維持管理をしていく中で、設備の劣化状況等を見ながら、老朽化対策を検討してまいります。</t>
    <phoneticPr fontId="4"/>
  </si>
  <si>
    <t>　通常の合併処理浄化槽では、窒素・リンが除去できず、それらがダム湖に流れ込むことでアオコが大量発生するなど水質汚濁が進んでしまいます。
　本事業では、窒素・リンも除去可能な高度処理型の浄化槽を市が設置及び管理していくことで、水源環境を保全することを目的としており、本事業の収支が下水道事業会計の負担にならないよう、コスト意識を持って経営を進めてまいります。</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</si>
</sst>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A28-44D5-B76E-EE606421CCE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A28-44D5-B76E-EE606421CCE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58.17</c:v>
                </c:pt>
                <c:pt idx="1">
                  <c:v>59.87</c:v>
                </c:pt>
                <c:pt idx="2">
                  <c:v>59.9</c:v>
                </c:pt>
                <c:pt idx="3">
                  <c:v>60.62</c:v>
                </c:pt>
                <c:pt idx="4">
                  <c:v>54.67</c:v>
                </c:pt>
              </c:numCache>
            </c:numRef>
          </c:val>
          <c:extLst>
            <c:ext xmlns:c16="http://schemas.microsoft.com/office/drawing/2014/chart" uri="{C3380CC4-5D6E-409C-BE32-E72D297353CC}">
              <c16:uniqueId val="{00000000-828E-4160-B77C-093A4B24144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93.44</c:v>
                </c:pt>
                <c:pt idx="1">
                  <c:v>90.02</c:v>
                </c:pt>
                <c:pt idx="2">
                  <c:v>93.76</c:v>
                </c:pt>
                <c:pt idx="3">
                  <c:v>95.33</c:v>
                </c:pt>
                <c:pt idx="4">
                  <c:v>92.17</c:v>
                </c:pt>
              </c:numCache>
            </c:numRef>
          </c:val>
          <c:smooth val="0"/>
          <c:extLst>
            <c:ext xmlns:c16="http://schemas.microsoft.com/office/drawing/2014/chart" uri="{C3380CC4-5D6E-409C-BE32-E72D297353CC}">
              <c16:uniqueId val="{00000001-828E-4160-B77C-093A4B24144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9.6300000000000008</c:v>
                </c:pt>
                <c:pt idx="1">
                  <c:v>11.08</c:v>
                </c:pt>
                <c:pt idx="2">
                  <c:v>12.6</c:v>
                </c:pt>
                <c:pt idx="3">
                  <c:v>14.87</c:v>
                </c:pt>
                <c:pt idx="4">
                  <c:v>16.73</c:v>
                </c:pt>
              </c:numCache>
            </c:numRef>
          </c:val>
          <c:extLst>
            <c:ext xmlns:c16="http://schemas.microsoft.com/office/drawing/2014/chart" uri="{C3380CC4-5D6E-409C-BE32-E72D297353CC}">
              <c16:uniqueId val="{00000000-67FC-4CC3-833E-0D568E6B6A8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16.420000000000002</c:v>
                </c:pt>
                <c:pt idx="1">
                  <c:v>16.41</c:v>
                </c:pt>
                <c:pt idx="2">
                  <c:v>16.63</c:v>
                </c:pt>
                <c:pt idx="3">
                  <c:v>15.4</c:v>
                </c:pt>
                <c:pt idx="4">
                  <c:v>16.28</c:v>
                </c:pt>
              </c:numCache>
            </c:numRef>
          </c:val>
          <c:smooth val="0"/>
          <c:extLst>
            <c:ext xmlns:c16="http://schemas.microsoft.com/office/drawing/2014/chart" uri="{C3380CC4-5D6E-409C-BE32-E72D297353CC}">
              <c16:uniqueId val="{00000001-67FC-4CC3-833E-0D568E6B6A8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79-4612-9C44-9F1065E08A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D79-4612-9C44-9F1065E08A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1220.71</c:v>
                </c:pt>
                <c:pt idx="1">
                  <c:v>1423.94</c:v>
                </c:pt>
                <c:pt idx="2">
                  <c:v>1514.43</c:v>
                </c:pt>
                <c:pt idx="3">
                  <c:v>1754.49</c:v>
                </c:pt>
                <c:pt idx="4">
                  <c:v>2125.5</c:v>
                </c:pt>
              </c:numCache>
            </c:numRef>
          </c:val>
          <c:extLst>
            <c:ext xmlns:c16="http://schemas.microsoft.com/office/drawing/2014/chart" uri="{C3380CC4-5D6E-409C-BE32-E72D297353CC}">
              <c16:uniqueId val="{00000000-DF59-4144-A9F6-2D2EB3C0927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123.58</c:v>
                </c:pt>
                <c:pt idx="1">
                  <c:v>221.28</c:v>
                </c:pt>
                <c:pt idx="2">
                  <c:v>173.09</c:v>
                </c:pt>
                <c:pt idx="3">
                  <c:v>162.82</c:v>
                </c:pt>
                <c:pt idx="4">
                  <c:v>193.62</c:v>
                </c:pt>
              </c:numCache>
            </c:numRef>
          </c:val>
          <c:smooth val="0"/>
          <c:extLst>
            <c:ext xmlns:c16="http://schemas.microsoft.com/office/drawing/2014/chart" uri="{C3380CC4-5D6E-409C-BE32-E72D297353CC}">
              <c16:uniqueId val="{00000001-DF59-4144-A9F6-2D2EB3C0927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-39.409999999999997</c:v>
                </c:pt>
                <c:pt idx="1">
                  <c:v>-88.98</c:v>
                </c:pt>
                <c:pt idx="2">
                  <c:v>-96.08</c:v>
                </c:pt>
                <c:pt idx="3">
                  <c:v>-524.97</c:v>
                </c:pt>
                <c:pt idx="4">
                  <c:v>-370.53</c:v>
                </c:pt>
              </c:numCache>
            </c:numRef>
          </c:val>
          <c:extLst>
            <c:ext xmlns:c16="http://schemas.microsoft.com/office/drawing/2014/chart" uri="{C3380CC4-5D6E-409C-BE32-E72D297353CC}">
              <c16:uniqueId val="{00000000-1F93-48FA-8B98-152E382974B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172.39</c:v>
                </c:pt>
                <c:pt idx="1">
                  <c:v>113.42</c:v>
                </c:pt>
                <c:pt idx="2">
                  <c:v>117.39</c:v>
                </c:pt>
                <c:pt idx="3">
                  <c:v>125.61</c:v>
                </c:pt>
                <c:pt idx="4">
                  <c:v>67.75</c:v>
                </c:pt>
              </c:numCache>
            </c:numRef>
          </c:val>
          <c:smooth val="0"/>
          <c:extLst>
            <c:ext xmlns:c16="http://schemas.microsoft.com/office/drawing/2014/chart" uri="{C3380CC4-5D6E-409C-BE32-E72D297353CC}">
              <c16:uniqueId val="{00000001-1F93-48FA-8B98-152E382974B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quot;-&quot;">
                  <c:v>580.23</c:v>
                </c:pt>
                <c:pt idx="1">
                  <c:v>0</c:v>
                </c:pt>
                <c:pt idx="2" formatCode="#,##0.00;&quot;△&quot;#,##0.00;&quot;-&quot;">
                  <c:v>887.12</c:v>
                </c:pt>
                <c:pt idx="3" formatCode="#,##0.00;&quot;△&quot;#,##0.00;&quot;-&quot;">
                  <c:v>968.57</c:v>
                </c:pt>
                <c:pt idx="4">
                  <c:v>0</c:v>
                </c:pt>
              </c:numCache>
            </c:numRef>
          </c:val>
          <c:extLst>
            <c:ext xmlns:c16="http://schemas.microsoft.com/office/drawing/2014/chart" uri="{C3380CC4-5D6E-409C-BE32-E72D297353CC}">
              <c16:uniqueId val="{00000000-DD16-4263-9230-BA7512F17F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407.42</c:v>
                </c:pt>
                <c:pt idx="1">
                  <c:v>386.46</c:v>
                </c:pt>
                <c:pt idx="2">
                  <c:v>421.25</c:v>
                </c:pt>
                <c:pt idx="3">
                  <c:v>398.42</c:v>
                </c:pt>
                <c:pt idx="4">
                  <c:v>393.35</c:v>
                </c:pt>
              </c:numCache>
            </c:numRef>
          </c:val>
          <c:smooth val="0"/>
          <c:extLst>
            <c:ext xmlns:c16="http://schemas.microsoft.com/office/drawing/2014/chart" uri="{C3380CC4-5D6E-409C-BE32-E72D297353CC}">
              <c16:uniqueId val="{00000001-DD16-4263-9230-BA7512F17F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24.86</c:v>
                </c:pt>
                <c:pt idx="1">
                  <c:v>24.9</c:v>
                </c:pt>
                <c:pt idx="2">
                  <c:v>24.73</c:v>
                </c:pt>
                <c:pt idx="3">
                  <c:v>24.41</c:v>
                </c:pt>
                <c:pt idx="4">
                  <c:v>19.63</c:v>
                </c:pt>
              </c:numCache>
            </c:numRef>
          </c:val>
          <c:extLst>
            <c:ext xmlns:c16="http://schemas.microsoft.com/office/drawing/2014/chart" uri="{C3380CC4-5D6E-409C-BE32-E72D297353CC}">
              <c16:uniqueId val="{00000000-CECC-45C4-9B71-0DE4BC976D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57.08</c:v>
                </c:pt>
                <c:pt idx="1">
                  <c:v>55.85</c:v>
                </c:pt>
                <c:pt idx="2">
                  <c:v>53.23</c:v>
                </c:pt>
                <c:pt idx="3">
                  <c:v>50.7</c:v>
                </c:pt>
                <c:pt idx="4">
                  <c:v>48.13</c:v>
                </c:pt>
              </c:numCache>
            </c:numRef>
          </c:val>
          <c:smooth val="0"/>
          <c:extLst>
            <c:ext xmlns:c16="http://schemas.microsoft.com/office/drawing/2014/chart" uri="{C3380CC4-5D6E-409C-BE32-E72D297353CC}">
              <c16:uniqueId val="{00000001-CECC-45C4-9B71-0DE4BC976D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466.19</c:v>
                </c:pt>
                <c:pt idx="1">
                  <c:v>456.65</c:v>
                </c:pt>
                <c:pt idx="2">
                  <c:v>473.37</c:v>
                </c:pt>
                <c:pt idx="3">
                  <c:v>468.18</c:v>
                </c:pt>
                <c:pt idx="4">
                  <c:v>577.41</c:v>
                </c:pt>
              </c:numCache>
            </c:numRef>
          </c:val>
          <c:extLst>
            <c:ext xmlns:c16="http://schemas.microsoft.com/office/drawing/2014/chart" uri="{C3380CC4-5D6E-409C-BE32-E72D297353CC}">
              <c16:uniqueId val="{00000000-80D9-46CA-A7E1-C4B48227214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286.86</c:v>
                </c:pt>
                <c:pt idx="1">
                  <c:v>287.91000000000003</c:v>
                </c:pt>
                <c:pt idx="2">
                  <c:v>283.3</c:v>
                </c:pt>
                <c:pt idx="3">
                  <c:v>289.81</c:v>
                </c:pt>
                <c:pt idx="4">
                  <c:v>301.54000000000002</c:v>
                </c:pt>
              </c:numCache>
            </c:numRef>
          </c:val>
          <c:smooth val="0"/>
          <c:extLst>
            <c:ext xmlns:c16="http://schemas.microsoft.com/office/drawing/2014/chart" uri="{C3380CC4-5D6E-409C-BE32-E72D297353CC}">
              <c16:uniqueId val="{00000001-80D9-46CA-A7E1-C4B48227214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45.67</c:v>
                </c:pt>
                <c:pt idx="1">
                  <c:v>45.48</c:v>
                </c:pt>
                <c:pt idx="2">
                  <c:v>47.92</c:v>
                </c:pt>
                <c:pt idx="3">
                  <c:v>49.15</c:v>
                </c:pt>
                <c:pt idx="4">
                  <c:v>46.74</c:v>
                </c:pt>
              </c:numCache>
            </c:numRef>
          </c:val>
          <c:extLst>
            <c:ext xmlns:c16="http://schemas.microsoft.com/office/drawing/2014/chart" uri="{C3380CC4-5D6E-409C-BE32-E72D297353CC}">
              <c16:uniqueId val="{00000000-A0D7-4F91-8575-F6F886517B3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57.22</c:v>
                </c:pt>
                <c:pt idx="1">
                  <c:v>54.93</c:v>
                </c:pt>
                <c:pt idx="2">
                  <c:v>55.96</c:v>
                </c:pt>
                <c:pt idx="3">
                  <c:v>56.45</c:v>
                </c:pt>
                <c:pt idx="4">
                  <c:v>58.26</c:v>
                </c:pt>
              </c:numCache>
            </c:numRef>
          </c:val>
          <c:smooth val="0"/>
          <c:extLst>
            <c:ext xmlns:c16="http://schemas.microsoft.com/office/drawing/2014/chart" uri="{C3380CC4-5D6E-409C-BE32-E72D297353CC}">
              <c16:uniqueId val="{00000001-A0D7-4F91-8575-F6F886517B3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A64-43EF-B82F-914F907B208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67.290000000000006</c:v>
                </c:pt>
                <c:pt idx="1">
                  <c:v>65.569999999999993</c:v>
                </c:pt>
                <c:pt idx="2">
                  <c:v>60.12</c:v>
                </c:pt>
                <c:pt idx="3">
                  <c:v>54.99</c:v>
                </c:pt>
                <c:pt idx="4">
                  <c:v>66.430000000000007</c:v>
                </c:pt>
              </c:numCache>
            </c:numRef>
          </c:val>
          <c:smooth val="0"/>
          <c:extLst>
            <c:ext xmlns:c16="http://schemas.microsoft.com/office/drawing/2014/chart" uri="{C3380CC4-5D6E-409C-BE32-E72D297353CC}">
              <c16:uniqueId val="{00000001-EA64-43EF-B82F-914F907B208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【310.14】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【286.17】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神奈川県　相模原市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K3</v>
      </c>
      <c r="X8" s="65"/>
      <c r="Y8" s="65"/>
      <c r="Z8" s="65"/>
      <c r="AA8" s="65"/>
      <c r="AB8" s="65"/>
      <c r="AC8" s="65"/>
      <c r="AD8" s="66" t="str">
        <f>データ!$M$6</f>
        <v>非設置</v>
      </c>
      <c r="AE8" s="66"/>
      <c r="AF8" s="66"/>
      <c r="AG8" s="66"/>
      <c r="AH8" s="66"/>
      <c r="AI8" s="66"/>
      <c r="AJ8" s="66"/>
      <c r="AK8" s="3"/>
      <c r="AL8" s="54">
        <f>データ!S6</f>
        <v>719112</v>
      </c>
      <c r="AM8" s="54"/>
      <c r="AN8" s="54"/>
      <c r="AO8" s="54"/>
      <c r="AP8" s="54"/>
      <c r="AQ8" s="54"/>
      <c r="AR8" s="54"/>
      <c r="AS8" s="54"/>
      <c r="AT8" s="53">
        <f>データ!T6</f>
        <v>328.91</v>
      </c>
      <c r="AU8" s="53"/>
      <c r="AV8" s="53"/>
      <c r="AW8" s="53"/>
      <c r="AX8" s="53"/>
      <c r="AY8" s="53"/>
      <c r="AZ8" s="53"/>
      <c r="BA8" s="53"/>
      <c r="BB8" s="53">
        <f>データ!U6</f>
        <v>2186.35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57.36</v>
      </c>
      <c r="J10" s="53"/>
      <c r="K10" s="53"/>
      <c r="L10" s="53"/>
      <c r="M10" s="53"/>
      <c r="N10" s="53"/>
      <c r="O10" s="53"/>
      <c r="P10" s="53">
        <f>データ!P6</f>
        <v>0.41</v>
      </c>
      <c r="Q10" s="53"/>
      <c r="R10" s="53"/>
      <c r="S10" s="53"/>
      <c r="T10" s="53"/>
      <c r="U10" s="53"/>
      <c r="V10" s="53"/>
      <c r="W10" s="53">
        <f>データ!Q6</f>
        <v>100</v>
      </c>
      <c r="X10" s="53"/>
      <c r="Y10" s="53"/>
      <c r="Z10" s="53"/>
      <c r="AA10" s="53"/>
      <c r="AB10" s="53"/>
      <c r="AC10" s="53"/>
      <c r="AD10" s="54">
        <f>データ!R6</f>
        <v>2036</v>
      </c>
      <c r="AE10" s="54"/>
      <c r="AF10" s="54"/>
      <c r="AG10" s="54"/>
      <c r="AH10" s="54"/>
      <c r="AI10" s="54"/>
      <c r="AJ10" s="54"/>
      <c r="AK10" s="2"/>
      <c r="AL10" s="54">
        <f>データ!V6</f>
        <v>2924</v>
      </c>
      <c r="AM10" s="54"/>
      <c r="AN10" s="54"/>
      <c r="AO10" s="54"/>
      <c r="AP10" s="54"/>
      <c r="AQ10" s="54"/>
      <c r="AR10" s="54"/>
      <c r="AS10" s="54"/>
      <c r="AT10" s="53">
        <f>データ!W6</f>
        <v>0.49</v>
      </c>
      <c r="AU10" s="53"/>
      <c r="AV10" s="53"/>
      <c r="AW10" s="53"/>
      <c r="AX10" s="53"/>
      <c r="AY10" s="53"/>
      <c r="AZ10" s="53"/>
      <c r="BA10" s="53"/>
      <c r="BB10" s="53">
        <f>データ!X6</f>
        <v>5967.35</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79"/>
      <c r="BN16" s="79"/>
      <c r="BO16" s="79"/>
      <c r="BP16" s="79"/>
      <c r="BQ16" s="79"/>
      <c r="BR16" s="79"/>
      <c r="BS16" s="79"/>
      <c r="BT16" s="79"/>
      <c r="BU16" s="79"/>
      <c r="BV16" s="79"/>
      <c r="BW16" s="79"/>
      <c r="BX16" s="79"/>
      <c r="BY16" s="7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79"/>
      <c r="BN17" s="79"/>
      <c r="BO17" s="79"/>
      <c r="BP17" s="79"/>
      <c r="BQ17" s="79"/>
      <c r="BR17" s="79"/>
      <c r="BS17" s="79"/>
      <c r="BT17" s="79"/>
      <c r="BU17" s="79"/>
      <c r="BV17" s="79"/>
      <c r="BW17" s="79"/>
      <c r="BX17" s="79"/>
      <c r="BY17" s="7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79"/>
      <c r="BN18" s="79"/>
      <c r="BO18" s="79"/>
      <c r="BP18" s="79"/>
      <c r="BQ18" s="79"/>
      <c r="BR18" s="79"/>
      <c r="BS18" s="79"/>
      <c r="BT18" s="79"/>
      <c r="BU18" s="79"/>
      <c r="BV18" s="79"/>
      <c r="BW18" s="79"/>
      <c r="BX18" s="79"/>
      <c r="BY18" s="7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79"/>
      <c r="BN19" s="79"/>
      <c r="BO19" s="79"/>
      <c r="BP19" s="79"/>
      <c r="BQ19" s="79"/>
      <c r="BR19" s="79"/>
      <c r="BS19" s="79"/>
      <c r="BT19" s="79"/>
      <c r="BU19" s="79"/>
      <c r="BV19" s="79"/>
      <c r="BW19" s="79"/>
      <c r="BX19" s="79"/>
      <c r="BY19" s="7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79"/>
      <c r="BN20" s="79"/>
      <c r="BO20" s="79"/>
      <c r="BP20" s="79"/>
      <c r="BQ20" s="79"/>
      <c r="BR20" s="79"/>
      <c r="BS20" s="79"/>
      <c r="BT20" s="79"/>
      <c r="BU20" s="79"/>
      <c r="BV20" s="79"/>
      <c r="BW20" s="79"/>
      <c r="BX20" s="79"/>
      <c r="BY20" s="7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79"/>
      <c r="BN21" s="79"/>
      <c r="BO21" s="79"/>
      <c r="BP21" s="79"/>
      <c r="BQ21" s="79"/>
      <c r="BR21" s="79"/>
      <c r="BS21" s="79"/>
      <c r="BT21" s="79"/>
      <c r="BU21" s="79"/>
      <c r="BV21" s="79"/>
      <c r="BW21" s="79"/>
      <c r="BX21" s="79"/>
      <c r="BY21" s="7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79"/>
      <c r="BN22" s="79"/>
      <c r="BO22" s="79"/>
      <c r="BP22" s="79"/>
      <c r="BQ22" s="79"/>
      <c r="BR22" s="79"/>
      <c r="BS22" s="79"/>
      <c r="BT22" s="79"/>
      <c r="BU22" s="79"/>
      <c r="BV22" s="79"/>
      <c r="BW22" s="79"/>
      <c r="BX22" s="79"/>
      <c r="BY22" s="7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79"/>
      <c r="BN23" s="79"/>
      <c r="BO23" s="79"/>
      <c r="BP23" s="79"/>
      <c r="BQ23" s="79"/>
      <c r="BR23" s="79"/>
      <c r="BS23" s="79"/>
      <c r="BT23" s="79"/>
      <c r="BU23" s="79"/>
      <c r="BV23" s="79"/>
      <c r="BW23" s="79"/>
      <c r="BX23" s="79"/>
      <c r="BY23" s="7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79"/>
      <c r="BN24" s="79"/>
      <c r="BO24" s="79"/>
      <c r="BP24" s="79"/>
      <c r="BQ24" s="79"/>
      <c r="BR24" s="79"/>
      <c r="BS24" s="79"/>
      <c r="BT24" s="79"/>
      <c r="BU24" s="79"/>
      <c r="BV24" s="79"/>
      <c r="BW24" s="79"/>
      <c r="BX24" s="79"/>
      <c r="BY24" s="7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79"/>
      <c r="BN25" s="79"/>
      <c r="BO25" s="79"/>
      <c r="BP25" s="79"/>
      <c r="BQ25" s="79"/>
      <c r="BR25" s="79"/>
      <c r="BS25" s="79"/>
      <c r="BT25" s="79"/>
      <c r="BU25" s="79"/>
      <c r="BV25" s="79"/>
      <c r="BW25" s="79"/>
      <c r="BX25" s="79"/>
      <c r="BY25" s="7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79"/>
      <c r="BN26" s="79"/>
      <c r="BO26" s="79"/>
      <c r="BP26" s="79"/>
      <c r="BQ26" s="79"/>
      <c r="BR26" s="79"/>
      <c r="BS26" s="79"/>
      <c r="BT26" s="79"/>
      <c r="BU26" s="79"/>
      <c r="BV26" s="79"/>
      <c r="BW26" s="79"/>
      <c r="BX26" s="79"/>
      <c r="BY26" s="7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79"/>
      <c r="BN27" s="79"/>
      <c r="BO27" s="79"/>
      <c r="BP27" s="79"/>
      <c r="BQ27" s="79"/>
      <c r="BR27" s="79"/>
      <c r="BS27" s="79"/>
      <c r="BT27" s="79"/>
      <c r="BU27" s="79"/>
      <c r="BV27" s="79"/>
      <c r="BW27" s="79"/>
      <c r="BX27" s="79"/>
      <c r="BY27" s="7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79"/>
      <c r="BN28" s="79"/>
      <c r="BO28" s="79"/>
      <c r="BP28" s="79"/>
      <c r="BQ28" s="79"/>
      <c r="BR28" s="79"/>
      <c r="BS28" s="79"/>
      <c r="BT28" s="79"/>
      <c r="BU28" s="79"/>
      <c r="BV28" s="79"/>
      <c r="BW28" s="79"/>
      <c r="BX28" s="79"/>
      <c r="BY28" s="7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79"/>
      <c r="BN29" s="79"/>
      <c r="BO29" s="79"/>
      <c r="BP29" s="79"/>
      <c r="BQ29" s="79"/>
      <c r="BR29" s="79"/>
      <c r="BS29" s="79"/>
      <c r="BT29" s="79"/>
      <c r="BU29" s="79"/>
      <c r="BV29" s="79"/>
      <c r="BW29" s="79"/>
      <c r="BX29" s="79"/>
      <c r="BY29" s="7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79"/>
      <c r="BN30" s="79"/>
      <c r="BO30" s="79"/>
      <c r="BP30" s="79"/>
      <c r="BQ30" s="79"/>
      <c r="BR30" s="79"/>
      <c r="BS30" s="79"/>
      <c r="BT30" s="79"/>
      <c r="BU30" s="79"/>
      <c r="BV30" s="79"/>
      <c r="BW30" s="79"/>
      <c r="BX30" s="79"/>
      <c r="BY30" s="7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79"/>
      <c r="BN31" s="79"/>
      <c r="BO31" s="79"/>
      <c r="BP31" s="79"/>
      <c r="BQ31" s="79"/>
      <c r="BR31" s="79"/>
      <c r="BS31" s="79"/>
      <c r="BT31" s="79"/>
      <c r="BU31" s="79"/>
      <c r="BV31" s="79"/>
      <c r="BW31" s="79"/>
      <c r="BX31" s="79"/>
      <c r="BY31" s="7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79"/>
      <c r="BN32" s="79"/>
      <c r="BO32" s="79"/>
      <c r="BP32" s="79"/>
      <c r="BQ32" s="79"/>
      <c r="BR32" s="79"/>
      <c r="BS32" s="79"/>
      <c r="BT32" s="79"/>
      <c r="BU32" s="79"/>
      <c r="BV32" s="79"/>
      <c r="BW32" s="79"/>
      <c r="BX32" s="79"/>
      <c r="BY32" s="7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79"/>
      <c r="BN33" s="79"/>
      <c r="BO33" s="79"/>
      <c r="BP33" s="79"/>
      <c r="BQ33" s="79"/>
      <c r="BR33" s="79"/>
      <c r="BS33" s="79"/>
      <c r="BT33" s="79"/>
      <c r="BU33" s="79"/>
      <c r="BV33" s="79"/>
      <c r="BW33" s="79"/>
      <c r="BX33" s="79"/>
      <c r="BY33" s="7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79"/>
      <c r="BN34" s="79"/>
      <c r="BO34" s="79"/>
      <c r="BP34" s="79"/>
      <c r="BQ34" s="79"/>
      <c r="BR34" s="79"/>
      <c r="BS34" s="79"/>
      <c r="BT34" s="79"/>
      <c r="BU34" s="79"/>
      <c r="BV34" s="79"/>
      <c r="BW34" s="79"/>
      <c r="BX34" s="79"/>
      <c r="BY34" s="7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79"/>
      <c r="BN35" s="79"/>
      <c r="BO35" s="79"/>
      <c r="BP35" s="79"/>
      <c r="BQ35" s="79"/>
      <c r="BR35" s="79"/>
      <c r="BS35" s="79"/>
      <c r="BT35" s="79"/>
      <c r="BU35" s="79"/>
      <c r="BV35" s="79"/>
      <c r="BW35" s="79"/>
      <c r="BX35" s="79"/>
      <c r="BY35" s="7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79"/>
      <c r="BN36" s="79"/>
      <c r="BO36" s="79"/>
      <c r="BP36" s="79"/>
      <c r="BQ36" s="79"/>
      <c r="BR36" s="79"/>
      <c r="BS36" s="79"/>
      <c r="BT36" s="79"/>
      <c r="BU36" s="79"/>
      <c r="BV36" s="79"/>
      <c r="BW36" s="79"/>
      <c r="BX36" s="79"/>
      <c r="BY36" s="7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79"/>
      <c r="BN37" s="79"/>
      <c r="BO37" s="79"/>
      <c r="BP37" s="79"/>
      <c r="BQ37" s="79"/>
      <c r="BR37" s="79"/>
      <c r="BS37" s="79"/>
      <c r="BT37" s="79"/>
      <c r="BU37" s="79"/>
      <c r="BV37" s="79"/>
      <c r="BW37" s="79"/>
      <c r="BX37" s="79"/>
      <c r="BY37" s="7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79"/>
      <c r="BN38" s="79"/>
      <c r="BO38" s="79"/>
      <c r="BP38" s="79"/>
      <c r="BQ38" s="79"/>
      <c r="BR38" s="79"/>
      <c r="BS38" s="79"/>
      <c r="BT38" s="79"/>
      <c r="BU38" s="79"/>
      <c r="BV38" s="79"/>
      <c r="BW38" s="79"/>
      <c r="BX38" s="79"/>
      <c r="BY38" s="7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79"/>
      <c r="BN39" s="79"/>
      <c r="BO39" s="79"/>
      <c r="BP39" s="79"/>
      <c r="BQ39" s="79"/>
      <c r="BR39" s="79"/>
      <c r="BS39" s="79"/>
      <c r="BT39" s="79"/>
      <c r="BU39" s="79"/>
      <c r="BV39" s="79"/>
      <c r="BW39" s="79"/>
      <c r="BX39" s="79"/>
      <c r="BY39" s="7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79"/>
      <c r="BN40" s="79"/>
      <c r="BO40" s="79"/>
      <c r="BP40" s="79"/>
      <c r="BQ40" s="79"/>
      <c r="BR40" s="79"/>
      <c r="BS40" s="79"/>
      <c r="BT40" s="79"/>
      <c r="BU40" s="79"/>
      <c r="BV40" s="79"/>
      <c r="BW40" s="79"/>
      <c r="BX40" s="79"/>
      <c r="BY40" s="7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79"/>
      <c r="BN41" s="79"/>
      <c r="BO41" s="79"/>
      <c r="BP41" s="79"/>
      <c r="BQ41" s="79"/>
      <c r="BR41" s="79"/>
      <c r="BS41" s="79"/>
      <c r="BT41" s="79"/>
      <c r="BU41" s="79"/>
      <c r="BV41" s="79"/>
      <c r="BW41" s="79"/>
      <c r="BX41" s="79"/>
      <c r="BY41" s="7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79"/>
      <c r="BN42" s="79"/>
      <c r="BO42" s="79"/>
      <c r="BP42" s="79"/>
      <c r="BQ42" s="79"/>
      <c r="BR42" s="79"/>
      <c r="BS42" s="79"/>
      <c r="BT42" s="79"/>
      <c r="BU42" s="79"/>
      <c r="BV42" s="79"/>
      <c r="BW42" s="79"/>
      <c r="BX42" s="79"/>
      <c r="BY42" s="7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79"/>
      <c r="BN43" s="79"/>
      <c r="BO43" s="79"/>
      <c r="BP43" s="79"/>
      <c r="BQ43" s="79"/>
      <c r="BR43" s="79"/>
      <c r="BS43" s="79"/>
      <c r="BT43" s="79"/>
      <c r="BU43" s="79"/>
      <c r="BV43" s="79"/>
      <c r="BW43" s="79"/>
      <c r="BX43" s="79"/>
      <c r="BY43" s="7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79"/>
      <c r="BN47" s="79"/>
      <c r="BO47" s="79"/>
      <c r="BP47" s="79"/>
      <c r="BQ47" s="79"/>
      <c r="BR47" s="79"/>
      <c r="BS47" s="79"/>
      <c r="BT47" s="79"/>
      <c r="BU47" s="79"/>
      <c r="BV47" s="79"/>
      <c r="BW47" s="79"/>
      <c r="BX47" s="79"/>
      <c r="BY47" s="7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79"/>
      <c r="BN48" s="79"/>
      <c r="BO48" s="79"/>
      <c r="BP48" s="79"/>
      <c r="BQ48" s="79"/>
      <c r="BR48" s="79"/>
      <c r="BS48" s="79"/>
      <c r="BT48" s="79"/>
      <c r="BU48" s="79"/>
      <c r="BV48" s="79"/>
      <c r="BW48" s="79"/>
      <c r="BX48" s="79"/>
      <c r="BY48" s="7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79"/>
      <c r="BN49" s="79"/>
      <c r="BO49" s="79"/>
      <c r="BP49" s="79"/>
      <c r="BQ49" s="79"/>
      <c r="BR49" s="79"/>
      <c r="BS49" s="79"/>
      <c r="BT49" s="79"/>
      <c r="BU49" s="79"/>
      <c r="BV49" s="79"/>
      <c r="BW49" s="79"/>
      <c r="BX49" s="79"/>
      <c r="BY49" s="7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79"/>
      <c r="BN50" s="79"/>
      <c r="BO50" s="79"/>
      <c r="BP50" s="79"/>
      <c r="BQ50" s="79"/>
      <c r="BR50" s="79"/>
      <c r="BS50" s="79"/>
      <c r="BT50" s="79"/>
      <c r="BU50" s="79"/>
      <c r="BV50" s="79"/>
      <c r="BW50" s="79"/>
      <c r="BX50" s="79"/>
      <c r="BY50" s="7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79"/>
      <c r="BN51" s="79"/>
      <c r="BO51" s="79"/>
      <c r="BP51" s="79"/>
      <c r="BQ51" s="79"/>
      <c r="BR51" s="79"/>
      <c r="BS51" s="79"/>
      <c r="BT51" s="79"/>
      <c r="BU51" s="79"/>
      <c r="BV51" s="79"/>
      <c r="BW51" s="79"/>
      <c r="BX51" s="79"/>
      <c r="BY51" s="7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79"/>
      <c r="BN52" s="79"/>
      <c r="BO52" s="79"/>
      <c r="BP52" s="79"/>
      <c r="BQ52" s="79"/>
      <c r="BR52" s="79"/>
      <c r="BS52" s="79"/>
      <c r="BT52" s="79"/>
      <c r="BU52" s="79"/>
      <c r="BV52" s="79"/>
      <c r="BW52" s="79"/>
      <c r="BX52" s="79"/>
      <c r="BY52" s="7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79"/>
      <c r="BN53" s="79"/>
      <c r="BO53" s="79"/>
      <c r="BP53" s="79"/>
      <c r="BQ53" s="79"/>
      <c r="BR53" s="79"/>
      <c r="BS53" s="79"/>
      <c r="BT53" s="79"/>
      <c r="BU53" s="79"/>
      <c r="BV53" s="79"/>
      <c r="BW53" s="79"/>
      <c r="BX53" s="79"/>
      <c r="BY53" s="7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79"/>
      <c r="BN54" s="79"/>
      <c r="BO54" s="79"/>
      <c r="BP54" s="79"/>
      <c r="BQ54" s="79"/>
      <c r="BR54" s="79"/>
      <c r="BS54" s="79"/>
      <c r="BT54" s="79"/>
      <c r="BU54" s="79"/>
      <c r="BV54" s="79"/>
      <c r="BW54" s="79"/>
      <c r="BX54" s="79"/>
      <c r="BY54" s="7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79"/>
      <c r="BN55" s="79"/>
      <c r="BO55" s="79"/>
      <c r="BP55" s="79"/>
      <c r="BQ55" s="79"/>
      <c r="BR55" s="79"/>
      <c r="BS55" s="79"/>
      <c r="BT55" s="79"/>
      <c r="BU55" s="79"/>
      <c r="BV55" s="79"/>
      <c r="BW55" s="79"/>
      <c r="BX55" s="79"/>
      <c r="BY55" s="7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79"/>
      <c r="BN56" s="79"/>
      <c r="BO56" s="79"/>
      <c r="BP56" s="79"/>
      <c r="BQ56" s="79"/>
      <c r="BR56" s="79"/>
      <c r="BS56" s="79"/>
      <c r="BT56" s="79"/>
      <c r="BU56" s="79"/>
      <c r="BV56" s="79"/>
      <c r="BW56" s="79"/>
      <c r="BX56" s="79"/>
      <c r="BY56" s="7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79"/>
      <c r="BN57" s="79"/>
      <c r="BO57" s="79"/>
      <c r="BP57" s="79"/>
      <c r="BQ57" s="79"/>
      <c r="BR57" s="79"/>
      <c r="BS57" s="79"/>
      <c r="BT57" s="79"/>
      <c r="BU57" s="79"/>
      <c r="BV57" s="79"/>
      <c r="BW57" s="79"/>
      <c r="BX57" s="79"/>
      <c r="BY57" s="7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79"/>
      <c r="BN58" s="79"/>
      <c r="BO58" s="79"/>
      <c r="BP58" s="79"/>
      <c r="BQ58" s="79"/>
      <c r="BR58" s="79"/>
      <c r="BS58" s="79"/>
      <c r="BT58" s="79"/>
      <c r="BU58" s="79"/>
      <c r="BV58" s="79"/>
      <c r="BW58" s="79"/>
      <c r="BX58" s="79"/>
      <c r="BY58" s="7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79"/>
      <c r="BN59" s="79"/>
      <c r="BO59" s="79"/>
      <c r="BP59" s="79"/>
      <c r="BQ59" s="79"/>
      <c r="BR59" s="79"/>
      <c r="BS59" s="79"/>
      <c r="BT59" s="79"/>
      <c r="BU59" s="79"/>
      <c r="BV59" s="79"/>
      <c r="BW59" s="79"/>
      <c r="BX59" s="79"/>
      <c r="BY59" s="7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9"/>
      <c r="BM60" s="79"/>
      <c r="BN60" s="79"/>
      <c r="BO60" s="79"/>
      <c r="BP60" s="79"/>
      <c r="BQ60" s="79"/>
      <c r="BR60" s="79"/>
      <c r="BS60" s="79"/>
      <c r="BT60" s="79"/>
      <c r="BU60" s="79"/>
      <c r="BV60" s="79"/>
      <c r="BW60" s="79"/>
      <c r="BX60" s="79"/>
      <c r="BY60" s="7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9"/>
      <c r="BM61" s="79"/>
      <c r="BN61" s="79"/>
      <c r="BO61" s="79"/>
      <c r="BP61" s="79"/>
      <c r="BQ61" s="79"/>
      <c r="BR61" s="79"/>
      <c r="BS61" s="79"/>
      <c r="BT61" s="79"/>
      <c r="BU61" s="79"/>
      <c r="BV61" s="79"/>
      <c r="BW61" s="79"/>
      <c r="BX61" s="79"/>
      <c r="BY61" s="7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79"/>
      <c r="BN62" s="79"/>
      <c r="BO62" s="79"/>
      <c r="BP62" s="79"/>
      <c r="BQ62" s="79"/>
      <c r="BR62" s="79"/>
      <c r="BS62" s="79"/>
      <c r="BT62" s="79"/>
      <c r="BU62" s="79"/>
      <c r="BV62" s="79"/>
      <c r="BW62" s="79"/>
      <c r="BX62" s="79"/>
      <c r="BY62" s="7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79"/>
      <c r="BN66" s="79"/>
      <c r="BO66" s="79"/>
      <c r="BP66" s="79"/>
      <c r="BQ66" s="79"/>
      <c r="BR66" s="79"/>
      <c r="BS66" s="79"/>
      <c r="BT66" s="79"/>
      <c r="BU66" s="79"/>
      <c r="BV66" s="79"/>
      <c r="BW66" s="79"/>
      <c r="BX66" s="79"/>
      <c r="BY66" s="7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79"/>
      <c r="BN67" s="79"/>
      <c r="BO67" s="79"/>
      <c r="BP67" s="79"/>
      <c r="BQ67" s="79"/>
      <c r="BR67" s="79"/>
      <c r="BS67" s="79"/>
      <c r="BT67" s="79"/>
      <c r="BU67" s="79"/>
      <c r="BV67" s="79"/>
      <c r="BW67" s="79"/>
      <c r="BX67" s="79"/>
      <c r="BY67" s="7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79"/>
      <c r="BN68" s="79"/>
      <c r="BO68" s="79"/>
      <c r="BP68" s="79"/>
      <c r="BQ68" s="79"/>
      <c r="BR68" s="79"/>
      <c r="BS68" s="79"/>
      <c r="BT68" s="79"/>
      <c r="BU68" s="79"/>
      <c r="BV68" s="79"/>
      <c r="BW68" s="79"/>
      <c r="BX68" s="79"/>
      <c r="BY68" s="7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79"/>
      <c r="BN69" s="79"/>
      <c r="BO69" s="79"/>
      <c r="BP69" s="79"/>
      <c r="BQ69" s="79"/>
      <c r="BR69" s="79"/>
      <c r="BS69" s="79"/>
      <c r="BT69" s="79"/>
      <c r="BU69" s="79"/>
      <c r="BV69" s="79"/>
      <c r="BW69" s="79"/>
      <c r="BX69" s="79"/>
      <c r="BY69" s="7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79"/>
      <c r="BN70" s="79"/>
      <c r="BO70" s="79"/>
      <c r="BP70" s="79"/>
      <c r="BQ70" s="79"/>
      <c r="BR70" s="79"/>
      <c r="BS70" s="79"/>
      <c r="BT70" s="79"/>
      <c r="BU70" s="79"/>
      <c r="BV70" s="79"/>
      <c r="BW70" s="79"/>
      <c r="BX70" s="79"/>
      <c r="BY70" s="7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79"/>
      <c r="BN71" s="79"/>
      <c r="BO71" s="79"/>
      <c r="BP71" s="79"/>
      <c r="BQ71" s="79"/>
      <c r="BR71" s="79"/>
      <c r="BS71" s="79"/>
      <c r="BT71" s="79"/>
      <c r="BU71" s="79"/>
      <c r="BV71" s="79"/>
      <c r="BW71" s="79"/>
      <c r="BX71" s="79"/>
      <c r="BY71" s="7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79"/>
      <c r="BN72" s="79"/>
      <c r="BO72" s="79"/>
      <c r="BP72" s="79"/>
      <c r="BQ72" s="79"/>
      <c r="BR72" s="79"/>
      <c r="BS72" s="79"/>
      <c r="BT72" s="79"/>
      <c r="BU72" s="79"/>
      <c r="BV72" s="79"/>
      <c r="BW72" s="79"/>
      <c r="BX72" s="79"/>
      <c r="BY72" s="7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79"/>
      <c r="BN73" s="79"/>
      <c r="BO73" s="79"/>
      <c r="BP73" s="79"/>
      <c r="BQ73" s="79"/>
      <c r="BR73" s="79"/>
      <c r="BS73" s="79"/>
      <c r="BT73" s="79"/>
      <c r="BU73" s="79"/>
      <c r="BV73" s="79"/>
      <c r="BW73" s="79"/>
      <c r="BX73" s="79"/>
      <c r="BY73" s="7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79"/>
      <c r="BN74" s="79"/>
      <c r="BO74" s="79"/>
      <c r="BP74" s="79"/>
      <c r="BQ74" s="79"/>
      <c r="BR74" s="79"/>
      <c r="BS74" s="79"/>
      <c r="BT74" s="79"/>
      <c r="BU74" s="79"/>
      <c r="BV74" s="79"/>
      <c r="BW74" s="79"/>
      <c r="BX74" s="79"/>
      <c r="BY74" s="7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79"/>
      <c r="BN75" s="79"/>
      <c r="BO75" s="79"/>
      <c r="BP75" s="79"/>
      <c r="BQ75" s="79"/>
      <c r="BR75" s="79"/>
      <c r="BS75" s="79"/>
      <c r="BT75" s="79"/>
      <c r="BU75" s="79"/>
      <c r="BV75" s="79"/>
      <c r="BW75" s="79"/>
      <c r="BX75" s="79"/>
      <c r="BY75" s="7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79"/>
      <c r="BN76" s="79"/>
      <c r="BO76" s="79"/>
      <c r="BP76" s="79"/>
      <c r="BQ76" s="79"/>
      <c r="BR76" s="79"/>
      <c r="BS76" s="79"/>
      <c r="BT76" s="79"/>
      <c r="BU76" s="79"/>
      <c r="BV76" s="79"/>
      <c r="BW76" s="79"/>
      <c r="BX76" s="79"/>
      <c r="BY76" s="7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79"/>
      <c r="BN77" s="79"/>
      <c r="BO77" s="79"/>
      <c r="BP77" s="79"/>
      <c r="BQ77" s="79"/>
      <c r="BR77" s="79"/>
      <c r="BS77" s="79"/>
      <c r="BT77" s="79"/>
      <c r="BU77" s="79"/>
      <c r="BV77" s="79"/>
      <c r="BW77" s="79"/>
      <c r="BX77" s="79"/>
      <c r="BY77" s="7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79"/>
      <c r="BN78" s="79"/>
      <c r="BO78" s="79"/>
      <c r="BP78" s="79"/>
      <c r="BQ78" s="79"/>
      <c r="BR78" s="79"/>
      <c r="BS78" s="79"/>
      <c r="BT78" s="79"/>
      <c r="BU78" s="79"/>
      <c r="BV78" s="79"/>
      <c r="BW78" s="79"/>
      <c r="BX78" s="79"/>
      <c r="BY78" s="7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79"/>
      <c r="BN79" s="79"/>
      <c r="BO79" s="79"/>
      <c r="BP79" s="79"/>
      <c r="BQ79" s="79"/>
      <c r="BR79" s="79"/>
      <c r="BS79" s="79"/>
      <c r="BT79" s="79"/>
      <c r="BU79" s="79"/>
      <c r="BV79" s="79"/>
      <c r="BW79" s="79"/>
      <c r="BX79" s="79"/>
      <c r="BY79" s="7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79"/>
      <c r="BN80" s="79"/>
      <c r="BO80" s="79"/>
      <c r="BP80" s="79"/>
      <c r="BQ80" s="79"/>
      <c r="BR80" s="79"/>
      <c r="BS80" s="79"/>
      <c r="BT80" s="79"/>
      <c r="BU80" s="79"/>
      <c r="BV80" s="79"/>
      <c r="BW80" s="79"/>
      <c r="BX80" s="79"/>
      <c r="BY80" s="7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79"/>
      <c r="BN81" s="79"/>
      <c r="BO81" s="79"/>
      <c r="BP81" s="79"/>
      <c r="BQ81" s="79"/>
      <c r="BR81" s="79"/>
      <c r="BS81" s="79"/>
      <c r="BT81" s="79"/>
      <c r="BU81" s="79"/>
      <c r="BV81" s="79"/>
      <c r="BW81" s="79"/>
      <c r="BX81" s="79"/>
      <c r="BY81" s="7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【98.81】</v>
      </c>
      <c r="F85" s="12" t="str">
        <f>データ!AT6</f>
        <v>【102.81】</v>
      </c>
      <c r="G85" s="12" t="str">
        <f>データ!BE6</f>
        <v>【112.20】</v>
      </c>
      <c r="H85" s="12" t="str">
        <f>データ!BP6</f>
        <v>【310.14】</v>
      </c>
      <c r="I85" s="12" t="str">
        <f>データ!CA6</f>
        <v>【57.71】</v>
      </c>
      <c r="J85" s="12" t="str">
        <f>データ!CL6</f>
        <v>【286.17】</v>
      </c>
      <c r="K85" s="12" t="str">
        <f>データ!CW6</f>
        <v>【56.80】</v>
      </c>
      <c r="L85" s="12" t="str">
        <f>データ!DH6</f>
        <v>【83.38】</v>
      </c>
      <c r="M85" s="12" t="str">
        <f>データ!DS6</f>
        <v>【19.84】</v>
      </c>
      <c r="N85" s="12" t="str">
        <f>データ!ED6</f>
        <v>【-】</v>
      </c>
      <c r="O85" s="12" t="str">
        <f>データ!EO6</f>
        <v>【-】</v>
      </c>
    </row>
  </sheetData>
  <sheetProtection algorithmName="SHA-512" hashValue="W0TLHBzN6mXDY3QF3ABfi2dyZTboRbtA5G0FUX4FLq14rIXC1QRg3S28ZBxQOizn2fmRzsncmFiimC8MGdz/xg==" saltValue="Rp2NYlSatmTS7VcoO/ijf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141500</v>
      </c>
      <c r="D6" s="19">
        <f t="shared" si="3"/>
        <v>46</v>
      </c>
      <c r="E6" s="19">
        <f t="shared" si="3"/>
        <v>18</v>
      </c>
      <c r="F6" s="19">
        <f t="shared" si="3"/>
        <v>0</v>
      </c>
      <c r="G6" s="19">
        <f t="shared" si="3"/>
        <v>0</v>
      </c>
      <c r="H6" s="19" t="str">
        <f t="shared" si="3"/>
        <v>神奈川県　相模原市</v>
      </c>
      <c r="I6" s="19" t="str">
        <f t="shared" si="3"/>
        <v>法適用</v>
      </c>
      <c r="J6" s="19" t="str">
        <f t="shared" si="3"/>
        <v>下水道事業</v>
      </c>
      <c r="K6" s="19" t="str">
        <f t="shared" si="3"/>
        <v>特定地域生活排水処理</v>
      </c>
      <c r="L6" s="19" t="str">
        <f t="shared" si="3"/>
        <v>K3</v>
      </c>
      <c r="M6" s="19" t="str">
        <f t="shared" si="3"/>
        <v>非設置</v>
      </c>
      <c r="N6" s="20" t="str">
        <f t="shared" si="3"/>
        <v>-</v>
      </c>
      <c r="O6" s="20">
        <f t="shared" si="3"/>
        <v>57.36</v>
      </c>
      <c r="P6" s="20">
        <f t="shared" si="3"/>
        <v>0.41</v>
      </c>
      <c r="Q6" s="20">
        <f t="shared" si="3"/>
        <v>100</v>
      </c>
      <c r="R6" s="20">
        <f t="shared" si="3"/>
        <v>2036</v>
      </c>
      <c r="S6" s="20">
        <f t="shared" si="3"/>
        <v>719112</v>
      </c>
      <c r="T6" s="20">
        <f t="shared" si="3"/>
        <v>328.91</v>
      </c>
      <c r="U6" s="20">
        <f t="shared" si="3"/>
        <v>2186.35</v>
      </c>
      <c r="V6" s="20">
        <f t="shared" si="3"/>
        <v>2924</v>
      </c>
      <c r="W6" s="20">
        <f t="shared" si="3"/>
        <v>0.49</v>
      </c>
      <c r="X6" s="20">
        <f t="shared" si="3"/>
        <v>5967.35</v>
      </c>
      <c r="Y6" s="21">
        <f>IF(Y7="",NA(),Y7)</f>
        <v>58.17</v>
      </c>
      <c r="Z6" s="21">
        <f t="shared" ref="Z6:AH6" si="4">IF(Z7="",NA(),Z7)</f>
        <v>59.87</v>
      </c>
      <c r="AA6" s="21">
        <f t="shared" si="4"/>
        <v>59.9</v>
      </c>
      <c r="AB6" s="21">
        <f t="shared" si="4"/>
        <v>60.62</v>
      </c>
      <c r="AC6" s="21">
        <f t="shared" si="4"/>
        <v>54.67</v>
      </c>
      <c r="AD6" s="21">
        <f t="shared" si="4"/>
        <v>93.44</v>
      </c>
      <c r="AE6" s="21">
        <f t="shared" si="4"/>
        <v>90.02</v>
      </c>
      <c r="AF6" s="21">
        <f t="shared" si="4"/>
        <v>93.76</v>
      </c>
      <c r="AG6" s="21">
        <f t="shared" si="4"/>
        <v>95.33</v>
      </c>
      <c r="AH6" s="21">
        <f t="shared" si="4"/>
        <v>92.17</v>
      </c>
      <c r="AI6" s="20" t="str">
        <f>IF(AI7="","",IF(AI7="-","【-】","【"&amp;SUBSTITUTE(TEXT(AI7,"#,##0.00"),"-","△")&amp;"】"))</f>
        <v>【98.81】</v>
      </c>
      <c r="AJ6" s="21">
        <f>IF(AJ7="",NA(),AJ7)</f>
        <v>1220.71</v>
      </c>
      <c r="AK6" s="21">
        <f t="shared" ref="AK6:AS6" si="5">IF(AK7="",NA(),AK7)</f>
        <v>1423.94</v>
      </c>
      <c r="AL6" s="21">
        <f t="shared" si="5"/>
        <v>1514.43</v>
      </c>
      <c r="AM6" s="21">
        <f t="shared" si="5"/>
        <v>1754.49</v>
      </c>
      <c r="AN6" s="21">
        <f t="shared" si="5"/>
        <v>2125.5</v>
      </c>
      <c r="AO6" s="21">
        <f t="shared" si="5"/>
        <v>123.58</v>
      </c>
      <c r="AP6" s="21">
        <f t="shared" si="5"/>
        <v>221.28</v>
      </c>
      <c r="AQ6" s="21">
        <f t="shared" si="5"/>
        <v>173.09</v>
      </c>
      <c r="AR6" s="21">
        <f t="shared" si="5"/>
        <v>162.82</v>
      </c>
      <c r="AS6" s="21">
        <f t="shared" si="5"/>
        <v>193.62</v>
      </c>
      <c r="AT6" s="20" t="str">
        <f>IF(AT7="","",IF(AT7="-","【-】","【"&amp;SUBSTITUTE(TEXT(AT7,"#,##0.00"),"-","△")&amp;"】"))</f>
        <v>【102.81】</v>
      </c>
      <c r="AU6" s="21">
        <f>IF(AU7="",NA(),AU7)</f>
        <v>-39.409999999999997</v>
      </c>
      <c r="AV6" s="21">
        <f t="shared" ref="AV6:BD6" si="6">IF(AV7="",NA(),AV7)</f>
        <v>-88.98</v>
      </c>
      <c r="AW6" s="21">
        <f t="shared" si="6"/>
        <v>-96.08</v>
      </c>
      <c r="AX6" s="21">
        <f t="shared" si="6"/>
        <v>-524.97</v>
      </c>
      <c r="AY6" s="21">
        <f t="shared" si="6"/>
        <v>-370.53</v>
      </c>
      <c r="AZ6" s="21">
        <f t="shared" si="6"/>
        <v>172.39</v>
      </c>
      <c r="BA6" s="21">
        <f t="shared" si="6"/>
        <v>113.42</v>
      </c>
      <c r="BB6" s="21">
        <f t="shared" si="6"/>
        <v>117.39</v>
      </c>
      <c r="BC6" s="21">
        <f t="shared" si="6"/>
        <v>125.61</v>
      </c>
      <c r="BD6" s="21">
        <f t="shared" si="6"/>
        <v>67.75</v>
      </c>
      <c r="BE6" s="20" t="str">
        <f>IF(BE7="","",IF(BE7="-","【-】","【"&amp;SUBSTITUTE(TEXT(BE7,"#,##0.00"),"-","△")&amp;"】"))</f>
        <v>【112.20】</v>
      </c>
      <c r="BF6" s="21">
        <f>IF(BF7="",NA(),BF7)</f>
        <v>580.23</v>
      </c>
      <c r="BG6" s="20">
        <f t="shared" ref="BG6:BO6" si="7">IF(BG7="",NA(),BG7)</f>
        <v>0</v>
      </c>
      <c r="BH6" s="21">
        <f t="shared" si="7"/>
        <v>887.12</v>
      </c>
      <c r="BI6" s="21">
        <f t="shared" si="7"/>
        <v>968.57</v>
      </c>
      <c r="BJ6" s="20">
        <f t="shared" si="7"/>
        <v>0</v>
      </c>
      <c r="BK6" s="21">
        <f t="shared" si="7"/>
        <v>407.42</v>
      </c>
      <c r="BL6" s="21">
        <f t="shared" si="7"/>
        <v>386.46</v>
      </c>
      <c r="BM6" s="21">
        <f t="shared" si="7"/>
        <v>421.25</v>
      </c>
      <c r="BN6" s="21">
        <f t="shared" si="7"/>
        <v>398.42</v>
      </c>
      <c r="BO6" s="21">
        <f t="shared" si="7"/>
        <v>393.35</v>
      </c>
      <c r="BP6" s="20" t="str">
        <f>IF(BP7="","",IF(BP7="-","【-】","【"&amp;SUBSTITUTE(TEXT(BP7,"#,##0.00"),"-","△")&amp;"】"))</f>
        <v>【310.14】</v>
      </c>
      <c r="BQ6" s="21">
        <f>IF(BQ7="",NA(),BQ7)</f>
        <v>24.86</v>
      </c>
      <c r="BR6" s="21">
        <f t="shared" ref="BR6:BZ6" si="8">IF(BR7="",NA(),BR7)</f>
        <v>24.9</v>
      </c>
      <c r="BS6" s="21">
        <f t="shared" si="8"/>
        <v>24.73</v>
      </c>
      <c r="BT6" s="21">
        <f t="shared" si="8"/>
        <v>24.41</v>
      </c>
      <c r="BU6" s="21">
        <f t="shared" si="8"/>
        <v>19.63</v>
      </c>
      <c r="BV6" s="21">
        <f t="shared" si="8"/>
        <v>57.08</v>
      </c>
      <c r="BW6" s="21">
        <f t="shared" si="8"/>
        <v>55.85</v>
      </c>
      <c r="BX6" s="21">
        <f t="shared" si="8"/>
        <v>53.23</v>
      </c>
      <c r="BY6" s="21">
        <f t="shared" si="8"/>
        <v>50.7</v>
      </c>
      <c r="BZ6" s="21">
        <f t="shared" si="8"/>
        <v>48.13</v>
      </c>
      <c r="CA6" s="20" t="str">
        <f>IF(CA7="","",IF(CA7="-","【-】","【"&amp;SUBSTITUTE(TEXT(CA7,"#,##0.00"),"-","△")&amp;"】"))</f>
        <v>【57.71】</v>
      </c>
      <c r="CB6" s="21">
        <f>IF(CB7="",NA(),CB7)</f>
        <v>466.19</v>
      </c>
      <c r="CC6" s="21">
        <f t="shared" ref="CC6:CK6" si="9">IF(CC7="",NA(),CC7)</f>
        <v>456.65</v>
      </c>
      <c r="CD6" s="21">
        <f t="shared" si="9"/>
        <v>473.37</v>
      </c>
      <c r="CE6" s="21">
        <f t="shared" si="9"/>
        <v>468.18</v>
      </c>
      <c r="CF6" s="21">
        <f t="shared" si="9"/>
        <v>577.41</v>
      </c>
      <c r="CG6" s="21">
        <f t="shared" si="9"/>
        <v>286.86</v>
      </c>
      <c r="CH6" s="21">
        <f t="shared" si="9"/>
        <v>287.91000000000003</v>
      </c>
      <c r="CI6" s="21">
        <f t="shared" si="9"/>
        <v>283.3</v>
      </c>
      <c r="CJ6" s="21">
        <f t="shared" si="9"/>
        <v>289.81</v>
      </c>
      <c r="CK6" s="21">
        <f t="shared" si="9"/>
        <v>301.54000000000002</v>
      </c>
      <c r="CL6" s="20" t="str">
        <f>IF(CL7="","",IF(CL7="-","【-】","【"&amp;SUBSTITUTE(TEXT(CL7,"#,##0.00"),"-","△")&amp;"】"))</f>
        <v>【286.17】</v>
      </c>
      <c r="CM6" s="21">
        <f>IF(CM7="",NA(),CM7)</f>
        <v>45.67</v>
      </c>
      <c r="CN6" s="21">
        <f t="shared" ref="CN6:CV6" si="10">IF(CN7="",NA(),CN7)</f>
        <v>45.48</v>
      </c>
      <c r="CO6" s="21">
        <f t="shared" si="10"/>
        <v>47.92</v>
      </c>
      <c r="CP6" s="21">
        <f t="shared" si="10"/>
        <v>49.15</v>
      </c>
      <c r="CQ6" s="21">
        <f t="shared" si="10"/>
        <v>46.74</v>
      </c>
      <c r="CR6" s="21">
        <f t="shared" si="10"/>
        <v>57.22</v>
      </c>
      <c r="CS6" s="21">
        <f t="shared" si="10"/>
        <v>54.93</v>
      </c>
      <c r="CT6" s="21">
        <f t="shared" si="10"/>
        <v>55.96</v>
      </c>
      <c r="CU6" s="21">
        <f t="shared" si="10"/>
        <v>56.45</v>
      </c>
      <c r="CV6" s="21">
        <f t="shared" si="10"/>
        <v>58.26</v>
      </c>
      <c r="CW6" s="20" t="str">
        <f>IF(CW7="","",IF(CW7="-","【-】","【"&amp;SUBSTITUTE(TEXT(CW7,"#,##0.00"),"-","△")&amp;"】"))</f>
        <v>【56.80】</v>
      </c>
      <c r="CX6" s="21">
        <f>IF(CX7="",NA(),CX7)</f>
        <v>100</v>
      </c>
      <c r="CY6" s="21">
        <f t="shared" ref="CY6:DG6" si="11">IF(CY7="",NA(),CY7)</f>
        <v>100</v>
      </c>
      <c r="CZ6" s="21">
        <f t="shared" si="11"/>
        <v>100</v>
      </c>
      <c r="DA6" s="21">
        <f t="shared" si="11"/>
        <v>100</v>
      </c>
      <c r="DB6" s="21">
        <f t="shared" si="11"/>
        <v>100</v>
      </c>
      <c r="DC6" s="21">
        <f t="shared" si="11"/>
        <v>67.290000000000006</v>
      </c>
      <c r="DD6" s="21">
        <f t="shared" si="11"/>
        <v>65.569999999999993</v>
      </c>
      <c r="DE6" s="21">
        <f t="shared" si="11"/>
        <v>60.12</v>
      </c>
      <c r="DF6" s="21">
        <f t="shared" si="11"/>
        <v>54.99</v>
      </c>
      <c r="DG6" s="21">
        <f t="shared" si="11"/>
        <v>66.430000000000007</v>
      </c>
      <c r="DH6" s="20" t="str">
        <f>IF(DH7="","",IF(DH7="-","【-】","【"&amp;SUBSTITUTE(TEXT(DH7,"#,##0.00"),"-","△")&amp;"】"))</f>
        <v>【83.38】</v>
      </c>
      <c r="DI6" s="21">
        <f>IF(DI7="",NA(),DI7)</f>
        <v>9.6300000000000008</v>
      </c>
      <c r="DJ6" s="21">
        <f t="shared" ref="DJ6:DR6" si="12">IF(DJ7="",NA(),DJ7)</f>
        <v>11.08</v>
      </c>
      <c r="DK6" s="21">
        <f t="shared" si="12"/>
        <v>12.6</v>
      </c>
      <c r="DL6" s="21">
        <f t="shared" si="12"/>
        <v>14.87</v>
      </c>
      <c r="DM6" s="21">
        <f t="shared" si="12"/>
        <v>16.73</v>
      </c>
      <c r="DN6" s="21">
        <f t="shared" si="12"/>
        <v>16.420000000000002</v>
      </c>
      <c r="DO6" s="21">
        <f t="shared" si="12"/>
        <v>16.41</v>
      </c>
      <c r="DP6" s="21">
        <f t="shared" si="12"/>
        <v>16.63</v>
      </c>
      <c r="DQ6" s="21">
        <f t="shared" si="12"/>
        <v>15.4</v>
      </c>
      <c r="DR6" s="21">
        <f t="shared" si="12"/>
        <v>16.28</v>
      </c>
      <c r="DS6" s="20" t="str">
        <f>IF(DS7="","",IF(DS7="-","【-】","【"&amp;SUBSTITUTE(TEXT(DS7,"#,##0.00"),"-","△")&amp;"】"))</f>
        <v>【19.84】</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2021</v>
      </c>
      <c r="C7" s="23">
        <v>141500</v>
      </c>
      <c r="D7" s="23">
        <v>46</v>
      </c>
      <c r="E7" s="23">
        <v>18</v>
      </c>
      <c r="F7" s="23">
        <v>0</v>
      </c>
      <c r="G7" s="23">
        <v>0</v>
      </c>
      <c r="H7" s="23" t="s">
        <v>96</v>
      </c>
      <c r="I7" s="23" t="s">
        <v>97</v>
      </c>
      <c r="J7" s="23" t="s">
        <v>98</v>
      </c>
      <c r="K7" s="23" t="s">
        <v>99</v>
      </c>
      <c r="L7" s="23" t="s">
        <v>100</v>
      </c>
      <c r="M7" s="23" t="s">
        <v>101</v>
      </c>
      <c r="N7" s="24" t="s">
        <v>102</v>
      </c>
      <c r="O7" s="24">
        <v>57.36</v>
      </c>
      <c r="P7" s="24">
        <v>0.41</v>
      </c>
      <c r="Q7" s="24">
        <v>100</v>
      </c>
      <c r="R7" s="24">
        <v>2036</v>
      </c>
      <c r="S7" s="24">
        <v>719112</v>
      </c>
      <c r="T7" s="24">
        <v>328.91</v>
      </c>
      <c r="U7" s="24">
        <v>2186.35</v>
      </c>
      <c r="V7" s="24">
        <v>2924</v>
      </c>
      <c r="W7" s="24">
        <v>0.49</v>
      </c>
      <c r="X7" s="24">
        <v>5967.35</v>
      </c>
      <c r="Y7" s="24">
        <v>58.17</v>
      </c>
      <c r="Z7" s="24">
        <v>59.87</v>
      </c>
      <c r="AA7" s="24">
        <v>59.9</v>
      </c>
      <c r="AB7" s="24">
        <v>60.62</v>
      </c>
      <c r="AC7" s="24">
        <v>54.67</v>
      </c>
      <c r="AD7" s="24">
        <v>93.44</v>
      </c>
      <c r="AE7" s="24">
        <v>90.02</v>
      </c>
      <c r="AF7" s="24">
        <v>93.76</v>
      </c>
      <c r="AG7" s="24">
        <v>95.33</v>
      </c>
      <c r="AH7" s="24">
        <v>92.17</v>
      </c>
      <c r="AI7" s="24">
        <v>98.81</v>
      </c>
      <c r="AJ7" s="24">
        <v>1220.71</v>
      </c>
      <c r="AK7" s="24">
        <v>1423.94</v>
      </c>
      <c r="AL7" s="24">
        <v>1514.43</v>
      </c>
      <c r="AM7" s="24">
        <v>1754.49</v>
      </c>
      <c r="AN7" s="24">
        <v>2125.5</v>
      </c>
      <c r="AO7" s="24">
        <v>123.58</v>
      </c>
      <c r="AP7" s="24">
        <v>221.28</v>
      </c>
      <c r="AQ7" s="24">
        <v>173.09</v>
      </c>
      <c r="AR7" s="24">
        <v>162.82</v>
      </c>
      <c r="AS7" s="24">
        <v>193.62</v>
      </c>
      <c r="AT7" s="24">
        <v>102.81</v>
      </c>
      <c r="AU7" s="24">
        <v>-39.409999999999997</v>
      </c>
      <c r="AV7" s="24">
        <v>-88.98</v>
      </c>
      <c r="AW7" s="24">
        <v>-96.08</v>
      </c>
      <c r="AX7" s="24">
        <v>-524.97</v>
      </c>
      <c r="AY7" s="24">
        <v>-370.53</v>
      </c>
      <c r="AZ7" s="24">
        <v>172.39</v>
      </c>
      <c r="BA7" s="24">
        <v>113.42</v>
      </c>
      <c r="BB7" s="24">
        <v>117.39</v>
      </c>
      <c r="BC7" s="24">
        <v>125.61</v>
      </c>
      <c r="BD7" s="24">
        <v>67.75</v>
      </c>
      <c r="BE7" s="24">
        <v>112.2</v>
      </c>
      <c r="BF7" s="24">
        <v>580.23</v>
      </c>
      <c r="BG7" s="24">
        <v>0</v>
      </c>
      <c r="BH7" s="24">
        <v>887.12</v>
      </c>
      <c r="BI7" s="24">
        <v>968.57</v>
      </c>
      <c r="BJ7" s="24">
        <v>0</v>
      </c>
      <c r="BK7" s="24">
        <v>407.42</v>
      </c>
      <c r="BL7" s="24">
        <v>386.46</v>
      </c>
      <c r="BM7" s="24">
        <v>421.25</v>
      </c>
      <c r="BN7" s="24">
        <v>398.42</v>
      </c>
      <c r="BO7" s="24">
        <v>393.35</v>
      </c>
      <c r="BP7" s="24">
        <v>310.14</v>
      </c>
      <c r="BQ7" s="24">
        <v>24.86</v>
      </c>
      <c r="BR7" s="24">
        <v>24.9</v>
      </c>
      <c r="BS7" s="24">
        <v>24.73</v>
      </c>
      <c r="BT7" s="24">
        <v>24.41</v>
      </c>
      <c r="BU7" s="24">
        <v>19.63</v>
      </c>
      <c r="BV7" s="24">
        <v>57.08</v>
      </c>
      <c r="BW7" s="24">
        <v>55.85</v>
      </c>
      <c r="BX7" s="24">
        <v>53.23</v>
      </c>
      <c r="BY7" s="24">
        <v>50.7</v>
      </c>
      <c r="BZ7" s="24">
        <v>48.13</v>
      </c>
      <c r="CA7" s="24">
        <v>57.71</v>
      </c>
      <c r="CB7" s="24">
        <v>466.19</v>
      </c>
      <c r="CC7" s="24">
        <v>456.65</v>
      </c>
      <c r="CD7" s="24">
        <v>473.37</v>
      </c>
      <c r="CE7" s="24">
        <v>468.18</v>
      </c>
      <c r="CF7" s="24">
        <v>577.41</v>
      </c>
      <c r="CG7" s="24">
        <v>286.86</v>
      </c>
      <c r="CH7" s="24">
        <v>287.91000000000003</v>
      </c>
      <c r="CI7" s="24">
        <v>283.3</v>
      </c>
      <c r="CJ7" s="24">
        <v>289.81</v>
      </c>
      <c r="CK7" s="24">
        <v>301.54000000000002</v>
      </c>
      <c r="CL7" s="24">
        <v>286.17</v>
      </c>
      <c r="CM7" s="24">
        <v>45.67</v>
      </c>
      <c r="CN7" s="24">
        <v>45.48</v>
      </c>
      <c r="CO7" s="24">
        <v>47.92</v>
      </c>
      <c r="CP7" s="24">
        <v>49.15</v>
      </c>
      <c r="CQ7" s="24">
        <v>46.74</v>
      </c>
      <c r="CR7" s="24">
        <v>57.22</v>
      </c>
      <c r="CS7" s="24">
        <v>54.93</v>
      </c>
      <c r="CT7" s="24">
        <v>55.96</v>
      </c>
      <c r="CU7" s="24">
        <v>56.45</v>
      </c>
      <c r="CV7" s="24">
        <v>58.26</v>
      </c>
      <c r="CW7" s="24">
        <v>56.8</v>
      </c>
      <c r="CX7" s="24">
        <v>100</v>
      </c>
      <c r="CY7" s="24">
        <v>100</v>
      </c>
      <c r="CZ7" s="24">
        <v>100</v>
      </c>
      <c r="DA7" s="24">
        <v>100</v>
      </c>
      <c r="DB7" s="24">
        <v>100</v>
      </c>
      <c r="DC7" s="24">
        <v>67.290000000000006</v>
      </c>
      <c r="DD7" s="24">
        <v>65.569999999999993</v>
      </c>
      <c r="DE7" s="24">
        <v>60.12</v>
      </c>
      <c r="DF7" s="24">
        <v>54.99</v>
      </c>
      <c r="DG7" s="24">
        <v>66.430000000000007</v>
      </c>
      <c r="DH7" s="24">
        <v>83.38</v>
      </c>
      <c r="DI7" s="24">
        <v>9.6300000000000008</v>
      </c>
      <c r="DJ7" s="24">
        <v>11.08</v>
      </c>
      <c r="DK7" s="24">
        <v>12.6</v>
      </c>
      <c r="DL7" s="24">
        <v>14.87</v>
      </c>
      <c r="DM7" s="24">
        <v>16.73</v>
      </c>
      <c r="DN7" s="24">
        <v>16.420000000000002</v>
      </c>
      <c r="DO7" s="24">
        <v>16.41</v>
      </c>
      <c r="DP7" s="24">
        <v>16.63</v>
      </c>
      <c r="DQ7" s="24">
        <v>15.4</v>
      </c>
      <c r="DR7" s="24">
        <v>16.28</v>
      </c>
      <c r="DS7" s="24">
        <v>19.84</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2023-01-12T23:49:24Z</dcterms:created>
  <dcterms:modified xsi:type="dcterms:W3CDTF">2023-01-24T06:31:40Z</dcterms:modified>
  <cp:category/>
</cp:coreProperties>
</file>