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4（R03決算）\02_回答\"/>
    </mc:Choice>
  </mc:AlternateContent>
  <workbookProtection workbookAlgorithmName="SHA-512" workbookHashValue="vnUi4B/GeaIQ0dN9zjMttpfz1IBifvagItIV9dW09Dyvo5az9p5REStfnlg2InRqFO7Qv4K2z8HYPzIFVktthQ==" workbookSaltValue="iMhTob0oYTMBdqvkz8Bl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L8" i="4"/>
  <c r="AD8" i="4"/>
  <c r="W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<sst xmlns="http://schemas.openxmlformats.org/spreadsheetml/2006/main" count="253" uniqueCount="116">
  <si>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</si>
  <si>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</si>
  <si>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</si>
  <si>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</si>
  <si>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</si>
  <si>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</si>
  <si>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</si>
  <si>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</si>
  <si>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</si>
  <si>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</si>
  <si>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</si>
  <si>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</si>
  <si>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</si>
  <si>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</si>
  <si>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</si>
  <si>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</si>
  <si>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</si>
  <si>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</si>
  <si>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</si>
  <si>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</si>
  <si>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</si>
  <si>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</si>
  <si>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</si>
  <si>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</si>
  <si>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</si>
  <si>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</si>
  <si>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</si>
  <si>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</si>
  <si>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</si>
  <si>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</si>
  <si>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</si>
  <si>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</si>
  <si>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</si>
  <si>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</si>
  <si>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</si>
  <si>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</si>
  <si>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</si>
  <si>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</si>
  <si>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</si>
  <si>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</si>
  <si>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</si>
  <si>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</si>
  <si>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</si>
  <si>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</si>
  <si>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</si>
  <si>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</si>
  <si>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</si>
  <si>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</si>
  <si>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</si>
  <si>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</si>
  <si>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</si>
  <si>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</si>
  <si>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</si>
  <si>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</si>
  <si>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</si>
  <si>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</si>
  <si>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</si>
  <si>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</si>
  <si>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</si>
  <si>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</si>
  <si>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</si>
  <si>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</si>
  <si>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</si>
  <si>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</si>
  <si>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</si>
  <si>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</si>
  <si>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</si>
  <si>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</si>
  <si>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</si>
  <si>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</si>
  <si>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</si>
  <si>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</si>
  <si>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</si>
  <si>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</si>
  <si>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</si>
  <si>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</si>
  <si>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</si>
  <si>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</si>
  <si>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</si>
  <si>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</si>
  <si>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</si>
  <si>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</si>
  <si>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</si>
  <si>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</si>
  <si>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</si>
  <si>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</si>
  <si>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</si>
  <si>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</si>
  <si>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</si>
  <si>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</si>
  <si>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</si>
  <si>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</si>
  <si>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</si>
  <si>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</si>
  <si>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</si>
  <si>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</si>
  <si>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</si>
  <si>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</si>
  <si>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</si>
  <si>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</si>
  <si>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</si>
  <si>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</si>
  <si>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</si>
  <si>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</si>
  <si>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</si>
  <si>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</si>
  <si>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</si>
  <si>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</si>
  <si>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</si>
  <si>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</si>
  <si>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</si>
  <si>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</si>
  <si>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</si>
  <si>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</si>
  <si>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t>　本事業は、平成24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19" eb="122">
      <t>イッポンカ</t>
    </rPh>
    <rPh sb="126" eb="127">
      <t>ワ</t>
    </rPh>
    <rPh sb="132" eb="135">
      <t>コウリツテキ</t>
    </rPh>
    <rPh sb="136" eb="138">
      <t>ウンエイ</t>
    </rPh>
    <rPh sb="139" eb="140">
      <t>オコナ</t>
    </rPh>
    <rPh sb="143" eb="144">
      <t>ツト</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09" eb="212">
      <t>ソウゴウテキ</t>
    </rPh>
    <rPh sb="213" eb="215">
      <t>ブンセキ</t>
    </rPh>
    <rPh sb="216" eb="217">
      <t>オコナ</t>
    </rPh>
    <rPh sb="218" eb="220">
      <t>ヒツヨウ</t>
    </rPh>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</si>
  <si>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経費を使用料収入で賄えていない状況にある。
　今後も低い水準となる見込みであり、引き続き維持管理費の効率化を図る必要がある。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
　また、今後も総合的な汚水処理整備を進めることにより抑制していく必要がある。
</t>
    </r>
    <r>
      <rPr>
        <b/>
        <sz val="11"/>
        <color theme="1"/>
        <rFont val="ＭＳ ゴシック"/>
        <family val="3"/>
        <charset val="128"/>
      </rPr>
      <t/>
    </r>
    <rPh sb="2" eb="4">
      <t>ケイジョウ</t>
    </rPh>
    <rPh sb="4" eb="6">
      <t>シュウシ</t>
    </rPh>
    <rPh sb="6" eb="8">
      <t>ヒリツ</t>
    </rPh>
    <rPh sb="20" eb="22">
      <t>ケイヒ</t>
    </rPh>
    <rPh sb="85" eb="87">
      <t>キギョウ</t>
    </rPh>
    <rPh sb="87" eb="88">
      <t>サイ</t>
    </rPh>
    <rPh sb="88" eb="90">
      <t>ザンダカ</t>
    </rPh>
    <rPh sb="90" eb="91">
      <t>タイ</t>
    </rPh>
    <rPh sb="91" eb="93">
      <t>ジギョウ</t>
    </rPh>
    <rPh sb="93" eb="95">
      <t>キボ</t>
    </rPh>
    <rPh sb="95" eb="97">
      <t>ヒリツ</t>
    </rPh>
    <rPh sb="99" eb="101">
      <t>ジギョウ</t>
    </rPh>
    <rPh sb="101" eb="104">
      <t>カイシゴ</t>
    </rPh>
    <rPh sb="106" eb="107">
      <t>ネン</t>
    </rPh>
    <rPh sb="107" eb="109">
      <t>テイド</t>
    </rPh>
    <rPh sb="114" eb="117">
      <t>ミショウカン</t>
    </rPh>
    <rPh sb="117" eb="119">
      <t>ザンダカ</t>
    </rPh>
    <rPh sb="120" eb="121">
      <t>オオ</t>
    </rPh>
    <rPh sb="123" eb="125">
      <t>ルイジ</t>
    </rPh>
    <rPh sb="125" eb="127">
      <t>ダンタイ</t>
    </rPh>
    <rPh sb="128" eb="129">
      <t>ヒ</t>
    </rPh>
    <rPh sb="130" eb="131">
      <t>タカ</t>
    </rPh>
    <rPh sb="132" eb="134">
      <t>ワリアイ</t>
    </rPh>
    <rPh sb="138" eb="139">
      <t>カンガ</t>
    </rPh>
    <rPh sb="149" eb="151">
      <t>コンゴ</t>
    </rPh>
    <rPh sb="152" eb="155">
      <t>ソウゴウテキ</t>
    </rPh>
    <rPh sb="156" eb="158">
      <t>オスイ</t>
    </rPh>
    <rPh sb="158" eb="160">
      <t>ショリ</t>
    </rPh>
    <rPh sb="160" eb="162">
      <t>セイビ</t>
    </rPh>
    <rPh sb="163" eb="164">
      <t>スス</t>
    </rPh>
    <rPh sb="171" eb="173">
      <t>ヨクセイ</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</si>
</sst>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82-43D7-B264-646DE673B5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82-43D7-B264-646DE673B5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58.25</c:v>
                </c:pt>
                <c:pt idx="1">
                  <c:v>64.97</c:v>
                </c:pt>
                <c:pt idx="2">
                  <c:v>64.12</c:v>
                </c:pt>
                <c:pt idx="3">
                  <c:v>76.62</c:v>
                </c:pt>
                <c:pt idx="4">
                  <c:v>75.150000000000006</c:v>
                </c:pt>
              </c:numCache>
            </c:numRef>
          </c:val>
          <c:extLst>
            <c:ext xmlns:c16="http://schemas.microsoft.com/office/drawing/2014/chart" uri="{C3380CC4-5D6E-409C-BE32-E72D297353CC}">
              <c16:uniqueId val="{00000000-AB3C-4851-9703-64E4CCD571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AB3C-4851-9703-64E4CCD571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8.5399999999999991</c:v>
                </c:pt>
                <c:pt idx="1">
                  <c:v>10.41</c:v>
                </c:pt>
                <c:pt idx="2">
                  <c:v>12.67</c:v>
                </c:pt>
                <c:pt idx="3">
                  <c:v>14.98</c:v>
                </c:pt>
                <c:pt idx="4">
                  <c:v>17.64</c:v>
                </c:pt>
              </c:numCache>
            </c:numRef>
          </c:val>
          <c:extLst>
            <c:ext xmlns:c16="http://schemas.microsoft.com/office/drawing/2014/chart" uri="{C3380CC4-5D6E-409C-BE32-E72D297353CC}">
              <c16:uniqueId val="{00000000-CC4B-4CFE-890F-34E45D5B2F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CC4B-4CFE-890F-34E45D5B2F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53-4B4E-9E5A-2D499BD8BC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53-4B4E-9E5A-2D499BD8BC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134.62</c:v>
                </c:pt>
                <c:pt idx="1">
                  <c:v>200.74</c:v>
                </c:pt>
                <c:pt idx="2">
                  <c:v>260.3</c:v>
                </c:pt>
                <c:pt idx="3">
                  <c:v>294.77</c:v>
                </c:pt>
                <c:pt idx="4">
                  <c:v>302.58</c:v>
                </c:pt>
              </c:numCache>
            </c:numRef>
          </c:val>
          <c:extLst>
            <c:ext xmlns:c16="http://schemas.microsoft.com/office/drawing/2014/chart" uri="{C3380CC4-5D6E-409C-BE32-E72D297353CC}">
              <c16:uniqueId val="{00000000-106D-4E46-AEA1-E29DCA7FCE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106D-4E46-AEA1-E29DCA7FCE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33.96</c:v>
                </c:pt>
                <c:pt idx="1">
                  <c:v>53.33</c:v>
                </c:pt>
                <c:pt idx="2">
                  <c:v>105.63</c:v>
                </c:pt>
                <c:pt idx="3">
                  <c:v>82.92</c:v>
                </c:pt>
                <c:pt idx="4">
                  <c:v>1.67</c:v>
                </c:pt>
              </c:numCache>
            </c:numRef>
          </c:val>
          <c:extLst>
            <c:ext xmlns:c16="http://schemas.microsoft.com/office/drawing/2014/chart" uri="{C3380CC4-5D6E-409C-BE32-E72D297353CC}">
              <c16:uniqueId val="{00000000-2378-4593-965C-A245AED6F0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2378-4593-965C-A245AED6F0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1386.29</c:v>
                </c:pt>
                <c:pt idx="1">
                  <c:v>1436.34</c:v>
                </c:pt>
                <c:pt idx="2">
                  <c:v>1354</c:v>
                </c:pt>
                <c:pt idx="3">
                  <c:v>1349.62</c:v>
                </c:pt>
                <c:pt idx="4">
                  <c:v>1183.3499999999999</c:v>
                </c:pt>
              </c:numCache>
            </c:numRef>
          </c:val>
          <c:extLst>
            <c:ext xmlns:c16="http://schemas.microsoft.com/office/drawing/2014/chart" uri="{C3380CC4-5D6E-409C-BE32-E72D297353CC}">
              <c16:uniqueId val="{00000000-E2CC-4095-BA7D-8229DEDAFF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E2CC-4095-BA7D-8229DEDAFF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48.97</c:v>
                </c:pt>
                <c:pt idx="1">
                  <c:v>55</c:v>
                </c:pt>
                <c:pt idx="2">
                  <c:v>55.08</c:v>
                </c:pt>
                <c:pt idx="3">
                  <c:v>60.09</c:v>
                </c:pt>
                <c:pt idx="4">
                  <c:v>59.96</c:v>
                </c:pt>
              </c:numCache>
            </c:numRef>
          </c:val>
          <c:extLst>
            <c:ext xmlns:c16="http://schemas.microsoft.com/office/drawing/2014/chart" uri="{C3380CC4-5D6E-409C-BE32-E72D297353CC}">
              <c16:uniqueId val="{00000000-80CF-4D39-A642-3E2CFFC987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80CF-4D39-A642-3E2CFFC987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291.91000000000003</c:v>
                </c:pt>
                <c:pt idx="1">
                  <c:v>263.63</c:v>
                </c:pt>
                <c:pt idx="2">
                  <c:v>265.95</c:v>
                </c:pt>
                <c:pt idx="3">
                  <c:v>236.57</c:v>
                </c:pt>
                <c:pt idx="4">
                  <c:v>243.66</c:v>
                </c:pt>
              </c:numCache>
            </c:numRef>
          </c:val>
          <c:extLst>
            <c:ext xmlns:c16="http://schemas.microsoft.com/office/drawing/2014/chart" uri="{C3380CC4-5D6E-409C-BE32-E72D297353CC}">
              <c16:uniqueId val="{00000000-BB26-4360-801C-9140D5B675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BB26-4360-801C-9140D5B675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67.34</c:v>
                </c:pt>
                <c:pt idx="1">
                  <c:v>58.27</c:v>
                </c:pt>
                <c:pt idx="2">
                  <c:v>58.27</c:v>
                </c:pt>
                <c:pt idx="3">
                  <c:v>58.27</c:v>
                </c:pt>
                <c:pt idx="4">
                  <c:v>58.27</c:v>
                </c:pt>
              </c:numCache>
            </c:numRef>
          </c:val>
          <c:extLst>
            <c:ext xmlns:c16="http://schemas.microsoft.com/office/drawing/2014/chart" uri="{C3380CC4-5D6E-409C-BE32-E72D297353CC}">
              <c16:uniqueId val="{00000000-F1E2-4735-A80F-CA46F6A4DB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F1E2-4735-A80F-CA46F6A4DB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742-46B8-8803-CCC0FFBA9A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1742-46B8-8803-CCC0FFBA9A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49"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779613</v>
      </c>
      <c r="AM8" s="37"/>
      <c r="AN8" s="37"/>
      <c r="AO8" s="37"/>
      <c r="AP8" s="37"/>
      <c r="AQ8" s="37"/>
      <c r="AR8" s="37"/>
      <c r="AS8" s="37"/>
      <c r="AT8" s="38">
        <f>データ!T6</f>
        <v>726.28</v>
      </c>
      <c r="AU8" s="38"/>
      <c r="AV8" s="38"/>
      <c r="AW8" s="38"/>
      <c r="AX8" s="38"/>
      <c r="AY8" s="38"/>
      <c r="AZ8" s="38"/>
      <c r="BA8" s="38"/>
      <c r="BB8" s="38">
        <f>データ!U6</f>
        <v>1073.43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37.799999999999997</v>
      </c>
      <c r="J10" s="38"/>
      <c r="K10" s="38"/>
      <c r="L10" s="38"/>
      <c r="M10" s="38"/>
      <c r="N10" s="38"/>
      <c r="O10" s="38"/>
      <c r="P10" s="38">
        <f>データ!P6</f>
        <v>0.12</v>
      </c>
      <c r="Q10" s="38"/>
      <c r="R10" s="38"/>
      <c r="S10" s="38"/>
      <c r="T10" s="38"/>
      <c r="U10" s="38"/>
      <c r="V10" s="38"/>
      <c r="W10" s="38">
        <f>データ!Q6</f>
        <v>100</v>
      </c>
      <c r="X10" s="38"/>
      <c r="Y10" s="38"/>
      <c r="Z10" s="38"/>
      <c r="AA10" s="38"/>
      <c r="AB10" s="38"/>
      <c r="AC10" s="38"/>
      <c r="AD10" s="37">
        <f>データ!R6</f>
        <v>3674</v>
      </c>
      <c r="AE10" s="37"/>
      <c r="AF10" s="37"/>
      <c r="AG10" s="37"/>
      <c r="AH10" s="37"/>
      <c r="AI10" s="37"/>
      <c r="AJ10" s="37"/>
      <c r="AK10" s="2"/>
      <c r="AL10" s="37">
        <f>データ!V6</f>
        <v>953</v>
      </c>
      <c r="AM10" s="37"/>
      <c r="AN10" s="37"/>
      <c r="AO10" s="37"/>
      <c r="AP10" s="37"/>
      <c r="AQ10" s="37"/>
      <c r="AR10" s="37"/>
      <c r="AS10" s="37"/>
      <c r="AT10" s="38">
        <f>データ!W6</f>
        <v>0.01</v>
      </c>
      <c r="AU10" s="38"/>
      <c r="AV10" s="38"/>
      <c r="AW10" s="38"/>
      <c r="AX10" s="38"/>
      <c r="AY10" s="38"/>
      <c r="AZ10" s="38"/>
      <c r="BA10" s="38"/>
      <c r="BB10" s="38">
        <f>データ!X6</f>
        <v>95300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sJkwh3cu3LXib9cmmHRvwj9QrZi8L+nkgpoulthyHG8EzhxNx5M0kozbiLuBvM4CQqSvRr7jYOFHQMwaavAzbw==" saltValue="1UNdrNBGerHqhQxkw8lp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151009</v>
      </c>
      <c r="D6" s="19">
        <f t="shared" si="3"/>
        <v>46</v>
      </c>
      <c r="E6" s="19">
        <f t="shared" si="3"/>
        <v>18</v>
      </c>
      <c r="F6" s="19">
        <f t="shared" si="3"/>
        <v>0</v>
      </c>
      <c r="G6" s="19">
        <f t="shared" si="3"/>
        <v>0</v>
      </c>
      <c r="H6" s="19" t="str">
        <f t="shared" si="3"/>
        <v>新潟県　新潟市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37.799999999999997</v>
      </c>
      <c r="P6" s="20">
        <f t="shared" si="3"/>
        <v>0.12</v>
      </c>
      <c r="Q6" s="20">
        <f t="shared" si="3"/>
        <v>100</v>
      </c>
      <c r="R6" s="20">
        <f t="shared" si="3"/>
        <v>3674</v>
      </c>
      <c r="S6" s="20">
        <f t="shared" si="3"/>
        <v>779613</v>
      </c>
      <c r="T6" s="20">
        <f t="shared" si="3"/>
        <v>726.28</v>
      </c>
      <c r="U6" s="20">
        <f t="shared" si="3"/>
        <v>1073.43</v>
      </c>
      <c r="V6" s="20">
        <f t="shared" si="3"/>
        <v>953</v>
      </c>
      <c r="W6" s="20">
        <f t="shared" si="3"/>
        <v>0.01</v>
      </c>
      <c r="X6" s="20">
        <f t="shared" si="3"/>
        <v>95300</v>
      </c>
      <c r="Y6" s="21">
        <f>IF(Y7="",NA(),Y7)</f>
        <v>58.25</v>
      </c>
      <c r="Z6" s="21">
        <f t="shared" ref="Z6:AH6" si="4">IF(Z7="",NA(),Z7)</f>
        <v>64.97</v>
      </c>
      <c r="AA6" s="21">
        <f t="shared" si="4"/>
        <v>64.12</v>
      </c>
      <c r="AB6" s="21">
        <f t="shared" si="4"/>
        <v>76.62</v>
      </c>
      <c r="AC6" s="21">
        <f t="shared" si="4"/>
        <v>75.150000000000006</v>
      </c>
      <c r="AD6" s="21">
        <f t="shared" si="4"/>
        <v>93.44</v>
      </c>
      <c r="AE6" s="21">
        <f t="shared" si="4"/>
        <v>90.02</v>
      </c>
      <c r="AF6" s="21">
        <f t="shared" si="4"/>
        <v>93.76</v>
      </c>
      <c r="AG6" s="21">
        <f t="shared" si="4"/>
        <v>95.33</v>
      </c>
      <c r="AH6" s="21">
        <f t="shared" si="4"/>
        <v>92.17</v>
      </c>
      <c r="AI6" s="20" t="str">
        <f>IF(AI7="","",IF(AI7="-","【-】","【"&amp;SUBSTITUTE(TEXT(AI7,"#,##0.00"),"-","△")&amp;"】"))</f>
        <v>【98.81】</v>
      </c>
      <c r="AJ6" s="21">
        <f>IF(AJ7="",NA(),AJ7)</f>
        <v>134.62</v>
      </c>
      <c r="AK6" s="21">
        <f t="shared" ref="AK6:AS6" si="5">IF(AK7="",NA(),AK7)</f>
        <v>200.74</v>
      </c>
      <c r="AL6" s="21">
        <f t="shared" si="5"/>
        <v>260.3</v>
      </c>
      <c r="AM6" s="21">
        <f t="shared" si="5"/>
        <v>294.77</v>
      </c>
      <c r="AN6" s="21">
        <f t="shared" si="5"/>
        <v>302.58</v>
      </c>
      <c r="AO6" s="21">
        <f t="shared" si="5"/>
        <v>123.58</v>
      </c>
      <c r="AP6" s="21">
        <f t="shared" si="5"/>
        <v>221.28</v>
      </c>
      <c r="AQ6" s="21">
        <f t="shared" si="5"/>
        <v>173.09</v>
      </c>
      <c r="AR6" s="21">
        <f t="shared" si="5"/>
        <v>162.82</v>
      </c>
      <c r="AS6" s="21">
        <f t="shared" si="5"/>
        <v>193.62</v>
      </c>
      <c r="AT6" s="20" t="str">
        <f>IF(AT7="","",IF(AT7="-","【-】","【"&amp;SUBSTITUTE(TEXT(AT7,"#,##0.00"),"-","△")&amp;"】"))</f>
        <v>【102.81】</v>
      </c>
      <c r="AU6" s="21">
        <f>IF(AU7="",NA(),AU7)</f>
        <v>33.96</v>
      </c>
      <c r="AV6" s="21">
        <f t="shared" ref="AV6:BD6" si="6">IF(AV7="",NA(),AV7)</f>
        <v>53.33</v>
      </c>
      <c r="AW6" s="21">
        <f t="shared" si="6"/>
        <v>105.63</v>
      </c>
      <c r="AX6" s="21">
        <f t="shared" si="6"/>
        <v>82.92</v>
      </c>
      <c r="AY6" s="21">
        <f t="shared" si="6"/>
        <v>1.67</v>
      </c>
      <c r="AZ6" s="21">
        <f t="shared" si="6"/>
        <v>172.39</v>
      </c>
      <c r="BA6" s="21">
        <f t="shared" si="6"/>
        <v>113.42</v>
      </c>
      <c r="BB6" s="21">
        <f t="shared" si="6"/>
        <v>117.39</v>
      </c>
      <c r="BC6" s="21">
        <f t="shared" si="6"/>
        <v>125.61</v>
      </c>
      <c r="BD6" s="21">
        <f t="shared" si="6"/>
        <v>67.75</v>
      </c>
      <c r="BE6" s="20" t="str">
        <f>IF(BE7="","",IF(BE7="-","【-】","【"&amp;SUBSTITUTE(TEXT(BE7,"#,##0.00"),"-","△")&amp;"】"))</f>
        <v>【112.20】</v>
      </c>
      <c r="BF6" s="21">
        <f>IF(BF7="",NA(),BF7)</f>
        <v>1386.29</v>
      </c>
      <c r="BG6" s="21">
        <f t="shared" ref="BG6:BO6" si="7">IF(BG7="",NA(),BG7)</f>
        <v>1436.34</v>
      </c>
      <c r="BH6" s="21">
        <f t="shared" si="7"/>
        <v>1354</v>
      </c>
      <c r="BI6" s="21">
        <f t="shared" si="7"/>
        <v>1349.62</v>
      </c>
      <c r="BJ6" s="21">
        <f t="shared" si="7"/>
        <v>1183.3499999999999</v>
      </c>
      <c r="BK6" s="21">
        <f t="shared" si="7"/>
        <v>407.42</v>
      </c>
      <c r="BL6" s="21">
        <f t="shared" si="7"/>
        <v>386.46</v>
      </c>
      <c r="BM6" s="21">
        <f t="shared" si="7"/>
        <v>421.25</v>
      </c>
      <c r="BN6" s="21">
        <f t="shared" si="7"/>
        <v>398.42</v>
      </c>
      <c r="BO6" s="21">
        <f t="shared" si="7"/>
        <v>393.35</v>
      </c>
      <c r="BP6" s="20" t="str">
        <f>IF(BP7="","",IF(BP7="-","【-】","【"&amp;SUBSTITUTE(TEXT(BP7,"#,##0.00"),"-","△")&amp;"】"))</f>
        <v>【310.14】</v>
      </c>
      <c r="BQ6" s="21">
        <f>IF(BQ7="",NA(),BQ7)</f>
        <v>48.97</v>
      </c>
      <c r="BR6" s="21">
        <f t="shared" ref="BR6:BZ6" si="8">IF(BR7="",NA(),BR7)</f>
        <v>55</v>
      </c>
      <c r="BS6" s="21">
        <f t="shared" si="8"/>
        <v>55.08</v>
      </c>
      <c r="BT6" s="21">
        <f t="shared" si="8"/>
        <v>60.09</v>
      </c>
      <c r="BU6" s="21">
        <f t="shared" si="8"/>
        <v>59.96</v>
      </c>
      <c r="BV6" s="21">
        <f t="shared" si="8"/>
        <v>57.08</v>
      </c>
      <c r="BW6" s="21">
        <f t="shared" si="8"/>
        <v>55.85</v>
      </c>
      <c r="BX6" s="21">
        <f t="shared" si="8"/>
        <v>53.23</v>
      </c>
      <c r="BY6" s="21">
        <f t="shared" si="8"/>
        <v>50.7</v>
      </c>
      <c r="BZ6" s="21">
        <f t="shared" si="8"/>
        <v>48.13</v>
      </c>
      <c r="CA6" s="20" t="str">
        <f>IF(CA7="","",IF(CA7="-","【-】","【"&amp;SUBSTITUTE(TEXT(CA7,"#,##0.00"),"-","△")&amp;"】"))</f>
        <v>【57.71】</v>
      </c>
      <c r="CB6" s="21">
        <f>IF(CB7="",NA(),CB7)</f>
        <v>291.91000000000003</v>
      </c>
      <c r="CC6" s="21">
        <f t="shared" ref="CC6:CK6" si="9">IF(CC7="",NA(),CC7)</f>
        <v>263.63</v>
      </c>
      <c r="CD6" s="21">
        <f t="shared" si="9"/>
        <v>265.95</v>
      </c>
      <c r="CE6" s="21">
        <f t="shared" si="9"/>
        <v>236.57</v>
      </c>
      <c r="CF6" s="21">
        <f t="shared" si="9"/>
        <v>243.66</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67.34</v>
      </c>
      <c r="CN6" s="21">
        <f t="shared" ref="CN6:CV6" si="10">IF(CN7="",NA(),CN7)</f>
        <v>58.27</v>
      </c>
      <c r="CO6" s="21">
        <f t="shared" si="10"/>
        <v>58.27</v>
      </c>
      <c r="CP6" s="21">
        <f t="shared" si="10"/>
        <v>58.27</v>
      </c>
      <c r="CQ6" s="21">
        <f t="shared" si="10"/>
        <v>58.27</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8.5399999999999991</v>
      </c>
      <c r="DJ6" s="21">
        <f t="shared" ref="DJ6:DR6" si="12">IF(DJ7="",NA(),DJ7)</f>
        <v>10.41</v>
      </c>
      <c r="DK6" s="21">
        <f t="shared" si="12"/>
        <v>12.67</v>
      </c>
      <c r="DL6" s="21">
        <f t="shared" si="12"/>
        <v>14.98</v>
      </c>
      <c r="DM6" s="21">
        <f t="shared" si="12"/>
        <v>17.64</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151009</v>
      </c>
      <c r="D7" s="23">
        <v>46</v>
      </c>
      <c r="E7" s="23">
        <v>18</v>
      </c>
      <c r="F7" s="23">
        <v>0</v>
      </c>
      <c r="G7" s="23">
        <v>0</v>
      </c>
      <c r="H7" s="23" t="s">
        <v>96</v>
      </c>
      <c r="I7" s="23" t="s">
        <v>97</v>
      </c>
      <c r="J7" s="23" t="s">
        <v>98</v>
      </c>
      <c r="K7" s="23" t="s">
        <v>99</v>
      </c>
      <c r="L7" s="23" t="s">
        <v>100</v>
      </c>
      <c r="M7" s="23" t="s">
        <v>101</v>
      </c>
      <c r="N7" s="24" t="s">
        <v>102</v>
      </c>
      <c r="O7" s="24">
        <v>37.799999999999997</v>
      </c>
      <c r="P7" s="24">
        <v>0.12</v>
      </c>
      <c r="Q7" s="24">
        <v>100</v>
      </c>
      <c r="R7" s="24">
        <v>3674</v>
      </c>
      <c r="S7" s="24">
        <v>779613</v>
      </c>
      <c r="T7" s="24">
        <v>726.28</v>
      </c>
      <c r="U7" s="24">
        <v>1073.43</v>
      </c>
      <c r="V7" s="24">
        <v>953</v>
      </c>
      <c r="W7" s="24">
        <v>0.01</v>
      </c>
      <c r="X7" s="24">
        <v>95300</v>
      </c>
      <c r="Y7" s="24">
        <v>58.25</v>
      </c>
      <c r="Z7" s="24">
        <v>64.97</v>
      </c>
      <c r="AA7" s="24">
        <v>64.12</v>
      </c>
      <c r="AB7" s="24">
        <v>76.62</v>
      </c>
      <c r="AC7" s="24">
        <v>75.150000000000006</v>
      </c>
      <c r="AD7" s="24">
        <v>93.44</v>
      </c>
      <c r="AE7" s="24">
        <v>90.02</v>
      </c>
      <c r="AF7" s="24">
        <v>93.76</v>
      </c>
      <c r="AG7" s="24">
        <v>95.33</v>
      </c>
      <c r="AH7" s="24">
        <v>92.17</v>
      </c>
      <c r="AI7" s="24">
        <v>98.81</v>
      </c>
      <c r="AJ7" s="24">
        <v>134.62</v>
      </c>
      <c r="AK7" s="24">
        <v>200.74</v>
      </c>
      <c r="AL7" s="24">
        <v>260.3</v>
      </c>
      <c r="AM7" s="24">
        <v>294.77</v>
      </c>
      <c r="AN7" s="24">
        <v>302.58</v>
      </c>
      <c r="AO7" s="24">
        <v>123.58</v>
      </c>
      <c r="AP7" s="24">
        <v>221.28</v>
      </c>
      <c r="AQ7" s="24">
        <v>173.09</v>
      </c>
      <c r="AR7" s="24">
        <v>162.82</v>
      </c>
      <c r="AS7" s="24">
        <v>193.62</v>
      </c>
      <c r="AT7" s="24">
        <v>102.81</v>
      </c>
      <c r="AU7" s="24">
        <v>33.96</v>
      </c>
      <c r="AV7" s="24">
        <v>53.33</v>
      </c>
      <c r="AW7" s="24">
        <v>105.63</v>
      </c>
      <c r="AX7" s="24">
        <v>82.92</v>
      </c>
      <c r="AY7" s="24">
        <v>1.67</v>
      </c>
      <c r="AZ7" s="24">
        <v>172.39</v>
      </c>
      <c r="BA7" s="24">
        <v>113.42</v>
      </c>
      <c r="BB7" s="24">
        <v>117.39</v>
      </c>
      <c r="BC7" s="24">
        <v>125.61</v>
      </c>
      <c r="BD7" s="24">
        <v>67.75</v>
      </c>
      <c r="BE7" s="24">
        <v>112.2</v>
      </c>
      <c r="BF7" s="24">
        <v>1386.29</v>
      </c>
      <c r="BG7" s="24">
        <v>1436.34</v>
      </c>
      <c r="BH7" s="24">
        <v>1354</v>
      </c>
      <c r="BI7" s="24">
        <v>1349.62</v>
      </c>
      <c r="BJ7" s="24">
        <v>1183.3499999999999</v>
      </c>
      <c r="BK7" s="24">
        <v>407.42</v>
      </c>
      <c r="BL7" s="24">
        <v>386.46</v>
      </c>
      <c r="BM7" s="24">
        <v>421.25</v>
      </c>
      <c r="BN7" s="24">
        <v>398.42</v>
      </c>
      <c r="BO7" s="24">
        <v>393.35</v>
      </c>
      <c r="BP7" s="24">
        <v>310.14</v>
      </c>
      <c r="BQ7" s="24">
        <v>48.97</v>
      </c>
      <c r="BR7" s="24">
        <v>55</v>
      </c>
      <c r="BS7" s="24">
        <v>55.08</v>
      </c>
      <c r="BT7" s="24">
        <v>60.09</v>
      </c>
      <c r="BU7" s="24">
        <v>59.96</v>
      </c>
      <c r="BV7" s="24">
        <v>57.08</v>
      </c>
      <c r="BW7" s="24">
        <v>55.85</v>
      </c>
      <c r="BX7" s="24">
        <v>53.23</v>
      </c>
      <c r="BY7" s="24">
        <v>50.7</v>
      </c>
      <c r="BZ7" s="24">
        <v>48.13</v>
      </c>
      <c r="CA7" s="24">
        <v>57.71</v>
      </c>
      <c r="CB7" s="24">
        <v>291.91000000000003</v>
      </c>
      <c r="CC7" s="24">
        <v>263.63</v>
      </c>
      <c r="CD7" s="24">
        <v>265.95</v>
      </c>
      <c r="CE7" s="24">
        <v>236.57</v>
      </c>
      <c r="CF7" s="24">
        <v>243.66</v>
      </c>
      <c r="CG7" s="24">
        <v>286.86</v>
      </c>
      <c r="CH7" s="24">
        <v>287.91000000000003</v>
      </c>
      <c r="CI7" s="24">
        <v>283.3</v>
      </c>
      <c r="CJ7" s="24">
        <v>289.81</v>
      </c>
      <c r="CK7" s="24">
        <v>301.54000000000002</v>
      </c>
      <c r="CL7" s="24">
        <v>286.17</v>
      </c>
      <c r="CM7" s="24">
        <v>67.34</v>
      </c>
      <c r="CN7" s="24">
        <v>58.27</v>
      </c>
      <c r="CO7" s="24">
        <v>58.27</v>
      </c>
      <c r="CP7" s="24">
        <v>58.27</v>
      </c>
      <c r="CQ7" s="24">
        <v>58.27</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8.5399999999999991</v>
      </c>
      <c r="DJ7" s="24">
        <v>10.41</v>
      </c>
      <c r="DK7" s="24">
        <v>12.67</v>
      </c>
      <c r="DL7" s="24">
        <v>14.98</v>
      </c>
      <c r="DM7" s="24">
        <v>17.64</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2023-01-20T02:17:51Z</cp:lastPrinted>
  <dcterms:created xsi:type="dcterms:W3CDTF">2023-01-12T23:49:25Z</dcterms:created>
  <dcterms:modified xsi:type="dcterms:W3CDTF">2023-01-20T02:17:56Z</dcterms:modified>
  <cp:category/>
</cp:coreProperties>
</file>