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iki-nas01\share\40 経営企画係\4080 調査・照会回答\10 総務省関係\01 経営比較分析表\R04（R03決算）\02_回答\"/>
    </mc:Choice>
  </mc:AlternateContent>
  <workbookProtection workbookAlgorithmName="SHA-512" workbookHashValue="M5HJtJY6j92DRbnl6ypBojLdMXffjsJRIbdyo0nzO4lDHEzuWI7YXTNkM4kyN6nSUvMV3RvRABPpuIxUKB9kDg==" workbookSaltValue="bDvs1M0/ahPmAF75achJ6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P10" i="4"/>
  <c r="I10" i="4"/>
  <c r="B10" i="4"/>
  <c r="BB8" i="4"/>
  <c r="AT8" i="4"/>
  <c r="AL8" i="4"/>
  <c r="AD8" i="4"/>
  <c r="P8" i="4"/>
  <c r="I8" i="4"/>
  <c r="B8" i="4"/>
</calcChain>
</file>

<file path=xl/sharedStrings.xml><?xml version="1.0" encoding="utf-8"?>
<sst xmlns="http://schemas.openxmlformats.org/spreadsheetml/2006/main" count="253" uniqueCount="118">
  <si>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</si>
  <si>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</si>
  <si>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</si>
  <si>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</si>
  <si>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</si>
  <si>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</si>
  <si>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</si>
  <si>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</si>
  <si>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</si>
  <si>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</si>
  <si>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</si>
  <si>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</si>
  <si>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</si>
  <si>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</si>
  <si>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</si>
  <si>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</si>
  <si>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</si>
  <si>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</si>
  <si>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</si>
  <si>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</si>
  <si>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</si>
  <si>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</si>
  <si>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</si>
  <si>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</si>
  <si>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</si>
  <si>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</si>
  <si>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</si>
  <si>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</si>
  <si>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</si>
  <si>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</si>
  <si>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</si>
  <si>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</si>
  <si>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</si>
  <si>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</si>
  <si>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</si>
  <si>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</si>
  <si>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</si>
  <si>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</si>
  <si>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</si>
  <si>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</si>
  <si>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</si>
  <si>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</si>
  <si>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</si>
  <si>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</si>
  <si>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</si>
  <si>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</si>
  <si>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</si>
  <si>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</si>
  <si>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</si>
  <si>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</si>
  <si>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</si>
  <si>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</si>
  <si>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</si>
  <si>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</si>
  <si>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</si>
  <si>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</si>
  <si>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</si>
  <si>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</si>
  <si>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</si>
  <si>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</si>
  <si>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</si>
  <si>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</si>
  <si>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</si>
  <si>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</si>
  <si>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</si>
  <si>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</si>
  <si>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</si>
  <si>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</si>
  <si>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</si>
  <si>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</si>
  <si>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</si>
  <si>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</si>
  <si>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</si>
  <si>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</si>
  <si>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</si>
  <si>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</si>
  <si>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</si>
  <si>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</si>
  <si>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</si>
  <si>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</si>
  <si>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</si>
  <si>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</si>
  <si>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</si>
  <si>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</si>
  <si>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</si>
  <si>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</si>
  <si>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</si>
  <si>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</si>
  <si>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</si>
  <si>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</si>
  <si>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</si>
  <si>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</si>
  <si>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</si>
  <si>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</si>
  <si>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</si>
  <si>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</si>
  <si>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新潟市</t>
  </si>
  <si>
    <t>法適用</t>
  </si>
  <si>
    <t>下水道事業</t>
  </si>
  <si>
    <t>個別排水処理</t>
  </si>
  <si>
    <t>L3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</si>
  <si>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</si>
  <si>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</si>
  <si>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</si>
  <si>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</si>
  <si>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</si>
  <si>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</si>
  <si>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</si>
  <si>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</si>
  <si>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</si>
  <si>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</si>
  <si>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</si>
  <si>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</si>
  <si>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</si>
  <si>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</si>
  <si>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本事業は平成24年度に開始した事業であり、現時点では減価償却は進んでいない状況である。</t>
    <rPh sb="1" eb="2">
      <t>ホン</t>
    </rPh>
    <rPh sb="2" eb="4">
      <t>ジギョウ</t>
    </rPh>
    <rPh sb="5" eb="7">
      <t>ヘイセイ</t>
    </rPh>
    <rPh sb="9" eb="11">
      <t>ネンド</t>
    </rPh>
    <rPh sb="12" eb="14">
      <t>カイシ</t>
    </rPh>
    <rPh sb="16" eb="18">
      <t>ジギョウ</t>
    </rPh>
    <rPh sb="22" eb="25">
      <t>ゲンジテン</t>
    </rPh>
    <rPh sb="27" eb="29">
      <t>ゲンカ</t>
    </rPh>
    <rPh sb="29" eb="31">
      <t>ショウキャク</t>
    </rPh>
    <rPh sb="32" eb="33">
      <t>スス</t>
    </rPh>
    <rPh sb="38" eb="40">
      <t>ジョウキョウ</t>
    </rPh>
    <phoneticPr fontId="4"/>
  </si>
  <si>
    <r>
      <rPr>
        <b/>
        <sz val="11"/>
        <color theme="1"/>
        <rFont val="ＭＳ ゴシック"/>
        <family val="3"/>
        <charset val="128"/>
      </rPr>
      <t>① 経常収支比率</t>
    </r>
    <r>
      <rPr>
        <sz val="11"/>
        <color theme="1"/>
        <rFont val="ＭＳ ゴシック"/>
        <family val="3"/>
        <charset val="128"/>
      </rPr>
      <t xml:space="preserve">
　経費を使用料収入で賄えていない状況にある。
　今後も低い水準となる見込みとなり、引き続き、維持管理費の効率化を図る必要がある。
</t>
    </r>
    <r>
      <rPr>
        <b/>
        <sz val="11"/>
        <color theme="1"/>
        <rFont val="ＭＳ ゴシック"/>
        <family val="3"/>
        <charset val="128"/>
      </rPr>
      <t xml:space="preserve">④ 企業債残高対事業規模比率
</t>
    </r>
    <r>
      <rPr>
        <sz val="11"/>
        <color theme="1"/>
        <rFont val="ＭＳ ゴシック"/>
        <family val="3"/>
        <charset val="128"/>
      </rPr>
      <t xml:space="preserve">　事業開始後10年程度であるため未償還残高が多く、類似団体に比し高い割合であると考えられる。
</t>
    </r>
    <r>
      <rPr>
        <b/>
        <sz val="11"/>
        <color theme="1"/>
        <rFont val="ＭＳ ゴシック"/>
        <family val="3"/>
        <charset val="128"/>
      </rPr>
      <t/>
    </r>
    <rPh sb="2" eb="4">
      <t>ケイジョウ</t>
    </rPh>
    <rPh sb="4" eb="6">
      <t>シュウシ</t>
    </rPh>
    <rPh sb="6" eb="8">
      <t>ヒリツ</t>
    </rPh>
    <rPh sb="10" eb="12">
      <t>ケイヒ</t>
    </rPh>
    <rPh sb="19" eb="20">
      <t>マカナ</t>
    </rPh>
    <rPh sb="25" eb="27">
      <t>ジョウキョウ</t>
    </rPh>
    <rPh sb="33" eb="35">
      <t>コンゴ</t>
    </rPh>
    <rPh sb="36" eb="37">
      <t>ヒク</t>
    </rPh>
    <rPh sb="38" eb="40">
      <t>スイジュン</t>
    </rPh>
    <rPh sb="43" eb="45">
      <t>ミコ</t>
    </rPh>
    <rPh sb="84" eb="86">
      <t>キボ</t>
    </rPh>
    <rPh sb="86" eb="88">
      <t>ヒリツ</t>
    </rPh>
    <phoneticPr fontId="4"/>
  </si>
  <si>
    <t>　本事業は、平成23年時に本市下水道中期ビジョン[改訂版]に基づき未普及地域の早期解消及び、地域の実情やニーズに合った最も効率的で持続可能な汚水処理施設の整備の推進のため取り組んでいる事業である。
　今後については、民設の合併浄化槽制度に一本化し、より分かりやすく効率的な運営を行うよう努める。
　なお、本市の下水道事業においては、公共下水道、特定環境保全公共下水道、農業集落排水、浄化槽事業を一体的に整備しており、総合的な分析を行う必要がある。</t>
    <rPh sb="1" eb="2">
      <t>ホン</t>
    </rPh>
    <rPh sb="2" eb="4">
      <t>ジギョウ</t>
    </rPh>
    <rPh sb="6" eb="8">
      <t>ヘイセイ</t>
    </rPh>
    <rPh sb="10" eb="11">
      <t>ネン</t>
    </rPh>
    <rPh sb="11" eb="12">
      <t>ジ</t>
    </rPh>
    <rPh sb="13" eb="15">
      <t>ホンシ</t>
    </rPh>
    <rPh sb="15" eb="18">
      <t>ゲスイドウ</t>
    </rPh>
    <rPh sb="18" eb="20">
      <t>チュウキ</t>
    </rPh>
    <rPh sb="25" eb="28">
      <t>カイテイバン</t>
    </rPh>
    <rPh sb="30" eb="31">
      <t>モト</t>
    </rPh>
    <rPh sb="33" eb="36">
      <t>ミフキュウ</t>
    </rPh>
    <rPh sb="36" eb="38">
      <t>チイキ</t>
    </rPh>
    <rPh sb="39" eb="41">
      <t>ソウキ</t>
    </rPh>
    <rPh sb="41" eb="43">
      <t>カイショウ</t>
    </rPh>
    <rPh sb="43" eb="44">
      <t>オヨ</t>
    </rPh>
    <rPh sb="46" eb="48">
      <t>チイキ</t>
    </rPh>
    <rPh sb="49" eb="51">
      <t>ジツジョウ</t>
    </rPh>
    <rPh sb="56" eb="57">
      <t>ア</t>
    </rPh>
    <rPh sb="59" eb="60">
      <t>モット</t>
    </rPh>
    <rPh sb="61" eb="64">
      <t>コウリツテキ</t>
    </rPh>
    <rPh sb="65" eb="67">
      <t>ジゾク</t>
    </rPh>
    <rPh sb="67" eb="69">
      <t>カノウ</t>
    </rPh>
    <rPh sb="70" eb="72">
      <t>オスイ</t>
    </rPh>
    <rPh sb="72" eb="74">
      <t>ショリ</t>
    </rPh>
    <rPh sb="74" eb="76">
      <t>シセツ</t>
    </rPh>
    <rPh sb="77" eb="79">
      <t>セイビ</t>
    </rPh>
    <rPh sb="80" eb="82">
      <t>スイシン</t>
    </rPh>
    <rPh sb="85" eb="86">
      <t>ト</t>
    </rPh>
    <rPh sb="87" eb="88">
      <t>ク</t>
    </rPh>
    <rPh sb="92" eb="94">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</si>
</sst>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56-4493-8E63-8669945CD5E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A56-4493-8E63-8669945CD5E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77.78</c:v>
                </c:pt>
                <c:pt idx="1">
                  <c:v>77.78</c:v>
                </c:pt>
                <c:pt idx="2">
                  <c:v>77.78</c:v>
                </c:pt>
                <c:pt idx="3">
                  <c:v>77.78</c:v>
                </c:pt>
                <c:pt idx="4">
                  <c:v>77.78</c:v>
                </c:pt>
              </c:numCache>
            </c:numRef>
          </c:val>
          <c:extLst>
            <c:ext xmlns:c16="http://schemas.microsoft.com/office/drawing/2014/chart" uri="{C3380CC4-5D6E-409C-BE32-E72D297353CC}">
              <c16:uniqueId val="{00000000-D887-4E6E-AD3B-21F571B27A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49.31</c:v>
                </c:pt>
                <c:pt idx="1">
                  <c:v>47.29</c:v>
                </c:pt>
                <c:pt idx="2">
                  <c:v>54.73</c:v>
                </c:pt>
                <c:pt idx="3">
                  <c:v>56.29</c:v>
                </c:pt>
                <c:pt idx="4">
                  <c:v>59.69</c:v>
                </c:pt>
              </c:numCache>
            </c:numRef>
          </c:val>
          <c:smooth val="0"/>
          <c:extLst>
            <c:ext xmlns:c16="http://schemas.microsoft.com/office/drawing/2014/chart" uri="{C3380CC4-5D6E-409C-BE32-E72D297353CC}">
              <c16:uniqueId val="{00000001-D887-4E6E-AD3B-21F571B27A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E0D-4E23-949D-1C9087D95AC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57.28</c:v>
                </c:pt>
                <c:pt idx="1">
                  <c:v>57.74</c:v>
                </c:pt>
                <c:pt idx="2">
                  <c:v>54.72</c:v>
                </c:pt>
                <c:pt idx="3">
                  <c:v>54.06</c:v>
                </c:pt>
                <c:pt idx="4">
                  <c:v>67.73</c:v>
                </c:pt>
              </c:numCache>
            </c:numRef>
          </c:val>
          <c:smooth val="0"/>
          <c:extLst>
            <c:ext xmlns:c16="http://schemas.microsoft.com/office/drawing/2014/chart" uri="{C3380CC4-5D6E-409C-BE32-E72D297353CC}">
              <c16:uniqueId val="{00000001-8E0D-4E23-949D-1C9087D95AC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58.11</c:v>
                </c:pt>
                <c:pt idx="1">
                  <c:v>37.909999999999997</c:v>
                </c:pt>
                <c:pt idx="2">
                  <c:v>58.03</c:v>
                </c:pt>
                <c:pt idx="3">
                  <c:v>61.59</c:v>
                </c:pt>
                <c:pt idx="4">
                  <c:v>70.260000000000005</c:v>
                </c:pt>
              </c:numCache>
            </c:numRef>
          </c:val>
          <c:extLst>
            <c:ext xmlns:c16="http://schemas.microsoft.com/office/drawing/2014/chart" uri="{C3380CC4-5D6E-409C-BE32-E72D297353CC}">
              <c16:uniqueId val="{00000000-8E41-4A6A-9A2E-4D83DD20CA6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109.03</c:v>
                </c:pt>
                <c:pt idx="1">
                  <c:v>105.3</c:v>
                </c:pt>
                <c:pt idx="2">
                  <c:v>109.09</c:v>
                </c:pt>
                <c:pt idx="3">
                  <c:v>109.67</c:v>
                </c:pt>
                <c:pt idx="4">
                  <c:v>104.53</c:v>
                </c:pt>
              </c:numCache>
            </c:numRef>
          </c:val>
          <c:smooth val="0"/>
          <c:extLst>
            <c:ext xmlns:c16="http://schemas.microsoft.com/office/drawing/2014/chart" uri="{C3380CC4-5D6E-409C-BE32-E72D297353CC}">
              <c16:uniqueId val="{00000001-8E41-4A6A-9A2E-4D83DD20CA6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19.440000000000001</c:v>
                </c:pt>
                <c:pt idx="1">
                  <c:v>22.68</c:v>
                </c:pt>
                <c:pt idx="2">
                  <c:v>25.92</c:v>
                </c:pt>
                <c:pt idx="3">
                  <c:v>29.16</c:v>
                </c:pt>
                <c:pt idx="4">
                  <c:v>32.4</c:v>
                </c:pt>
              </c:numCache>
            </c:numRef>
          </c:val>
          <c:extLst>
            <c:ext xmlns:c16="http://schemas.microsoft.com/office/drawing/2014/chart" uri="{C3380CC4-5D6E-409C-BE32-E72D297353CC}">
              <c16:uniqueId val="{00000000-9D31-4199-B10E-1242C20DA6A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9.51</c:v>
                </c:pt>
                <c:pt idx="1">
                  <c:v>14.11</c:v>
                </c:pt>
                <c:pt idx="2">
                  <c:v>20.059999999999999</c:v>
                </c:pt>
                <c:pt idx="3">
                  <c:v>23.54</c:v>
                </c:pt>
                <c:pt idx="4">
                  <c:v>28.45</c:v>
                </c:pt>
              </c:numCache>
            </c:numRef>
          </c:val>
          <c:smooth val="0"/>
          <c:extLst>
            <c:ext xmlns:c16="http://schemas.microsoft.com/office/drawing/2014/chart" uri="{C3380CC4-5D6E-409C-BE32-E72D297353CC}">
              <c16:uniqueId val="{00000001-9D31-4199-B10E-1242C20DA6A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1F-46C0-828D-F05FF908D23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C1F-46C0-828D-F05FF908D23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10-47CA-9AD4-D492F495C35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34.340000000000003</c:v>
                </c:pt>
                <c:pt idx="1">
                  <c:v>40.119999999999997</c:v>
                </c:pt>
                <c:pt idx="2">
                  <c:v>37.090000000000003</c:v>
                </c:pt>
                <c:pt idx="3">
                  <c:v>25.28</c:v>
                </c:pt>
                <c:pt idx="4">
                  <c:v>24.21</c:v>
                </c:pt>
              </c:numCache>
            </c:numRef>
          </c:val>
          <c:smooth val="0"/>
          <c:extLst>
            <c:ext xmlns:c16="http://schemas.microsoft.com/office/drawing/2014/chart" uri="{C3380CC4-5D6E-409C-BE32-E72D297353CC}">
              <c16:uniqueId val="{00000001-7510-47CA-9AD4-D492F495C35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966.12</c:v>
                </c:pt>
                <c:pt idx="1">
                  <c:v>889.67</c:v>
                </c:pt>
                <c:pt idx="2">
                  <c:v>800.44</c:v>
                </c:pt>
                <c:pt idx="3">
                  <c:v>692.02</c:v>
                </c:pt>
                <c:pt idx="4">
                  <c:v>725</c:v>
                </c:pt>
              </c:numCache>
            </c:numRef>
          </c:val>
          <c:extLst>
            <c:ext xmlns:c16="http://schemas.microsoft.com/office/drawing/2014/chart" uri="{C3380CC4-5D6E-409C-BE32-E72D297353CC}">
              <c16:uniqueId val="{00000000-0F18-45D2-BDD7-2EAC02CA23F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202.79</c:v>
                </c:pt>
                <c:pt idx="1">
                  <c:v>255.28</c:v>
                </c:pt>
                <c:pt idx="2">
                  <c:v>241.94</c:v>
                </c:pt>
                <c:pt idx="3">
                  <c:v>261.99</c:v>
                </c:pt>
                <c:pt idx="4">
                  <c:v>267.27</c:v>
                </c:pt>
              </c:numCache>
            </c:numRef>
          </c:val>
          <c:smooth val="0"/>
          <c:extLst>
            <c:ext xmlns:c16="http://schemas.microsoft.com/office/drawing/2014/chart" uri="{C3380CC4-5D6E-409C-BE32-E72D297353CC}">
              <c16:uniqueId val="{00000001-0F18-45D2-BDD7-2EAC02CA23F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1220.92</c:v>
                </c:pt>
                <c:pt idx="1">
                  <c:v>1179.42</c:v>
                </c:pt>
                <c:pt idx="2">
                  <c:v>1137.07</c:v>
                </c:pt>
                <c:pt idx="3">
                  <c:v>1094.05</c:v>
                </c:pt>
                <c:pt idx="4">
                  <c:v>1050.17</c:v>
                </c:pt>
              </c:numCache>
            </c:numRef>
          </c:val>
          <c:extLst>
            <c:ext xmlns:c16="http://schemas.microsoft.com/office/drawing/2014/chart" uri="{C3380CC4-5D6E-409C-BE32-E72D297353CC}">
              <c16:uniqueId val="{00000000-F123-4968-BBF4-085EB19CB22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768.3</c:v>
                </c:pt>
                <c:pt idx="1">
                  <c:v>918.36</c:v>
                </c:pt>
                <c:pt idx="2">
                  <c:v>860.05</c:v>
                </c:pt>
                <c:pt idx="3">
                  <c:v>745.86</c:v>
                </c:pt>
                <c:pt idx="4">
                  <c:v>407.37</c:v>
                </c:pt>
              </c:numCache>
            </c:numRef>
          </c:val>
          <c:smooth val="0"/>
          <c:extLst>
            <c:ext xmlns:c16="http://schemas.microsoft.com/office/drawing/2014/chart" uri="{C3380CC4-5D6E-409C-BE32-E72D297353CC}">
              <c16:uniqueId val="{00000001-F123-4968-BBF4-085EB19CB22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47.96</c:v>
                </c:pt>
                <c:pt idx="1">
                  <c:v>28.98</c:v>
                </c:pt>
                <c:pt idx="2">
                  <c:v>47.57</c:v>
                </c:pt>
                <c:pt idx="3">
                  <c:v>50.13</c:v>
                </c:pt>
                <c:pt idx="4">
                  <c:v>59.94</c:v>
                </c:pt>
              </c:numCache>
            </c:numRef>
          </c:val>
          <c:extLst>
            <c:ext xmlns:c16="http://schemas.microsoft.com/office/drawing/2014/chart" uri="{C3380CC4-5D6E-409C-BE32-E72D297353CC}">
              <c16:uniqueId val="{00000000-042C-4A5B-A33F-F0CC98A7492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53.36</c:v>
                </c:pt>
                <c:pt idx="1">
                  <c:v>50.94</c:v>
                </c:pt>
                <c:pt idx="2">
                  <c:v>44.86</c:v>
                </c:pt>
                <c:pt idx="3">
                  <c:v>38.090000000000003</c:v>
                </c:pt>
                <c:pt idx="4">
                  <c:v>59.67</c:v>
                </c:pt>
              </c:numCache>
            </c:numRef>
          </c:val>
          <c:smooth val="0"/>
          <c:extLst>
            <c:ext xmlns:c16="http://schemas.microsoft.com/office/drawing/2014/chart" uri="{C3380CC4-5D6E-409C-BE32-E72D297353CC}">
              <c16:uniqueId val="{00000001-042C-4A5B-A33F-F0CC98A7492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236.68</c:v>
                </c:pt>
                <c:pt idx="1">
                  <c:v>384.94</c:v>
                </c:pt>
                <c:pt idx="2">
                  <c:v>251.73</c:v>
                </c:pt>
                <c:pt idx="3">
                  <c:v>226.19</c:v>
                </c:pt>
                <c:pt idx="4">
                  <c:v>186.82</c:v>
                </c:pt>
              </c:numCache>
            </c:numRef>
          </c:val>
          <c:extLst>
            <c:ext xmlns:c16="http://schemas.microsoft.com/office/drawing/2014/chart" uri="{C3380CC4-5D6E-409C-BE32-E72D297353CC}">
              <c16:uniqueId val="{00000000-171D-40F8-8707-4C48184D27F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347.38</c:v>
                </c:pt>
                <c:pt idx="1">
                  <c:v>371.2</c:v>
                </c:pt>
                <c:pt idx="2">
                  <c:v>496.36</c:v>
                </c:pt>
                <c:pt idx="3">
                  <c:v>609.26</c:v>
                </c:pt>
                <c:pt idx="4">
                  <c:v>406.8</c:v>
                </c:pt>
              </c:numCache>
            </c:numRef>
          </c:val>
          <c:smooth val="0"/>
          <c:extLst>
            <c:ext xmlns:c16="http://schemas.microsoft.com/office/drawing/2014/chart" uri="{C3380CC4-5D6E-409C-BE32-E72D297353CC}">
              <c16:uniqueId val="{00000001-171D-40F8-8707-4C48184D27F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B49" zoomScale="73" zoomScaleNormal="73" workbookViewId="0">
      <selection activeCell="CD71" sqref="CD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新潟市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個別排水処理</v>
      </c>
      <c r="Q8" s="35"/>
      <c r="R8" s="35"/>
      <c r="S8" s="35"/>
      <c r="T8" s="35"/>
      <c r="U8" s="35"/>
      <c r="V8" s="35"/>
      <c r="W8" s="35" t="str">
        <f>データ!L6</f>
        <v>L3</v>
      </c>
      <c r="X8" s="35"/>
      <c r="Y8" s="35"/>
      <c r="Z8" s="35"/>
      <c r="AA8" s="35"/>
      <c r="AB8" s="35"/>
      <c r="AC8" s="35"/>
      <c r="AD8" s="36" t="str">
        <f>データ!$M$6</f>
        <v>非設置</v>
      </c>
      <c r="AE8" s="36"/>
      <c r="AF8" s="36"/>
      <c r="AG8" s="36"/>
      <c r="AH8" s="36"/>
      <c r="AI8" s="36"/>
      <c r="AJ8" s="36"/>
      <c r="AK8" s="3"/>
      <c r="AL8" s="37">
        <f>データ!S6</f>
        <v>779613</v>
      </c>
      <c r="AM8" s="37"/>
      <c r="AN8" s="37"/>
      <c r="AO8" s="37"/>
      <c r="AP8" s="37"/>
      <c r="AQ8" s="37"/>
      <c r="AR8" s="37"/>
      <c r="AS8" s="37"/>
      <c r="AT8" s="38">
        <f>データ!T6</f>
        <v>726.28</v>
      </c>
      <c r="AU8" s="38"/>
      <c r="AV8" s="38"/>
      <c r="AW8" s="38"/>
      <c r="AX8" s="38"/>
      <c r="AY8" s="38"/>
      <c r="AZ8" s="38"/>
      <c r="BA8" s="38"/>
      <c r="BB8" s="38">
        <f>データ!U6</f>
        <v>1073.43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40.79</v>
      </c>
      <c r="J10" s="38"/>
      <c r="K10" s="38"/>
      <c r="L10" s="38"/>
      <c r="M10" s="38"/>
      <c r="N10" s="38"/>
      <c r="O10" s="38"/>
      <c r="P10" s="38">
        <f>データ!P6</f>
        <v>0.01</v>
      </c>
      <c r="Q10" s="38"/>
      <c r="R10" s="38"/>
      <c r="S10" s="38"/>
      <c r="T10" s="38"/>
      <c r="U10" s="38"/>
      <c r="V10" s="38"/>
      <c r="W10" s="38">
        <f>データ!Q6</f>
        <v>100</v>
      </c>
      <c r="X10" s="38"/>
      <c r="Y10" s="38"/>
      <c r="Z10" s="38"/>
      <c r="AA10" s="38"/>
      <c r="AB10" s="38"/>
      <c r="AC10" s="38"/>
      <c r="AD10" s="37">
        <f>データ!R6</f>
        <v>3674</v>
      </c>
      <c r="AE10" s="37"/>
      <c r="AF10" s="37"/>
      <c r="AG10" s="37"/>
      <c r="AH10" s="37"/>
      <c r="AI10" s="37"/>
      <c r="AJ10" s="37"/>
      <c r="AK10" s="2"/>
      <c r="AL10" s="37">
        <f>データ!V6</f>
        <v>58</v>
      </c>
      <c r="AM10" s="37"/>
      <c r="AN10" s="37"/>
      <c r="AO10" s="37"/>
      <c r="AP10" s="37"/>
      <c r="AQ10" s="37"/>
      <c r="AR10" s="37"/>
      <c r="AS10" s="37"/>
      <c r="AT10" s="38">
        <f>データ!W6</f>
        <v>0.01</v>
      </c>
      <c r="AU10" s="38"/>
      <c r="AV10" s="38"/>
      <c r="AW10" s="38"/>
      <c r="AX10" s="38"/>
      <c r="AY10" s="38"/>
      <c r="AZ10" s="38"/>
      <c r="BA10" s="38"/>
      <c r="BB10" s="38">
        <f>データ!X6</f>
        <v>5800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row>
  </sheetData>
  <sheetProtection algorithmName="SHA-512" hashValue="jJKRrSy9juHloHxAIcjF9F8hWLyDTLgBqveFf72RNP4Epdo9orsIvrXAZAve0sR+ghqBQ83sWseQ2Q6IVWSf+g==" saltValue="ae7Dnx/NzVr557SZXToo/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151009</v>
      </c>
      <c r="D6" s="19">
        <f t="shared" si="3"/>
        <v>46</v>
      </c>
      <c r="E6" s="19">
        <f t="shared" si="3"/>
        <v>18</v>
      </c>
      <c r="F6" s="19">
        <f t="shared" si="3"/>
        <v>1</v>
      </c>
      <c r="G6" s="19">
        <f t="shared" si="3"/>
        <v>0</v>
      </c>
      <c r="H6" s="19" t="str">
        <f t="shared" si="3"/>
        <v>新潟県　新潟市</v>
      </c>
      <c r="I6" s="19" t="str">
        <f t="shared" si="3"/>
        <v>法適用</v>
      </c>
      <c r="J6" s="19" t="str">
        <f t="shared" si="3"/>
        <v>下水道事業</v>
      </c>
      <c r="K6" s="19" t="str">
        <f t="shared" si="3"/>
        <v>個別排水処理</v>
      </c>
      <c r="L6" s="19" t="str">
        <f t="shared" si="3"/>
        <v>L3</v>
      </c>
      <c r="M6" s="19" t="str">
        <f t="shared" si="3"/>
        <v>非設置</v>
      </c>
      <c r="N6" s="20" t="str">
        <f t="shared" si="3"/>
        <v>-</v>
      </c>
      <c r="O6" s="20">
        <f t="shared" si="3"/>
        <v>40.79</v>
      </c>
      <c r="P6" s="20">
        <f t="shared" si="3"/>
        <v>0.01</v>
      </c>
      <c r="Q6" s="20">
        <f t="shared" si="3"/>
        <v>100</v>
      </c>
      <c r="R6" s="20">
        <f t="shared" si="3"/>
        <v>3674</v>
      </c>
      <c r="S6" s="20">
        <f t="shared" si="3"/>
        <v>779613</v>
      </c>
      <c r="T6" s="20">
        <f t="shared" si="3"/>
        <v>726.28</v>
      </c>
      <c r="U6" s="20">
        <f t="shared" si="3"/>
        <v>1073.43</v>
      </c>
      <c r="V6" s="20">
        <f t="shared" si="3"/>
        <v>58</v>
      </c>
      <c r="W6" s="20">
        <f t="shared" si="3"/>
        <v>0.01</v>
      </c>
      <c r="X6" s="20">
        <f t="shared" si="3"/>
        <v>5800</v>
      </c>
      <c r="Y6" s="21">
        <f>IF(Y7="",NA(),Y7)</f>
        <v>58.11</v>
      </c>
      <c r="Z6" s="21">
        <f t="shared" ref="Z6:AH6" si="4">IF(Z7="",NA(),Z7)</f>
        <v>37.909999999999997</v>
      </c>
      <c r="AA6" s="21">
        <f t="shared" si="4"/>
        <v>58.03</v>
      </c>
      <c r="AB6" s="21">
        <f t="shared" si="4"/>
        <v>61.59</v>
      </c>
      <c r="AC6" s="21">
        <f t="shared" si="4"/>
        <v>70.260000000000005</v>
      </c>
      <c r="AD6" s="21">
        <f t="shared" si="4"/>
        <v>109.03</v>
      </c>
      <c r="AE6" s="21">
        <f t="shared" si="4"/>
        <v>105.3</v>
      </c>
      <c r="AF6" s="21">
        <f t="shared" si="4"/>
        <v>109.09</v>
      </c>
      <c r="AG6" s="21">
        <f t="shared" si="4"/>
        <v>109.67</v>
      </c>
      <c r="AH6" s="21">
        <f t="shared" si="4"/>
        <v>104.53</v>
      </c>
      <c r="AI6" s="20" t="str">
        <f>IF(AI7="","",IF(AI7="-","【-】","【"&amp;SUBSTITUTE(TEXT(AI7,"#,##0.00"),"-","△")&amp;"】"))</f>
        <v>【96.22】</v>
      </c>
      <c r="AJ6" s="20">
        <f>IF(AJ7="",NA(),AJ7)</f>
        <v>0</v>
      </c>
      <c r="AK6" s="20">
        <f t="shared" ref="AK6:AS6" si="5">IF(AK7="",NA(),AK7)</f>
        <v>0</v>
      </c>
      <c r="AL6" s="20">
        <f t="shared" si="5"/>
        <v>0</v>
      </c>
      <c r="AM6" s="20">
        <f t="shared" si="5"/>
        <v>0</v>
      </c>
      <c r="AN6" s="20">
        <f t="shared" si="5"/>
        <v>0</v>
      </c>
      <c r="AO6" s="21">
        <f t="shared" si="5"/>
        <v>34.340000000000003</v>
      </c>
      <c r="AP6" s="21">
        <f t="shared" si="5"/>
        <v>40.119999999999997</v>
      </c>
      <c r="AQ6" s="21">
        <f t="shared" si="5"/>
        <v>37.090000000000003</v>
      </c>
      <c r="AR6" s="21">
        <f t="shared" si="5"/>
        <v>25.28</v>
      </c>
      <c r="AS6" s="21">
        <f t="shared" si="5"/>
        <v>24.21</v>
      </c>
      <c r="AT6" s="20" t="str">
        <f>IF(AT7="","",IF(AT7="-","【-】","【"&amp;SUBSTITUTE(TEXT(AT7,"#,##0.00"),"-","△")&amp;"】"))</f>
        <v>【232.28】</v>
      </c>
      <c r="AU6" s="21">
        <f>IF(AU7="",NA(),AU7)</f>
        <v>966.12</v>
      </c>
      <c r="AV6" s="21">
        <f t="shared" ref="AV6:BD6" si="6">IF(AV7="",NA(),AV7)</f>
        <v>889.67</v>
      </c>
      <c r="AW6" s="21">
        <f t="shared" si="6"/>
        <v>800.44</v>
      </c>
      <c r="AX6" s="21">
        <f t="shared" si="6"/>
        <v>692.02</v>
      </c>
      <c r="AY6" s="21">
        <f t="shared" si="6"/>
        <v>725</v>
      </c>
      <c r="AZ6" s="21">
        <f t="shared" si="6"/>
        <v>202.79</v>
      </c>
      <c r="BA6" s="21">
        <f t="shared" si="6"/>
        <v>255.28</v>
      </c>
      <c r="BB6" s="21">
        <f t="shared" si="6"/>
        <v>241.94</v>
      </c>
      <c r="BC6" s="21">
        <f t="shared" si="6"/>
        <v>261.99</v>
      </c>
      <c r="BD6" s="21">
        <f t="shared" si="6"/>
        <v>267.27</v>
      </c>
      <c r="BE6" s="20" t="str">
        <f>IF(BE7="","",IF(BE7="-","【-】","【"&amp;SUBSTITUTE(TEXT(BE7,"#,##0.00"),"-","△")&amp;"】"))</f>
        <v>【155.69】</v>
      </c>
      <c r="BF6" s="21">
        <f>IF(BF7="",NA(),BF7)</f>
        <v>1220.92</v>
      </c>
      <c r="BG6" s="21">
        <f t="shared" ref="BG6:BO6" si="7">IF(BG7="",NA(),BG7)</f>
        <v>1179.42</v>
      </c>
      <c r="BH6" s="21">
        <f t="shared" si="7"/>
        <v>1137.07</v>
      </c>
      <c r="BI6" s="21">
        <f t="shared" si="7"/>
        <v>1094.05</v>
      </c>
      <c r="BJ6" s="21">
        <f t="shared" si="7"/>
        <v>1050.17</v>
      </c>
      <c r="BK6" s="21">
        <f t="shared" si="7"/>
        <v>768.3</v>
      </c>
      <c r="BL6" s="21">
        <f t="shared" si="7"/>
        <v>918.36</v>
      </c>
      <c r="BM6" s="21">
        <f t="shared" si="7"/>
        <v>860.05</v>
      </c>
      <c r="BN6" s="21">
        <f t="shared" si="7"/>
        <v>745.86</v>
      </c>
      <c r="BO6" s="21">
        <f t="shared" si="7"/>
        <v>407.37</v>
      </c>
      <c r="BP6" s="20" t="str">
        <f>IF(BP7="","",IF(BP7="-","【-】","【"&amp;SUBSTITUTE(TEXT(BP7,"#,##0.00"),"-","△")&amp;"】"))</f>
        <v>【765.05】</v>
      </c>
      <c r="BQ6" s="21">
        <f>IF(BQ7="",NA(),BQ7)</f>
        <v>47.96</v>
      </c>
      <c r="BR6" s="21">
        <f t="shared" ref="BR6:BZ6" si="8">IF(BR7="",NA(),BR7)</f>
        <v>28.98</v>
      </c>
      <c r="BS6" s="21">
        <f t="shared" si="8"/>
        <v>47.57</v>
      </c>
      <c r="BT6" s="21">
        <f t="shared" si="8"/>
        <v>50.13</v>
      </c>
      <c r="BU6" s="21">
        <f t="shared" si="8"/>
        <v>59.94</v>
      </c>
      <c r="BV6" s="21">
        <f t="shared" si="8"/>
        <v>53.36</v>
      </c>
      <c r="BW6" s="21">
        <f t="shared" si="8"/>
        <v>50.94</v>
      </c>
      <c r="BX6" s="21">
        <f t="shared" si="8"/>
        <v>44.86</v>
      </c>
      <c r="BY6" s="21">
        <f t="shared" si="8"/>
        <v>38.090000000000003</v>
      </c>
      <c r="BZ6" s="21">
        <f t="shared" si="8"/>
        <v>59.67</v>
      </c>
      <c r="CA6" s="20" t="str">
        <f>IF(CA7="","",IF(CA7="-","【-】","【"&amp;SUBSTITUTE(TEXT(CA7,"#,##0.00"),"-","△")&amp;"】"))</f>
        <v>【48.97】</v>
      </c>
      <c r="CB6" s="21">
        <f>IF(CB7="",NA(),CB7)</f>
        <v>236.68</v>
      </c>
      <c r="CC6" s="21">
        <f t="shared" ref="CC6:CK6" si="9">IF(CC7="",NA(),CC7)</f>
        <v>384.94</v>
      </c>
      <c r="CD6" s="21">
        <f t="shared" si="9"/>
        <v>251.73</v>
      </c>
      <c r="CE6" s="21">
        <f t="shared" si="9"/>
        <v>226.19</v>
      </c>
      <c r="CF6" s="21">
        <f t="shared" si="9"/>
        <v>186.82</v>
      </c>
      <c r="CG6" s="21">
        <f t="shared" si="9"/>
        <v>347.38</v>
      </c>
      <c r="CH6" s="21">
        <f t="shared" si="9"/>
        <v>371.2</v>
      </c>
      <c r="CI6" s="21">
        <f t="shared" si="9"/>
        <v>496.36</v>
      </c>
      <c r="CJ6" s="21">
        <f t="shared" si="9"/>
        <v>609.26</v>
      </c>
      <c r="CK6" s="21">
        <f t="shared" si="9"/>
        <v>406.8</v>
      </c>
      <c r="CL6" s="20" t="str">
        <f>IF(CL7="","",IF(CL7="-","【-】","【"&amp;SUBSTITUTE(TEXT(CL7,"#,##0.00"),"-","△")&amp;"】"))</f>
        <v>【328.76】</v>
      </c>
      <c r="CM6" s="21">
        <f>IF(CM7="",NA(),CM7)</f>
        <v>77.78</v>
      </c>
      <c r="CN6" s="21">
        <f t="shared" ref="CN6:CV6" si="10">IF(CN7="",NA(),CN7)</f>
        <v>77.78</v>
      </c>
      <c r="CO6" s="21">
        <f t="shared" si="10"/>
        <v>77.78</v>
      </c>
      <c r="CP6" s="21">
        <f t="shared" si="10"/>
        <v>77.78</v>
      </c>
      <c r="CQ6" s="21">
        <f t="shared" si="10"/>
        <v>77.78</v>
      </c>
      <c r="CR6" s="21">
        <f t="shared" si="10"/>
        <v>49.31</v>
      </c>
      <c r="CS6" s="21">
        <f t="shared" si="10"/>
        <v>47.29</v>
      </c>
      <c r="CT6" s="21">
        <f t="shared" si="10"/>
        <v>54.73</v>
      </c>
      <c r="CU6" s="21">
        <f t="shared" si="10"/>
        <v>56.29</v>
      </c>
      <c r="CV6" s="21">
        <f t="shared" si="10"/>
        <v>59.69</v>
      </c>
      <c r="CW6" s="20" t="str">
        <f>IF(CW7="","",IF(CW7="-","【-】","【"&amp;SUBSTITUTE(TEXT(CW7,"#,##0.00"),"-","△")&amp;"】"))</f>
        <v>【224.12】</v>
      </c>
      <c r="CX6" s="21">
        <f>IF(CX7="",NA(),CX7)</f>
        <v>100</v>
      </c>
      <c r="CY6" s="21">
        <f t="shared" ref="CY6:DG6" si="11">IF(CY7="",NA(),CY7)</f>
        <v>100</v>
      </c>
      <c r="CZ6" s="21">
        <f t="shared" si="11"/>
        <v>100</v>
      </c>
      <c r="DA6" s="21">
        <f t="shared" si="11"/>
        <v>100</v>
      </c>
      <c r="DB6" s="21">
        <f t="shared" si="11"/>
        <v>100</v>
      </c>
      <c r="DC6" s="21">
        <f t="shared" si="11"/>
        <v>57.28</v>
      </c>
      <c r="DD6" s="21">
        <f t="shared" si="11"/>
        <v>57.74</v>
      </c>
      <c r="DE6" s="21">
        <f t="shared" si="11"/>
        <v>54.72</v>
      </c>
      <c r="DF6" s="21">
        <f t="shared" si="11"/>
        <v>54.06</v>
      </c>
      <c r="DG6" s="21">
        <f t="shared" si="11"/>
        <v>67.73</v>
      </c>
      <c r="DH6" s="20" t="str">
        <f>IF(DH7="","",IF(DH7="-","【-】","【"&amp;SUBSTITUTE(TEXT(DH7,"#,##0.00"),"-","△")&amp;"】"))</f>
        <v>【81.92】</v>
      </c>
      <c r="DI6" s="21">
        <f>IF(DI7="",NA(),DI7)</f>
        <v>19.440000000000001</v>
      </c>
      <c r="DJ6" s="21">
        <f t="shared" ref="DJ6:DR6" si="12">IF(DJ7="",NA(),DJ7)</f>
        <v>22.68</v>
      </c>
      <c r="DK6" s="21">
        <f t="shared" si="12"/>
        <v>25.92</v>
      </c>
      <c r="DL6" s="21">
        <f t="shared" si="12"/>
        <v>29.16</v>
      </c>
      <c r="DM6" s="21">
        <f t="shared" si="12"/>
        <v>32.4</v>
      </c>
      <c r="DN6" s="21">
        <f t="shared" si="12"/>
        <v>9.51</v>
      </c>
      <c r="DO6" s="21">
        <f t="shared" si="12"/>
        <v>14.11</v>
      </c>
      <c r="DP6" s="21">
        <f t="shared" si="12"/>
        <v>20.059999999999999</v>
      </c>
      <c r="DQ6" s="21">
        <f t="shared" si="12"/>
        <v>23.54</v>
      </c>
      <c r="DR6" s="21">
        <f t="shared" si="12"/>
        <v>28.45</v>
      </c>
      <c r="DS6" s="20" t="str">
        <f>IF(DS7="","",IF(DS7="-","【-】","【"&amp;SUBSTITUTE(TEXT(DS7,"#,##0.00"),"-","△")&amp;"】"))</f>
        <v>【35.80】</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151009</v>
      </c>
      <c r="D7" s="23">
        <v>46</v>
      </c>
      <c r="E7" s="23">
        <v>18</v>
      </c>
      <c r="F7" s="23">
        <v>1</v>
      </c>
      <c r="G7" s="23">
        <v>0</v>
      </c>
      <c r="H7" s="23" t="s">
        <v>96</v>
      </c>
      <c r="I7" s="23" t="s">
        <v>97</v>
      </c>
      <c r="J7" s="23" t="s">
        <v>98</v>
      </c>
      <c r="K7" s="23" t="s">
        <v>99</v>
      </c>
      <c r="L7" s="23" t="s">
        <v>100</v>
      </c>
      <c r="M7" s="23" t="s">
        <v>101</v>
      </c>
      <c r="N7" s="24" t="s">
        <v>102</v>
      </c>
      <c r="O7" s="24">
        <v>40.79</v>
      </c>
      <c r="P7" s="24">
        <v>0.01</v>
      </c>
      <c r="Q7" s="24">
        <v>100</v>
      </c>
      <c r="R7" s="24">
        <v>3674</v>
      </c>
      <c r="S7" s="24">
        <v>779613</v>
      </c>
      <c r="T7" s="24">
        <v>726.28</v>
      </c>
      <c r="U7" s="24">
        <v>1073.43</v>
      </c>
      <c r="V7" s="24">
        <v>58</v>
      </c>
      <c r="W7" s="24">
        <v>0.01</v>
      </c>
      <c r="X7" s="24">
        <v>5800</v>
      </c>
      <c r="Y7" s="24">
        <v>58.11</v>
      </c>
      <c r="Z7" s="24">
        <v>37.909999999999997</v>
      </c>
      <c r="AA7" s="24">
        <v>58.03</v>
      </c>
      <c r="AB7" s="24">
        <v>61.59</v>
      </c>
      <c r="AC7" s="24">
        <v>70.260000000000005</v>
      </c>
      <c r="AD7" s="24">
        <v>109.03</v>
      </c>
      <c r="AE7" s="24">
        <v>105.3</v>
      </c>
      <c r="AF7" s="24">
        <v>109.09</v>
      </c>
      <c r="AG7" s="24">
        <v>109.67</v>
      </c>
      <c r="AH7" s="24">
        <v>104.53</v>
      </c>
      <c r="AI7" s="24">
        <v>96.22</v>
      </c>
      <c r="AJ7" s="24">
        <v>0</v>
      </c>
      <c r="AK7" s="24">
        <v>0</v>
      </c>
      <c r="AL7" s="24">
        <v>0</v>
      </c>
      <c r="AM7" s="24">
        <v>0</v>
      </c>
      <c r="AN7" s="24">
        <v>0</v>
      </c>
      <c r="AO7" s="24">
        <v>34.340000000000003</v>
      </c>
      <c r="AP7" s="24">
        <v>40.119999999999997</v>
      </c>
      <c r="AQ7" s="24">
        <v>37.090000000000003</v>
      </c>
      <c r="AR7" s="24">
        <v>25.28</v>
      </c>
      <c r="AS7" s="24">
        <v>24.21</v>
      </c>
      <c r="AT7" s="24">
        <v>232.28</v>
      </c>
      <c r="AU7" s="24">
        <v>966.12</v>
      </c>
      <c r="AV7" s="24">
        <v>889.67</v>
      </c>
      <c r="AW7" s="24">
        <v>800.44</v>
      </c>
      <c r="AX7" s="24">
        <v>692.02</v>
      </c>
      <c r="AY7" s="24">
        <v>725</v>
      </c>
      <c r="AZ7" s="24">
        <v>202.79</v>
      </c>
      <c r="BA7" s="24">
        <v>255.28</v>
      </c>
      <c r="BB7" s="24">
        <v>241.94</v>
      </c>
      <c r="BC7" s="24">
        <v>261.99</v>
      </c>
      <c r="BD7" s="24">
        <v>267.27</v>
      </c>
      <c r="BE7" s="24">
        <v>155.69</v>
      </c>
      <c r="BF7" s="24">
        <v>1220.92</v>
      </c>
      <c r="BG7" s="24">
        <v>1179.42</v>
      </c>
      <c r="BH7" s="24">
        <v>1137.07</v>
      </c>
      <c r="BI7" s="24">
        <v>1094.05</v>
      </c>
      <c r="BJ7" s="24">
        <v>1050.17</v>
      </c>
      <c r="BK7" s="24">
        <v>768.3</v>
      </c>
      <c r="BL7" s="24">
        <v>918.36</v>
      </c>
      <c r="BM7" s="24">
        <v>860.05</v>
      </c>
      <c r="BN7" s="24">
        <v>745.86</v>
      </c>
      <c r="BO7" s="24">
        <v>407.37</v>
      </c>
      <c r="BP7" s="24">
        <v>765.05</v>
      </c>
      <c r="BQ7" s="24">
        <v>47.96</v>
      </c>
      <c r="BR7" s="24">
        <v>28.98</v>
      </c>
      <c r="BS7" s="24">
        <v>47.57</v>
      </c>
      <c r="BT7" s="24">
        <v>50.13</v>
      </c>
      <c r="BU7" s="24">
        <v>59.94</v>
      </c>
      <c r="BV7" s="24">
        <v>53.36</v>
      </c>
      <c r="BW7" s="24">
        <v>50.94</v>
      </c>
      <c r="BX7" s="24">
        <v>44.86</v>
      </c>
      <c r="BY7" s="24">
        <v>38.090000000000003</v>
      </c>
      <c r="BZ7" s="24">
        <v>59.67</v>
      </c>
      <c r="CA7" s="24">
        <v>48.97</v>
      </c>
      <c r="CB7" s="24">
        <v>236.68</v>
      </c>
      <c r="CC7" s="24">
        <v>384.94</v>
      </c>
      <c r="CD7" s="24">
        <v>251.73</v>
      </c>
      <c r="CE7" s="24">
        <v>226.19</v>
      </c>
      <c r="CF7" s="24">
        <v>186.82</v>
      </c>
      <c r="CG7" s="24">
        <v>347.38</v>
      </c>
      <c r="CH7" s="24">
        <v>371.2</v>
      </c>
      <c r="CI7" s="24">
        <v>496.36</v>
      </c>
      <c r="CJ7" s="24">
        <v>609.26</v>
      </c>
      <c r="CK7" s="24">
        <v>406.8</v>
      </c>
      <c r="CL7" s="24">
        <v>328.76</v>
      </c>
      <c r="CM7" s="24">
        <v>77.78</v>
      </c>
      <c r="CN7" s="24">
        <v>77.78</v>
      </c>
      <c r="CO7" s="24">
        <v>77.78</v>
      </c>
      <c r="CP7" s="24">
        <v>77.78</v>
      </c>
      <c r="CQ7" s="24">
        <v>77.78</v>
      </c>
      <c r="CR7" s="24">
        <v>49.31</v>
      </c>
      <c r="CS7" s="24">
        <v>47.29</v>
      </c>
      <c r="CT7" s="24">
        <v>54.73</v>
      </c>
      <c r="CU7" s="24">
        <v>56.29</v>
      </c>
      <c r="CV7" s="24">
        <v>59.69</v>
      </c>
      <c r="CW7" s="24">
        <v>224.12</v>
      </c>
      <c r="CX7" s="24">
        <v>100</v>
      </c>
      <c r="CY7" s="24">
        <v>100</v>
      </c>
      <c r="CZ7" s="24">
        <v>100</v>
      </c>
      <c r="DA7" s="24">
        <v>100</v>
      </c>
      <c r="DB7" s="24">
        <v>100</v>
      </c>
      <c r="DC7" s="24">
        <v>57.28</v>
      </c>
      <c r="DD7" s="24">
        <v>57.74</v>
      </c>
      <c r="DE7" s="24">
        <v>54.72</v>
      </c>
      <c r="DF7" s="24">
        <v>54.06</v>
      </c>
      <c r="DG7" s="24">
        <v>67.73</v>
      </c>
      <c r="DH7" s="24">
        <v>81.92</v>
      </c>
      <c r="DI7" s="24">
        <v>19.440000000000001</v>
      </c>
      <c r="DJ7" s="24">
        <v>22.68</v>
      </c>
      <c r="DK7" s="24">
        <v>25.92</v>
      </c>
      <c r="DL7" s="24">
        <v>29.16</v>
      </c>
      <c r="DM7" s="24">
        <v>32.4</v>
      </c>
      <c r="DN7" s="24">
        <v>9.51</v>
      </c>
      <c r="DO7" s="24">
        <v>14.11</v>
      </c>
      <c r="DP7" s="24">
        <v>20.059999999999999</v>
      </c>
      <c r="DQ7" s="24">
        <v>23.54</v>
      </c>
      <c r="DR7" s="24">
        <v>28.45</v>
      </c>
      <c r="DS7" s="24">
        <v>35.799999999999997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新潟市</cp:lastModifiedBy>
  <cp:lastPrinted>2023-01-20T02:17:34Z</cp:lastPrinted>
  <dcterms:created xsi:type="dcterms:W3CDTF">2023-01-12T23:50:32Z</dcterms:created>
  <dcterms:modified xsi:type="dcterms:W3CDTF">2023-01-20T02:17:37Z</dcterms:modified>
  <cp:category/>
</cp:coreProperties>
</file>