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11.32\共有フォルダ_landisk\財政課共有フォルダ\予算第３担当\☆決算関係\☆R3 決算関係\【その他照会・回答】\34 【総務省】公営企業経営比較分析表調査（R5.1.11）\04 総務省提出（R5.1.26）\"/>
    </mc:Choice>
  </mc:AlternateContent>
  <workbookProtection workbookAlgorithmName="SHA-512" workbookHashValue="J2a6xG1Zz7l2lw1r0SYtFLn3crVoqWS5JTCIGKrz3msxdPt61KsA4+eC2qMTiCKCkyUJ66PoAw9BbytWj5vEqg==" workbookSaltValue="/Yuwgg6IfSVrm7WJUeDDi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AL10" i="4"/>
  <c r="W10" i="4"/>
  <c r="I10" i="4"/>
  <c r="B10" i="4"/>
  <c r="AT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<sst xmlns="http://schemas.openxmlformats.org/spreadsheetml/2006/main" count="228" uniqueCount="113">
  <si>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</si>
  <si>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</si>
  <si>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</si>
  <si>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</si>
  <si>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</si>
  <si>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</si>
  <si>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</si>
  <si>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</si>
  <si>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</si>
  <si>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</si>
  <si>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</si>
  <si>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</si>
  <si>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</si>
  <si>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</si>
  <si>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</si>
  <si>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</si>
  <si>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</si>
  <si>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</si>
  <si>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</si>
  <si>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</si>
  <si>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</si>
  <si>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</si>
  <si>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</si>
  <si>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</si>
  <si>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</si>
  <si>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</si>
  <si>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</si>
  <si>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</si>
  <si>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</si>
  <si>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</si>
  <si>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</si>
  <si>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</si>
  <si>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</si>
  <si>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</si>
  <si>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</si>
  <si>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</si>
  <si>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</si>
  <si>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</si>
  <si>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</si>
  <si>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</si>
  <si>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</si>
  <si>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</si>
  <si>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</si>
  <si>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</si>
  <si>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</si>
  <si>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</si>
  <si>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</si>
  <si>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</si>
  <si>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</si>
  <si>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</si>
  <si>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</si>
  <si>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</si>
  <si>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</si>
  <si>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</si>
  <si>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</si>
  <si>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</si>
  <si>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</si>
  <si>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</si>
  <si>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</si>
  <si>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</si>
  <si>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</si>
  <si>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</si>
  <si>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</si>
  <si>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</si>
  <si>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</si>
  <si>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</si>
  <si>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</si>
  <si>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</si>
  <si>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</si>
  <si>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</si>
  <si>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</si>
  <si>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</si>
  <si>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</si>
  <si>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</si>
  <si>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</si>
  <si>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</si>
  <si>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</si>
  <si>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</si>
  <si>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</si>
  <si>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</si>
  <si>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</si>
  <si>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</si>
  <si>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</si>
  <si>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</si>
  <si>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</si>
  <si>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</si>
  <si>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</si>
  <si>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</si>
  <si>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</si>
  <si>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</si>
  <si>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</si>
  <si>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</si>
  <si>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</si>
  <si>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</si>
  <si>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</si>
  <si>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</si>
  <si>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</si>
  <si>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</si>
  <si>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</si>
  <si>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</si>
  <si>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</si>
  <si>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</si>
  <si>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</si>
  <si>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</si>
  <si>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</si>
  <si>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</si>
  <si>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</si>
  <si>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</si>
  <si>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</si>
  <si>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</si>
  <si>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①は、過去５年間100％以上となっており、毎年度黒字かつ類似団体の平均以上である。令和元年度までは給水収益の減少等により低下傾向にあったが、令和２年度の料金改定により上昇した。
　③は、類似団体と比べ良好な値を示している。H30には建設改良工事が増加したことにより流動負債が増加し数値が減少したが、以降は増加傾向にある。また令和２年度以降は料金改定による収益増で大きく</t>
    </r>
    <r>
      <rPr>
        <sz val="9"/>
        <rFont val="ＭＳ ゴシック"/>
        <family val="3"/>
        <charset val="128"/>
      </rPr>
      <t>上昇している</t>
    </r>
    <r>
      <rPr>
        <sz val="9"/>
        <color theme="1"/>
        <rFont val="ＭＳ ゴシック"/>
        <family val="3"/>
        <charset val="128"/>
      </rPr>
      <t>。今後、建設改良事業及び企業債償還金の増加により、指標値の減少が見込まれるため、現金預金など流動資産と併せて注視する必要がある。
　④は、類似団体と比べ、２倍以上と高い状態が続いている。令和２年度以降は料金改定により給水収益が大きく増加したため指標は低下した。
　⑤は、過去５年間は100％以上を維持していることから健全な経営を続けているといえる。令和元年度までは供給単価の減少と給水原価の増加により低下傾向だったが、令和２年度以降は料金改定により供給単価が増加したことで上昇に転じた。
　⑥は、本市の水源が良好なことから給水原価が低く、類似団体と比べ良好である。なお、令和３年度からは口径100ミリ以下の配水管の布設替えを収益的支出から資本的支出へ一本化したため、その影響で前年度と比べ低下している。
　⑦は、類似団体に比べ高く上昇傾向である。しかし、その要因は漏水に伴う配水量の増加による影響であるため、指標の改善を表すものではない。
　⑧は、類似団体と比べ低い水準にあり、水道管の老朽化に対して更新が追いついていない状態である。令和元年度から更新率の引き上げに取り組んでいるが、入札不調の頻発等により更新事業の遅れが見られる。入札不調対策等を講じることにより指標がどう変動するか注視する必要がある。</t>
    </r>
    <rPh sb="185" eb="187">
      <t>ジョウショウ</t>
    </rPh>
    <rPh sb="526" eb="528">
      <t>エイキョウ</t>
    </rPh>
    <rPh sb="535" eb="537">
      <t>テイカ</t>
    </rPh>
    <rPh sb="624" eb="626">
      <t>スイジュン</t>
    </rPh>
    <rPh sb="688" eb="690">
      <t>ヒンパツ</t>
    </rPh>
    <phoneticPr fontId="4"/>
  </si>
  <si>
    <t>　①は増加傾向であり、今後、施設の更新需要の増加が懸念される。令和２年度は、「水の総合運用事業」北部ルートの供用開始により償却対象資産（管路）の増加に伴い低下しているが、令和３年度は当該資産の減価償却が始まったことにより、前年度に比べ上昇している。
　②は、類似団体に比べて高い値で上昇傾向であり、管路の高齢化が進んでいる。③の管路更新率が着実に上昇しているものの、管路経年化率が上昇していることから、対策に必要な事業量が確保されていないことがわかる。水道管の更新事業量を増加させ、指標を改善する必要がある。
　③は、類似団体と比べ低い状態であるが、令和３年度は前年度に比べ大幅に上昇した。これは、年度当初に工事着手が可能な債務負担行為の活用や大規模工事及び概算数量設計による工事発注を新たに実施し、年間を通して発注が可能となる環境を整えたことによる影響である。</t>
    <phoneticPr fontId="4"/>
  </si>
  <si>
    <t>　財務の健全性に係る指標は概ね良好であるが、管路経年化率、管路更新率など資産の健全性についてはいまだ低い水準にある。
　管路更新率については、令和元年度以降、着実に上昇に転じているものの、工事業者の技術者不足などにより入札不調が頻発したことで事業執行に遅れが生じており、令和２年度の料金改定による収入の増加が建設投資に充分に反映できていない状況である。そのため、債務負担行為の活用や大規模工事及び概算数量設計による工事発注を積極的に活用し、工事時期を平準化させることで受注環境の改善に努めるなどの入札不調対策をさらに推進させる必要がある。
　今後は、これらの課題を踏まえつつ、令和５年度～令和16年度までの「静岡市上下水道事業経営戦略（水道編）」に基づき、水道管や水道施設の老朽化・減災対策などを限られた財源で、効率的に事業を進めていく。また、適切な料金負担については、長期化するコロナ禍や物価高騰などの状況を考慮し、「市民生活への影響」と「水道事業経営への影響」を勘案した上で、適切な時期に料金体系の見直しを検討していく。</t>
    <rPh sb="212" eb="215">
      <t>セッキョクテキ</t>
    </rPh>
    <rPh sb="216" eb="218">
      <t>カツヨウ</t>
    </rPh>
    <rPh sb="258" eb="260">
      <t>スイシン</t>
    </rPh>
    <rPh sb="271" eb="273">
      <t>コンゴ</t>
    </rPh>
    <rPh sb="304" eb="307">
      <t>シズオカシ</t>
    </rPh>
    <rPh sb="307" eb="311">
      <t>ジョウゲスイドウ</t>
    </rPh>
    <rPh sb="311" eb="313">
      <t>ジギョウ</t>
    </rPh>
    <rPh sb="313" eb="317">
      <t>ケイエイセンリャク</t>
    </rPh>
    <rPh sb="318" eb="321">
      <t>スイドウヘン</t>
    </rPh>
    <rPh sb="324" eb="325">
      <t>モト</t>
    </rPh>
    <rPh sb="363" eb="364">
      <t>スス</t>
    </rPh>
    <rPh sb="385" eb="388">
      <t>チョウキカ</t>
    </rPh>
    <rPh sb="393" eb="394">
      <t>ワザワイ</t>
    </rPh>
    <rPh sb="395" eb="399">
      <t>ブッカコウトウ</t>
    </rPh>
    <rPh sb="402" eb="404">
      <t>ジョウキョウ</t>
    </rPh>
    <rPh sb="405" eb="407">
      <t>コウリョ</t>
    </rPh>
    <rPh sb="410" eb="414">
      <t>シミンセイカツ</t>
    </rPh>
    <rPh sb="416" eb="418">
      <t>エイキョウ</t>
    </rPh>
    <rPh sb="421" eb="427">
      <t>スイドウジギョウケイエイ</t>
    </rPh>
    <rPh sb="429" eb="431">
      <t>エイキョウ</t>
    </rPh>
    <rPh sb="433" eb="435">
      <t>カンアン</t>
    </rPh>
    <rPh sb="437" eb="438">
      <t>ウエ</t>
    </rPh>
    <rPh sb="440" eb="442">
      <t>テキセツ</t>
    </rPh>
    <rPh sb="443" eb="445">
      <t>ジキ</t>
    </rPh>
    <rPh sb="446" eb="450">
      <t>リョウキンタイケイ</t>
    </rPh>
    <rPh sb="451" eb="45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</si>
</sst>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0.25</c:v>
                </c:pt>
                <c:pt idx="1">
                  <c:v>0.25</c:v>
                </c:pt>
                <c:pt idx="2">
                  <c:v>0.34</c:v>
                </c:pt>
                <c:pt idx="3">
                  <c:v>0.43</c:v>
                </c:pt>
                <c:pt idx="4">
                  <c:v>0.69</c:v>
                </c:pt>
              </c:numCache>
            </c:numRef>
          </c:val>
          <c:extLst>
            <c:ext xmlns:c16="http://schemas.microsoft.com/office/drawing/2014/chart" uri="{C3380CC4-5D6E-409C-BE32-E72D297353CC}">
              <c16:uniqueId val="{00000000-5A7B-4E39-9462-F3EC9DF24F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5A7B-4E39-9462-F3EC9DF24F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68.28</c:v>
                </c:pt>
                <c:pt idx="1">
                  <c:v>69.010000000000005</c:v>
                </c:pt>
                <c:pt idx="2">
                  <c:v>69.180000000000007</c:v>
                </c:pt>
                <c:pt idx="3">
                  <c:v>71.86</c:v>
                </c:pt>
                <c:pt idx="4">
                  <c:v>72.099999999999994</c:v>
                </c:pt>
              </c:numCache>
            </c:numRef>
          </c:val>
          <c:extLst>
            <c:ext xmlns:c16="http://schemas.microsoft.com/office/drawing/2014/chart" uri="{C3380CC4-5D6E-409C-BE32-E72D297353CC}">
              <c16:uniqueId val="{00000000-337B-4C7A-A062-5FB405A701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337B-4C7A-A062-5FB405A701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88.45</c:v>
                </c:pt>
                <c:pt idx="1">
                  <c:v>87.58</c:v>
                </c:pt>
                <c:pt idx="2">
                  <c:v>86.45</c:v>
                </c:pt>
                <c:pt idx="3">
                  <c:v>84.51</c:v>
                </c:pt>
                <c:pt idx="4">
                  <c:v>82.9</c:v>
                </c:pt>
              </c:numCache>
            </c:numRef>
          </c:val>
          <c:extLst>
            <c:ext xmlns:c16="http://schemas.microsoft.com/office/drawing/2014/chart" uri="{C3380CC4-5D6E-409C-BE32-E72D297353CC}">
              <c16:uniqueId val="{00000000-3D5B-4912-8E9E-96B08E4E09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3D5B-4912-8E9E-96B08E4E09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118.24</c:v>
                </c:pt>
                <c:pt idx="1">
                  <c:v>116.02</c:v>
                </c:pt>
                <c:pt idx="2">
                  <c:v>113.22</c:v>
                </c:pt>
                <c:pt idx="3">
                  <c:v>117.25</c:v>
                </c:pt>
                <c:pt idx="4">
                  <c:v>129.01</c:v>
                </c:pt>
              </c:numCache>
            </c:numRef>
          </c:val>
          <c:extLst>
            <c:ext xmlns:c16="http://schemas.microsoft.com/office/drawing/2014/chart" uri="{C3380CC4-5D6E-409C-BE32-E72D297353CC}">
              <c16:uniqueId val="{00000000-5941-4AFD-BB12-AC014FC66D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5941-4AFD-BB12-AC014FC66D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46.47</c:v>
                </c:pt>
                <c:pt idx="1">
                  <c:v>47.08</c:v>
                </c:pt>
                <c:pt idx="2">
                  <c:v>47.69</c:v>
                </c:pt>
                <c:pt idx="3">
                  <c:v>46.83</c:v>
                </c:pt>
                <c:pt idx="4">
                  <c:v>47.59</c:v>
                </c:pt>
              </c:numCache>
            </c:numRef>
          </c:val>
          <c:extLst>
            <c:ext xmlns:c16="http://schemas.microsoft.com/office/drawing/2014/chart" uri="{C3380CC4-5D6E-409C-BE32-E72D297353CC}">
              <c16:uniqueId val="{00000000-E8B6-4401-A2B4-94E13895C5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E8B6-4401-A2B4-94E13895C5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22.44</c:v>
                </c:pt>
                <c:pt idx="1">
                  <c:v>24.52</c:v>
                </c:pt>
                <c:pt idx="2">
                  <c:v>26.12</c:v>
                </c:pt>
                <c:pt idx="3">
                  <c:v>27.41</c:v>
                </c:pt>
                <c:pt idx="4">
                  <c:v>29.45</c:v>
                </c:pt>
              </c:numCache>
            </c:numRef>
          </c:val>
          <c:extLst>
            <c:ext xmlns:c16="http://schemas.microsoft.com/office/drawing/2014/chart" uri="{C3380CC4-5D6E-409C-BE32-E72D297353CC}">
              <c16:uniqueId val="{00000000-8508-4221-B5E0-4A79F551FE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8508-4221-B5E0-4A79F551FE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4E-49C3-AE38-EB2B9C5B0C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44E-49C3-AE38-EB2B9C5B0C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307.01</c:v>
                </c:pt>
                <c:pt idx="1">
                  <c:v>259.93</c:v>
                </c:pt>
                <c:pt idx="2">
                  <c:v>260.16000000000003</c:v>
                </c:pt>
                <c:pt idx="3">
                  <c:v>276.44</c:v>
                </c:pt>
                <c:pt idx="4">
                  <c:v>318.11</c:v>
                </c:pt>
              </c:numCache>
            </c:numRef>
          </c:val>
          <c:extLst>
            <c:ext xmlns:c16="http://schemas.microsoft.com/office/drawing/2014/chart" uri="{C3380CC4-5D6E-409C-BE32-E72D297353CC}">
              <c16:uniqueId val="{00000000-3AE7-4F9F-8CCC-8FEB777578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3AE7-4F9F-8CCC-8FEB777578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480.04</c:v>
                </c:pt>
                <c:pt idx="1">
                  <c:v>492.96</c:v>
                </c:pt>
                <c:pt idx="2">
                  <c:v>495.4</c:v>
                </c:pt>
                <c:pt idx="3">
                  <c:v>466.83</c:v>
                </c:pt>
                <c:pt idx="4">
                  <c:v>439.73</c:v>
                </c:pt>
              </c:numCache>
            </c:numRef>
          </c:val>
          <c:extLst>
            <c:ext xmlns:c16="http://schemas.microsoft.com/office/drawing/2014/chart" uri="{C3380CC4-5D6E-409C-BE32-E72D297353CC}">
              <c16:uniqueId val="{00000000-B84C-470E-8B09-870B3148E4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B84C-470E-8B09-870B3148E4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113.07</c:v>
                </c:pt>
                <c:pt idx="1">
                  <c:v>110.04</c:v>
                </c:pt>
                <c:pt idx="2">
                  <c:v>108.1</c:v>
                </c:pt>
                <c:pt idx="3">
                  <c:v>111.57</c:v>
                </c:pt>
                <c:pt idx="4">
                  <c:v>123.66</c:v>
                </c:pt>
              </c:numCache>
            </c:numRef>
          </c:val>
          <c:extLst>
            <c:ext xmlns:c16="http://schemas.microsoft.com/office/drawing/2014/chart" uri="{C3380CC4-5D6E-409C-BE32-E72D297353CC}">
              <c16:uniqueId val="{00000000-25EC-4D43-A509-DC78BFDD1D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25EC-4D43-A509-DC78BFDD1D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112.33</c:v>
                </c:pt>
                <c:pt idx="1">
                  <c:v>115.36</c:v>
                </c:pt>
                <c:pt idx="2">
                  <c:v>117.26</c:v>
                </c:pt>
                <c:pt idx="3">
                  <c:v>118.5</c:v>
                </c:pt>
                <c:pt idx="4">
                  <c:v>115.96</c:v>
                </c:pt>
              </c:numCache>
            </c:numRef>
          </c:val>
          <c:extLst>
            <c:ext xmlns:c16="http://schemas.microsoft.com/office/drawing/2014/chart" uri="{C3380CC4-5D6E-409C-BE32-E72D297353CC}">
              <c16:uniqueId val="{00000000-3656-4909-9A13-3E865660E7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3656-4909-9A13-3E865660E7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静岡市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71"/>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政令市等</v>
      </c>
      <c r="X8" s="79"/>
      <c r="Y8" s="79"/>
      <c r="Z8" s="79"/>
      <c r="AA8" s="79"/>
      <c r="AB8" s="79"/>
      <c r="AC8" s="79"/>
      <c r="AD8" s="79" t="str">
        <f>データ!$M$6</f>
        <v>自治体職員</v>
      </c>
      <c r="AE8" s="79"/>
      <c r="AF8" s="79"/>
      <c r="AG8" s="79"/>
      <c r="AH8" s="79"/>
      <c r="AI8" s="79"/>
      <c r="AJ8" s="79"/>
      <c r="AK8" s="2"/>
      <c r="AL8" s="70">
        <f>データ!$R$6</f>
        <v>689079</v>
      </c>
      <c r="AM8" s="70"/>
      <c r="AN8" s="70"/>
      <c r="AO8" s="70"/>
      <c r="AP8" s="70"/>
      <c r="AQ8" s="70"/>
      <c r="AR8" s="70"/>
      <c r="AS8" s="70"/>
      <c r="AT8" s="38">
        <f>データ!$S$6</f>
        <v>1411.83</v>
      </c>
      <c r="AU8" s="39"/>
      <c r="AV8" s="39"/>
      <c r="AW8" s="39"/>
      <c r="AX8" s="39"/>
      <c r="AY8" s="39"/>
      <c r="AZ8" s="39"/>
      <c r="BA8" s="39"/>
      <c r="BB8" s="59">
        <f>データ!$T$6</f>
        <v>488.08</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6" t="s">
        <v>12</v>
      </c>
      <c r="C9" s="47"/>
      <c r="D9" s="47"/>
      <c r="E9" s="47"/>
      <c r="F9" s="47"/>
      <c r="G9" s="47"/>
      <c r="H9" s="47"/>
      <c r="I9" s="46" t="s">
        <v>13</v>
      </c>
      <c r="J9" s="47"/>
      <c r="K9" s="47"/>
      <c r="L9" s="47"/>
      <c r="M9" s="47"/>
      <c r="N9" s="47"/>
      <c r="O9" s="71"/>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8" t="str">
        <f>データ!$N$6</f>
        <v>-</v>
      </c>
      <c r="C10" s="39"/>
      <c r="D10" s="39"/>
      <c r="E10" s="39"/>
      <c r="F10" s="39"/>
      <c r="G10" s="39"/>
      <c r="H10" s="39"/>
      <c r="I10" s="38">
        <f>データ!$O$6</f>
        <v>59.91</v>
      </c>
      <c r="J10" s="39"/>
      <c r="K10" s="39"/>
      <c r="L10" s="39"/>
      <c r="M10" s="39"/>
      <c r="N10" s="39"/>
      <c r="O10" s="69"/>
      <c r="P10" s="59">
        <f>データ!$P$6</f>
        <v>97.83</v>
      </c>
      <c r="Q10" s="59"/>
      <c r="R10" s="59"/>
      <c r="S10" s="59"/>
      <c r="T10" s="59"/>
      <c r="U10" s="59"/>
      <c r="V10" s="59"/>
      <c r="W10" s="70">
        <f>データ!$Q$6</f>
        <v>2607</v>
      </c>
      <c r="X10" s="70"/>
      <c r="Y10" s="70"/>
      <c r="Z10" s="70"/>
      <c r="AA10" s="70"/>
      <c r="AB10" s="70"/>
      <c r="AC10" s="70"/>
      <c r="AD10" s="2"/>
      <c r="AE10" s="2"/>
      <c r="AF10" s="2"/>
      <c r="AG10" s="2"/>
      <c r="AH10" s="2"/>
      <c r="AI10" s="2"/>
      <c r="AJ10" s="2"/>
      <c r="AK10" s="2"/>
      <c r="AL10" s="70">
        <f>データ!$U$6</f>
        <v>671855</v>
      </c>
      <c r="AM10" s="70"/>
      <c r="AN10" s="70"/>
      <c r="AO10" s="70"/>
      <c r="AP10" s="70"/>
      <c r="AQ10" s="70"/>
      <c r="AR10" s="70"/>
      <c r="AS10" s="70"/>
      <c r="AT10" s="38">
        <f>データ!$V$6</f>
        <v>156.38999999999999</v>
      </c>
      <c r="AU10" s="39"/>
      <c r="AV10" s="39"/>
      <c r="AW10" s="39"/>
      <c r="AX10" s="39"/>
      <c r="AY10" s="39"/>
      <c r="AZ10" s="39"/>
      <c r="BA10" s="39"/>
      <c r="BB10" s="59">
        <f>データ!$W$6</f>
        <v>4296.0200000000004</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2" t="s">
        <v>25</v>
      </c>
      <c r="BM14" s="33"/>
      <c r="BN14" s="33"/>
      <c r="BO14" s="33"/>
      <c r="BP14" s="33"/>
      <c r="BQ14" s="33"/>
      <c r="BR14" s="33"/>
      <c r="BS14" s="33"/>
      <c r="BT14" s="33"/>
      <c r="BU14" s="33"/>
      <c r="BV14" s="33"/>
      <c r="BW14" s="33"/>
      <c r="BX14" s="33"/>
      <c r="BY14" s="33"/>
      <c r="BZ14" s="34"/>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110</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0" t="s">
        <v>111</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0"/>
      <c r="BM58" s="41"/>
      <c r="BN58" s="41"/>
      <c r="BO58" s="41"/>
      <c r="BP58" s="41"/>
      <c r="BQ58" s="41"/>
      <c r="BR58" s="41"/>
      <c r="BS58" s="41"/>
      <c r="BT58" s="41"/>
      <c r="BU58" s="41"/>
      <c r="BV58" s="41"/>
      <c r="BW58" s="41"/>
      <c r="BX58" s="41"/>
      <c r="BY58" s="41"/>
      <c r="BZ58" s="4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0"/>
      <c r="BM59" s="41"/>
      <c r="BN59" s="41"/>
      <c r="BO59" s="41"/>
      <c r="BP59" s="41"/>
      <c r="BQ59" s="41"/>
      <c r="BR59" s="41"/>
      <c r="BS59" s="41"/>
      <c r="BT59" s="41"/>
      <c r="BU59" s="41"/>
      <c r="BV59" s="41"/>
      <c r="BW59" s="41"/>
      <c r="BX59" s="41"/>
      <c r="BY59" s="41"/>
      <c r="BZ59" s="42"/>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0"/>
      <c r="BM60" s="41"/>
      <c r="BN60" s="41"/>
      <c r="BO60" s="41"/>
      <c r="BP60" s="41"/>
      <c r="BQ60" s="41"/>
      <c r="BR60" s="41"/>
      <c r="BS60" s="41"/>
      <c r="BT60" s="41"/>
      <c r="BU60" s="41"/>
      <c r="BV60" s="41"/>
      <c r="BW60" s="41"/>
      <c r="BX60" s="41"/>
      <c r="BY60" s="41"/>
      <c r="BZ60" s="42"/>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3"/>
      <c r="BM67" s="54"/>
      <c r="BN67" s="54"/>
      <c r="BO67" s="54"/>
      <c r="BP67" s="54"/>
      <c r="BQ67" s="54"/>
      <c r="BR67" s="54"/>
      <c r="BS67" s="54"/>
      <c r="BT67" s="54"/>
      <c r="BU67" s="54"/>
      <c r="BV67" s="54"/>
      <c r="BW67" s="54"/>
      <c r="BX67" s="54"/>
      <c r="BY67" s="54"/>
      <c r="BZ67" s="5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3"/>
      <c r="BM68" s="54"/>
      <c r="BN68" s="54"/>
      <c r="BO68" s="54"/>
      <c r="BP68" s="54"/>
      <c r="BQ68" s="54"/>
      <c r="BR68" s="54"/>
      <c r="BS68" s="54"/>
      <c r="BT68" s="54"/>
      <c r="BU68" s="54"/>
      <c r="BV68" s="54"/>
      <c r="BW68" s="54"/>
      <c r="BX68" s="54"/>
      <c r="BY68" s="54"/>
      <c r="BZ68" s="5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3"/>
      <c r="BM69" s="54"/>
      <c r="BN69" s="54"/>
      <c r="BO69" s="54"/>
      <c r="BP69" s="54"/>
      <c r="BQ69" s="54"/>
      <c r="BR69" s="54"/>
      <c r="BS69" s="54"/>
      <c r="BT69" s="54"/>
      <c r="BU69" s="54"/>
      <c r="BV69" s="54"/>
      <c r="BW69" s="54"/>
      <c r="BX69" s="54"/>
      <c r="BY69" s="54"/>
      <c r="BZ69" s="5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3"/>
      <c r="BM70" s="54"/>
      <c r="BN70" s="54"/>
      <c r="BO70" s="54"/>
      <c r="BP70" s="54"/>
      <c r="BQ70" s="54"/>
      <c r="BR70" s="54"/>
      <c r="BS70" s="54"/>
      <c r="BT70" s="54"/>
      <c r="BU70" s="54"/>
      <c r="BV70" s="54"/>
      <c r="BW70" s="54"/>
      <c r="BX70" s="54"/>
      <c r="BY70" s="54"/>
      <c r="BZ70" s="5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3"/>
      <c r="BM71" s="54"/>
      <c r="BN71" s="54"/>
      <c r="BO71" s="54"/>
      <c r="BP71" s="54"/>
      <c r="BQ71" s="54"/>
      <c r="BR71" s="54"/>
      <c r="BS71" s="54"/>
      <c r="BT71" s="54"/>
      <c r="BU71" s="54"/>
      <c r="BV71" s="54"/>
      <c r="BW71" s="54"/>
      <c r="BX71" s="54"/>
      <c r="BY71" s="54"/>
      <c r="BZ71" s="5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3"/>
      <c r="BM72" s="54"/>
      <c r="BN72" s="54"/>
      <c r="BO72" s="54"/>
      <c r="BP72" s="54"/>
      <c r="BQ72" s="54"/>
      <c r="BR72" s="54"/>
      <c r="BS72" s="54"/>
      <c r="BT72" s="54"/>
      <c r="BU72" s="54"/>
      <c r="BV72" s="54"/>
      <c r="BW72" s="54"/>
      <c r="BX72" s="54"/>
      <c r="BY72" s="54"/>
      <c r="BZ72" s="5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3"/>
      <c r="BM73" s="54"/>
      <c r="BN73" s="54"/>
      <c r="BO73" s="54"/>
      <c r="BP73" s="54"/>
      <c r="BQ73" s="54"/>
      <c r="BR73" s="54"/>
      <c r="BS73" s="54"/>
      <c r="BT73" s="54"/>
      <c r="BU73" s="54"/>
      <c r="BV73" s="54"/>
      <c r="BW73" s="54"/>
      <c r="BX73" s="54"/>
      <c r="BY73" s="54"/>
      <c r="BZ73" s="5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3"/>
      <c r="BM74" s="54"/>
      <c r="BN74" s="54"/>
      <c r="BO74" s="54"/>
      <c r="BP74" s="54"/>
      <c r="BQ74" s="54"/>
      <c r="BR74" s="54"/>
      <c r="BS74" s="54"/>
      <c r="BT74" s="54"/>
      <c r="BU74" s="54"/>
      <c r="BV74" s="54"/>
      <c r="BW74" s="54"/>
      <c r="BX74" s="54"/>
      <c r="BY74" s="54"/>
      <c r="BZ74" s="5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3"/>
      <c r="BM75" s="54"/>
      <c r="BN75" s="54"/>
      <c r="BO75" s="54"/>
      <c r="BP75" s="54"/>
      <c r="BQ75" s="54"/>
      <c r="BR75" s="54"/>
      <c r="BS75" s="54"/>
      <c r="BT75" s="54"/>
      <c r="BU75" s="54"/>
      <c r="BV75" s="54"/>
      <c r="BW75" s="54"/>
      <c r="BX75" s="54"/>
      <c r="BY75" s="54"/>
      <c r="BZ75" s="5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3"/>
      <c r="BM76" s="54"/>
      <c r="BN76" s="54"/>
      <c r="BO76" s="54"/>
      <c r="BP76" s="54"/>
      <c r="BQ76" s="54"/>
      <c r="BR76" s="54"/>
      <c r="BS76" s="54"/>
      <c r="BT76" s="54"/>
      <c r="BU76" s="54"/>
      <c r="BV76" s="54"/>
      <c r="BW76" s="54"/>
      <c r="BX76" s="54"/>
      <c r="BY76" s="54"/>
      <c r="BZ76" s="5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3"/>
      <c r="BM77" s="54"/>
      <c r="BN77" s="54"/>
      <c r="BO77" s="54"/>
      <c r="BP77" s="54"/>
      <c r="BQ77" s="54"/>
      <c r="BR77" s="54"/>
      <c r="BS77" s="54"/>
      <c r="BT77" s="54"/>
      <c r="BU77" s="54"/>
      <c r="BV77" s="54"/>
      <c r="BW77" s="54"/>
      <c r="BX77" s="54"/>
      <c r="BY77" s="54"/>
      <c r="BZ77" s="5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3"/>
      <c r="BM78" s="54"/>
      <c r="BN78" s="54"/>
      <c r="BO78" s="54"/>
      <c r="BP78" s="54"/>
      <c r="BQ78" s="54"/>
      <c r="BR78" s="54"/>
      <c r="BS78" s="54"/>
      <c r="BT78" s="54"/>
      <c r="BU78" s="54"/>
      <c r="BV78" s="54"/>
      <c r="BW78" s="54"/>
      <c r="BX78" s="54"/>
      <c r="BY78" s="54"/>
      <c r="BZ78" s="5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3"/>
      <c r="BM79" s="54"/>
      <c r="BN79" s="54"/>
      <c r="BO79" s="54"/>
      <c r="BP79" s="54"/>
      <c r="BQ79" s="54"/>
      <c r="BR79" s="54"/>
      <c r="BS79" s="54"/>
      <c r="BT79" s="54"/>
      <c r="BU79" s="54"/>
      <c r="BV79" s="54"/>
      <c r="BW79" s="54"/>
      <c r="BX79" s="54"/>
      <c r="BY79" s="54"/>
      <c r="BZ79" s="5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3"/>
      <c r="BM80" s="54"/>
      <c r="BN80" s="54"/>
      <c r="BO80" s="54"/>
      <c r="BP80" s="54"/>
      <c r="BQ80" s="54"/>
      <c r="BR80" s="54"/>
      <c r="BS80" s="54"/>
      <c r="BT80" s="54"/>
      <c r="BU80" s="54"/>
      <c r="BV80" s="54"/>
      <c r="BW80" s="54"/>
      <c r="BX80" s="54"/>
      <c r="BY80" s="54"/>
      <c r="BZ80" s="5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3"/>
      <c r="BM81" s="54"/>
      <c r="BN81" s="54"/>
      <c r="BO81" s="54"/>
      <c r="BP81" s="54"/>
      <c r="BQ81" s="54"/>
      <c r="BR81" s="54"/>
      <c r="BS81" s="54"/>
      <c r="BT81" s="54"/>
      <c r="BU81" s="54"/>
      <c r="BV81" s="54"/>
      <c r="BW81" s="54"/>
      <c r="BX81" s="54"/>
      <c r="BY81" s="54"/>
      <c r="BZ81" s="5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zOLeWQH7d99Reb9sHoHgwgVRoLcRgHhUKZNijnWNxkEkIasm6Cz7gftkEFIFQFBEEQ5FoLtHQbJ59m1Um05TQ==" saltValue="o1SSrLXcrNOOPmu7A94Q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W1" workbookViewId="0">
      <selection activeCell="EG7" sqref="EG7"/>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221007</v>
      </c>
      <c r="D6" s="20">
        <f t="shared" si="3"/>
        <v>46</v>
      </c>
      <c r="E6" s="20">
        <f t="shared" si="3"/>
        <v>1</v>
      </c>
      <c r="F6" s="20">
        <f t="shared" si="3"/>
        <v>0</v>
      </c>
      <c r="G6" s="20">
        <f t="shared" si="3"/>
        <v>1</v>
      </c>
      <c r="H6" s="20" t="str">
        <f t="shared" si="3"/>
        <v>静岡県　静岡市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59.91</v>
      </c>
      <c r="P6" s="21">
        <f t="shared" si="3"/>
        <v>97.83</v>
      </c>
      <c r="Q6" s="21">
        <f t="shared" si="3"/>
        <v>2607</v>
      </c>
      <c r="R6" s="21">
        <f t="shared" si="3"/>
        <v>689079</v>
      </c>
      <c r="S6" s="21">
        <f t="shared" si="3"/>
        <v>1411.83</v>
      </c>
      <c r="T6" s="21">
        <f t="shared" si="3"/>
        <v>488.08</v>
      </c>
      <c r="U6" s="21">
        <f t="shared" si="3"/>
        <v>671855</v>
      </c>
      <c r="V6" s="21">
        <f t="shared" si="3"/>
        <v>156.38999999999999</v>
      </c>
      <c r="W6" s="21">
        <f t="shared" si="3"/>
        <v>4296.0200000000004</v>
      </c>
      <c r="X6" s="22">
        <f>IF(X7="",NA(),X7)</f>
        <v>118.24</v>
      </c>
      <c r="Y6" s="22">
        <f t="shared" ref="Y6:AG6" si="4">IF(Y7="",NA(),Y7)</f>
        <v>116.02</v>
      </c>
      <c r="Z6" s="22">
        <f t="shared" si="4"/>
        <v>113.22</v>
      </c>
      <c r="AA6" s="22">
        <f t="shared" si="4"/>
        <v>117.25</v>
      </c>
      <c r="AB6" s="22">
        <f t="shared" si="4"/>
        <v>129.01</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307.01</v>
      </c>
      <c r="AU6" s="22">
        <f t="shared" ref="AU6:BC6" si="6">IF(AU7="",NA(),AU7)</f>
        <v>259.93</v>
      </c>
      <c r="AV6" s="22">
        <f t="shared" si="6"/>
        <v>260.16000000000003</v>
      </c>
      <c r="AW6" s="22">
        <f t="shared" si="6"/>
        <v>276.44</v>
      </c>
      <c r="AX6" s="22">
        <f t="shared" si="6"/>
        <v>318.11</v>
      </c>
      <c r="AY6" s="22">
        <f t="shared" si="6"/>
        <v>169.68</v>
      </c>
      <c r="AZ6" s="22">
        <f t="shared" si="6"/>
        <v>166.51</v>
      </c>
      <c r="BA6" s="22">
        <f t="shared" si="6"/>
        <v>172.47</v>
      </c>
      <c r="BB6" s="22">
        <f t="shared" si="6"/>
        <v>170.76</v>
      </c>
      <c r="BC6" s="22">
        <f t="shared" si="6"/>
        <v>169.11</v>
      </c>
      <c r="BD6" s="21" t="str">
        <f>IF(BD7="","",IF(BD7="-","【-】","【"&amp;SUBSTITUTE(TEXT(BD7,"#,##0.00"),"-","△")&amp;"】"))</f>
        <v>【261.51】</v>
      </c>
      <c r="BE6" s="22">
        <f>IF(BE7="",NA(),BE7)</f>
        <v>480.04</v>
      </c>
      <c r="BF6" s="22">
        <f t="shared" ref="BF6:BN6" si="7">IF(BF7="",NA(),BF7)</f>
        <v>492.96</v>
      </c>
      <c r="BG6" s="22">
        <f t="shared" si="7"/>
        <v>495.4</v>
      </c>
      <c r="BH6" s="22">
        <f t="shared" si="7"/>
        <v>466.83</v>
      </c>
      <c r="BI6" s="22">
        <f t="shared" si="7"/>
        <v>439.73</v>
      </c>
      <c r="BJ6" s="22">
        <f t="shared" si="7"/>
        <v>203.63</v>
      </c>
      <c r="BK6" s="22">
        <f t="shared" si="7"/>
        <v>198.51</v>
      </c>
      <c r="BL6" s="22">
        <f t="shared" si="7"/>
        <v>193.57</v>
      </c>
      <c r="BM6" s="22">
        <f t="shared" si="7"/>
        <v>200.12</v>
      </c>
      <c r="BN6" s="22">
        <f t="shared" si="7"/>
        <v>194.42</v>
      </c>
      <c r="BO6" s="21" t="str">
        <f>IF(BO7="","",IF(BO7="-","【-】","【"&amp;SUBSTITUTE(TEXT(BO7,"#,##0.00"),"-","△")&amp;"】"))</f>
        <v>【265.16】</v>
      </c>
      <c r="BP6" s="22">
        <f>IF(BP7="",NA(),BP7)</f>
        <v>113.07</v>
      </c>
      <c r="BQ6" s="22">
        <f t="shared" ref="BQ6:BY6" si="8">IF(BQ7="",NA(),BQ7)</f>
        <v>110.04</v>
      </c>
      <c r="BR6" s="22">
        <f t="shared" si="8"/>
        <v>108.1</v>
      </c>
      <c r="BS6" s="22">
        <f t="shared" si="8"/>
        <v>111.57</v>
      </c>
      <c r="BT6" s="22">
        <f t="shared" si="8"/>
        <v>123.66</v>
      </c>
      <c r="BU6" s="22">
        <f t="shared" si="8"/>
        <v>103.04</v>
      </c>
      <c r="BV6" s="22">
        <f t="shared" si="8"/>
        <v>103.28</v>
      </c>
      <c r="BW6" s="22">
        <f t="shared" si="8"/>
        <v>102.26</v>
      </c>
      <c r="BX6" s="22">
        <f t="shared" si="8"/>
        <v>98.26</v>
      </c>
      <c r="BY6" s="22">
        <f t="shared" si="8"/>
        <v>100.4</v>
      </c>
      <c r="BZ6" s="21" t="str">
        <f>IF(BZ7="","",IF(BZ7="-","【-】","【"&amp;SUBSTITUTE(TEXT(BZ7,"#,##0.00"),"-","△")&amp;"】"))</f>
        <v>【102.35】</v>
      </c>
      <c r="CA6" s="22">
        <f>IF(CA7="",NA(),CA7)</f>
        <v>112.33</v>
      </c>
      <c r="CB6" s="22">
        <f t="shared" ref="CB6:CJ6" si="9">IF(CB7="",NA(),CB7)</f>
        <v>115.36</v>
      </c>
      <c r="CC6" s="22">
        <f t="shared" si="9"/>
        <v>117.26</v>
      </c>
      <c r="CD6" s="22">
        <f t="shared" si="9"/>
        <v>118.5</v>
      </c>
      <c r="CE6" s="22">
        <f t="shared" si="9"/>
        <v>115.96</v>
      </c>
      <c r="CF6" s="22">
        <f t="shared" si="9"/>
        <v>173</v>
      </c>
      <c r="CG6" s="22">
        <f t="shared" si="9"/>
        <v>173.11</v>
      </c>
      <c r="CH6" s="22">
        <f t="shared" si="9"/>
        <v>174.34</v>
      </c>
      <c r="CI6" s="22">
        <f t="shared" si="9"/>
        <v>172.33</v>
      </c>
      <c r="CJ6" s="22">
        <f t="shared" si="9"/>
        <v>172.8</v>
      </c>
      <c r="CK6" s="21" t="str">
        <f>IF(CK7="","",IF(CK7="-","【-】","【"&amp;SUBSTITUTE(TEXT(CK7,"#,##0.00"),"-","△")&amp;"】"))</f>
        <v>【167.74】</v>
      </c>
      <c r="CL6" s="22">
        <f>IF(CL7="",NA(),CL7)</f>
        <v>68.28</v>
      </c>
      <c r="CM6" s="22">
        <f t="shared" ref="CM6:CU6" si="10">IF(CM7="",NA(),CM7)</f>
        <v>69.010000000000005</v>
      </c>
      <c r="CN6" s="22">
        <f t="shared" si="10"/>
        <v>69.180000000000007</v>
      </c>
      <c r="CO6" s="22">
        <f t="shared" si="10"/>
        <v>71.86</v>
      </c>
      <c r="CP6" s="22">
        <f t="shared" si="10"/>
        <v>72.099999999999994</v>
      </c>
      <c r="CQ6" s="22">
        <f t="shared" si="10"/>
        <v>59.36</v>
      </c>
      <c r="CR6" s="22">
        <f t="shared" si="10"/>
        <v>59.32</v>
      </c>
      <c r="CS6" s="22">
        <f t="shared" si="10"/>
        <v>59.12</v>
      </c>
      <c r="CT6" s="22">
        <f t="shared" si="10"/>
        <v>59.37</v>
      </c>
      <c r="CU6" s="22">
        <f t="shared" si="10"/>
        <v>58.84</v>
      </c>
      <c r="CV6" s="21" t="str">
        <f>IF(CV7="","",IF(CV7="-","【-】","【"&amp;SUBSTITUTE(TEXT(CV7,"#,##0.00"),"-","△")&amp;"】"))</f>
        <v>【60.29】</v>
      </c>
      <c r="CW6" s="22">
        <f>IF(CW7="",NA(),CW7)</f>
        <v>88.45</v>
      </c>
      <c r="CX6" s="22">
        <f t="shared" ref="CX6:DF6" si="11">IF(CX7="",NA(),CX7)</f>
        <v>87.58</v>
      </c>
      <c r="CY6" s="22">
        <f t="shared" si="11"/>
        <v>86.45</v>
      </c>
      <c r="CZ6" s="22">
        <f t="shared" si="11"/>
        <v>84.51</v>
      </c>
      <c r="DA6" s="22">
        <f t="shared" si="11"/>
        <v>82.9</v>
      </c>
      <c r="DB6" s="22">
        <f t="shared" si="11"/>
        <v>93.82</v>
      </c>
      <c r="DC6" s="22">
        <f t="shared" si="11"/>
        <v>93.74</v>
      </c>
      <c r="DD6" s="22">
        <f t="shared" si="11"/>
        <v>93.64</v>
      </c>
      <c r="DE6" s="22">
        <f t="shared" si="11"/>
        <v>93.68</v>
      </c>
      <c r="DF6" s="22">
        <f t="shared" si="11"/>
        <v>94.13</v>
      </c>
      <c r="DG6" s="21" t="str">
        <f>IF(DG7="","",IF(DG7="-","【-】","【"&amp;SUBSTITUTE(TEXT(DG7,"#,##0.00"),"-","△")&amp;"】"))</f>
        <v>【90.12】</v>
      </c>
      <c r="DH6" s="22">
        <f>IF(DH7="",NA(),DH7)</f>
        <v>46.47</v>
      </c>
      <c r="DI6" s="22">
        <f t="shared" ref="DI6:DQ6" si="12">IF(DI7="",NA(),DI7)</f>
        <v>47.08</v>
      </c>
      <c r="DJ6" s="22">
        <f t="shared" si="12"/>
        <v>47.69</v>
      </c>
      <c r="DK6" s="22">
        <f t="shared" si="12"/>
        <v>46.83</v>
      </c>
      <c r="DL6" s="22">
        <f t="shared" si="12"/>
        <v>47.59</v>
      </c>
      <c r="DM6" s="22">
        <f t="shared" si="12"/>
        <v>48.64</v>
      </c>
      <c r="DN6" s="22">
        <f t="shared" si="12"/>
        <v>49.23</v>
      </c>
      <c r="DO6" s="22">
        <f t="shared" si="12"/>
        <v>49.78</v>
      </c>
      <c r="DP6" s="22">
        <f t="shared" si="12"/>
        <v>50.32</v>
      </c>
      <c r="DQ6" s="22">
        <f t="shared" si="12"/>
        <v>50.93</v>
      </c>
      <c r="DR6" s="21" t="str">
        <f>IF(DR7="","",IF(DR7="-","【-】","【"&amp;SUBSTITUTE(TEXT(DR7,"#,##0.00"),"-","△")&amp;"】"))</f>
        <v>【50.88】</v>
      </c>
      <c r="DS6" s="22">
        <f>IF(DS7="",NA(),DS7)</f>
        <v>22.44</v>
      </c>
      <c r="DT6" s="22">
        <f t="shared" ref="DT6:EB6" si="13">IF(DT7="",NA(),DT7)</f>
        <v>24.52</v>
      </c>
      <c r="DU6" s="22">
        <f t="shared" si="13"/>
        <v>26.12</v>
      </c>
      <c r="DV6" s="22">
        <f t="shared" si="13"/>
        <v>27.41</v>
      </c>
      <c r="DW6" s="22">
        <f t="shared" si="13"/>
        <v>29.45</v>
      </c>
      <c r="DX6" s="22">
        <f t="shared" si="13"/>
        <v>19.95</v>
      </c>
      <c r="DY6" s="22">
        <f t="shared" si="13"/>
        <v>21.62</v>
      </c>
      <c r="DZ6" s="22">
        <f t="shared" si="13"/>
        <v>22.79</v>
      </c>
      <c r="EA6" s="22">
        <f t="shared" si="13"/>
        <v>24.26</v>
      </c>
      <c r="EB6" s="22">
        <f t="shared" si="13"/>
        <v>25.55</v>
      </c>
      <c r="EC6" s="21" t="str">
        <f>IF(EC7="","",IF(EC7="-","【-】","【"&amp;SUBSTITUTE(TEXT(EC7,"#,##0.00"),"-","△")&amp;"】"))</f>
        <v>【22.30】</v>
      </c>
      <c r="ED6" s="22">
        <f>IF(ED7="",NA(),ED7)</f>
        <v>0.25</v>
      </c>
      <c r="EE6" s="22">
        <f t="shared" ref="EE6:EM6" si="14">IF(EE7="",NA(),EE7)</f>
        <v>0.25</v>
      </c>
      <c r="EF6" s="22">
        <f t="shared" si="14"/>
        <v>0.34</v>
      </c>
      <c r="EG6" s="22">
        <f t="shared" si="14"/>
        <v>0.43</v>
      </c>
      <c r="EH6" s="22">
        <f t="shared" si="14"/>
        <v>0.69</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221007</v>
      </c>
      <c r="D7" s="24">
        <v>46</v>
      </c>
      <c r="E7" s="24">
        <v>1</v>
      </c>
      <c r="F7" s="24">
        <v>0</v>
      </c>
      <c r="G7" s="24">
        <v>1</v>
      </c>
      <c r="H7" s="24" t="s">
        <v>93</v>
      </c>
      <c r="I7" s="24" t="s">
        <v>94</v>
      </c>
      <c r="J7" s="24" t="s">
        <v>95</v>
      </c>
      <c r="K7" s="24" t="s">
        <v>96</v>
      </c>
      <c r="L7" s="24" t="s">
        <v>97</v>
      </c>
      <c r="M7" s="24" t="s">
        <v>98</v>
      </c>
      <c r="N7" s="25" t="s">
        <v>99</v>
      </c>
      <c r="O7" s="25">
        <v>59.91</v>
      </c>
      <c r="P7" s="25">
        <v>97.83</v>
      </c>
      <c r="Q7" s="25">
        <v>2607</v>
      </c>
      <c r="R7" s="25">
        <v>689079</v>
      </c>
      <c r="S7" s="25">
        <v>1411.83</v>
      </c>
      <c r="T7" s="25">
        <v>488.08</v>
      </c>
      <c r="U7" s="25">
        <v>671855</v>
      </c>
      <c r="V7" s="25">
        <v>156.38999999999999</v>
      </c>
      <c r="W7" s="25">
        <v>4296.0200000000004</v>
      </c>
      <c r="X7" s="25">
        <v>118.24</v>
      </c>
      <c r="Y7" s="25">
        <v>116.02</v>
      </c>
      <c r="Z7" s="25">
        <v>113.22</v>
      </c>
      <c r="AA7" s="25">
        <v>117.25</v>
      </c>
      <c r="AB7" s="25">
        <v>129.01</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307.01</v>
      </c>
      <c r="AU7" s="25">
        <v>259.93</v>
      </c>
      <c r="AV7" s="25">
        <v>260.16000000000003</v>
      </c>
      <c r="AW7" s="25">
        <v>276.44</v>
      </c>
      <c r="AX7" s="25">
        <v>318.11</v>
      </c>
      <c r="AY7" s="25">
        <v>169.68</v>
      </c>
      <c r="AZ7" s="25">
        <v>166.51</v>
      </c>
      <c r="BA7" s="25">
        <v>172.47</v>
      </c>
      <c r="BB7" s="25">
        <v>170.76</v>
      </c>
      <c r="BC7" s="25">
        <v>169.11</v>
      </c>
      <c r="BD7" s="25">
        <v>261.51</v>
      </c>
      <c r="BE7" s="25">
        <v>480.04</v>
      </c>
      <c r="BF7" s="25">
        <v>492.96</v>
      </c>
      <c r="BG7" s="25">
        <v>495.4</v>
      </c>
      <c r="BH7" s="25">
        <v>466.83</v>
      </c>
      <c r="BI7" s="25">
        <v>439.73</v>
      </c>
      <c r="BJ7" s="25">
        <v>203.63</v>
      </c>
      <c r="BK7" s="25">
        <v>198.51</v>
      </c>
      <c r="BL7" s="25">
        <v>193.57</v>
      </c>
      <c r="BM7" s="25">
        <v>200.12</v>
      </c>
      <c r="BN7" s="25">
        <v>194.42</v>
      </c>
      <c r="BO7" s="25">
        <v>265.16000000000003</v>
      </c>
      <c r="BP7" s="25">
        <v>113.07</v>
      </c>
      <c r="BQ7" s="25">
        <v>110.04</v>
      </c>
      <c r="BR7" s="25">
        <v>108.1</v>
      </c>
      <c r="BS7" s="25">
        <v>111.57</v>
      </c>
      <c r="BT7" s="25">
        <v>123.66</v>
      </c>
      <c r="BU7" s="25">
        <v>103.04</v>
      </c>
      <c r="BV7" s="25">
        <v>103.28</v>
      </c>
      <c r="BW7" s="25">
        <v>102.26</v>
      </c>
      <c r="BX7" s="25">
        <v>98.26</v>
      </c>
      <c r="BY7" s="25">
        <v>100.4</v>
      </c>
      <c r="BZ7" s="25">
        <v>102.35</v>
      </c>
      <c r="CA7" s="25">
        <v>112.33</v>
      </c>
      <c r="CB7" s="25">
        <v>115.36</v>
      </c>
      <c r="CC7" s="25">
        <v>117.26</v>
      </c>
      <c r="CD7" s="25">
        <v>118.5</v>
      </c>
      <c r="CE7" s="25">
        <v>115.96</v>
      </c>
      <c r="CF7" s="25">
        <v>173</v>
      </c>
      <c r="CG7" s="25">
        <v>173.11</v>
      </c>
      <c r="CH7" s="25">
        <v>174.34</v>
      </c>
      <c r="CI7" s="25">
        <v>172.33</v>
      </c>
      <c r="CJ7" s="25">
        <v>172.8</v>
      </c>
      <c r="CK7" s="25">
        <v>167.74</v>
      </c>
      <c r="CL7" s="25">
        <v>68.28</v>
      </c>
      <c r="CM7" s="25">
        <v>69.010000000000005</v>
      </c>
      <c r="CN7" s="25">
        <v>69.180000000000007</v>
      </c>
      <c r="CO7" s="25">
        <v>71.86</v>
      </c>
      <c r="CP7" s="25">
        <v>72.099999999999994</v>
      </c>
      <c r="CQ7" s="25">
        <v>59.36</v>
      </c>
      <c r="CR7" s="25">
        <v>59.32</v>
      </c>
      <c r="CS7" s="25">
        <v>59.12</v>
      </c>
      <c r="CT7" s="25">
        <v>59.37</v>
      </c>
      <c r="CU7" s="25">
        <v>58.84</v>
      </c>
      <c r="CV7" s="25">
        <v>60.29</v>
      </c>
      <c r="CW7" s="25">
        <v>88.45</v>
      </c>
      <c r="CX7" s="25">
        <v>87.58</v>
      </c>
      <c r="CY7" s="25">
        <v>86.45</v>
      </c>
      <c r="CZ7" s="25">
        <v>84.51</v>
      </c>
      <c r="DA7" s="25">
        <v>82.9</v>
      </c>
      <c r="DB7" s="25">
        <v>93.82</v>
      </c>
      <c r="DC7" s="25">
        <v>93.74</v>
      </c>
      <c r="DD7" s="25">
        <v>93.64</v>
      </c>
      <c r="DE7" s="25">
        <v>93.68</v>
      </c>
      <c r="DF7" s="25">
        <v>94.13</v>
      </c>
      <c r="DG7" s="25">
        <v>90.12</v>
      </c>
      <c r="DH7" s="25">
        <v>46.47</v>
      </c>
      <c r="DI7" s="25">
        <v>47.08</v>
      </c>
      <c r="DJ7" s="25">
        <v>47.69</v>
      </c>
      <c r="DK7" s="25">
        <v>46.83</v>
      </c>
      <c r="DL7" s="25">
        <v>47.59</v>
      </c>
      <c r="DM7" s="25">
        <v>48.64</v>
      </c>
      <c r="DN7" s="25">
        <v>49.23</v>
      </c>
      <c r="DO7" s="25">
        <v>49.78</v>
      </c>
      <c r="DP7" s="25">
        <v>50.32</v>
      </c>
      <c r="DQ7" s="25">
        <v>50.93</v>
      </c>
      <c r="DR7" s="25">
        <v>50.88</v>
      </c>
      <c r="DS7" s="25">
        <v>22.44</v>
      </c>
      <c r="DT7" s="25">
        <v>24.52</v>
      </c>
      <c r="DU7" s="25">
        <v>26.12</v>
      </c>
      <c r="DV7" s="25">
        <v>27.41</v>
      </c>
      <c r="DW7" s="25">
        <v>29.45</v>
      </c>
      <c r="DX7" s="25">
        <v>19.95</v>
      </c>
      <c r="DY7" s="25">
        <v>21.62</v>
      </c>
      <c r="DZ7" s="25">
        <v>22.79</v>
      </c>
      <c r="EA7" s="25">
        <v>24.26</v>
      </c>
      <c r="EB7" s="25">
        <v>25.55</v>
      </c>
      <c r="EC7" s="25">
        <v>22.3</v>
      </c>
      <c r="ED7" s="25">
        <v>0.25</v>
      </c>
      <c r="EE7" s="25">
        <v>0.25</v>
      </c>
      <c r="EF7" s="25">
        <v>0.34</v>
      </c>
      <c r="EG7" s="31">
        <v>0.43</v>
      </c>
      <c r="EH7" s="31">
        <v>0.69</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2022-12-01T00:59:28Z</dcterms:created>
  <dcterms:modified xsi:type="dcterms:W3CDTF">2023-01-26T01:46:20Z</dcterms:modified>
  <cp:category/>
</cp:coreProperties>
</file>