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N:\04_【課室共通】検討・作業用フォルダ\03 準公営企業室\02 下水道事業係\04-2    経営比較分析表\R04年度\07調査係へ提出\03回答\02　政令市\"/>
    </mc:Choice>
  </mc:AlternateContent>
  <xr:revisionPtr revIDLastSave="0" documentId="13_ncr:1_{4D9020F3-6B36-4382-B430-D71467F459C4}" xr6:coauthVersionLast="36" xr6:coauthVersionMax="36" xr10:uidLastSave="{00000000-0000-0000-0000-000000000000}"/>
  <workbookProtection workbookAlgorithmName="SHA-512" workbookHashValue="w/kA8xTrlLCUTgWnbLvm6i7sd8cr8HF/km0bvC+ICt/KoK4YBuUyR4WrC77LOleDR93E/8RUhIpqNtYpZJOM7g==" workbookSaltValue="AYyVt3y8tjkujYtMcqA+QA==" workbookSpinCount="100000" lockStructure="1"/>
  <bookViews>
    <workbookView xWindow="0" yWindow="0" windowWidth="19200" windowHeight="65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E85" i="4"/>
  <c r="BB10" i="4"/>
  <c r="AT10" i="4"/>
  <c r="P10" i="4"/>
  <c r="BB8" i="4"/>
  <c r="AT8" i="4"/>
  <c r="AD8" i="4"/>
  <c r="W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<sst xmlns="http://schemas.openxmlformats.org/spreadsheetml/2006/main" count="231" uniqueCount="116">
  <si>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</si>
  <si>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</si>
  <si>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</si>
  <si>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</si>
  <si>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</si>
  <si>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</si>
  <si>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</si>
  <si>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</si>
  <si>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</si>
  <si>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</si>
  <si>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</si>
  <si>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</si>
  <si>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</si>
  <si>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</si>
  <si>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</si>
  <si>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</si>
  <si>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</si>
  <si>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</si>
  <si>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</si>
  <si>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</si>
  <si>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</si>
  <si>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</si>
  <si>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</si>
  <si>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</si>
  <si>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</si>
  <si>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</si>
  <si>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</si>
  <si>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</si>
  <si>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</si>
  <si>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</si>
  <si>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</si>
  <si>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</si>
  <si>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</si>
  <si>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</si>
  <si>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</si>
  <si>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</si>
  <si>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</si>
  <si>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</si>
  <si>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</si>
  <si>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</si>
  <si>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</si>
  <si>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</si>
  <si>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</si>
  <si>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</si>
  <si>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</si>
  <si>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</si>
  <si>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</si>
  <si>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</si>
  <si>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</si>
  <si>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</si>
  <si>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</si>
  <si>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</si>
  <si>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</si>
  <si>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</si>
  <si>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</si>
  <si>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</si>
  <si>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</si>
  <si>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</si>
  <si>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</si>
  <si>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</si>
  <si>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</si>
  <si>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</si>
  <si>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</si>
  <si>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</si>
  <si>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</si>
  <si>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</si>
  <si>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</si>
  <si>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</si>
  <si>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</si>
  <si>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</si>
  <si>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</si>
  <si>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</si>
  <si>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</si>
  <si>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</si>
  <si>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</si>
  <si>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</si>
  <si>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</si>
  <si>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</si>
  <si>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</si>
  <si>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</si>
  <si>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</si>
  <si>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</si>
  <si>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</si>
  <si>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</si>
  <si>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</si>
  <si>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</si>
  <si>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</si>
  <si>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</si>
  <si>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</si>
  <si>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</si>
  <si>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</si>
  <si>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</si>
  <si>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</si>
  <si>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</si>
  <si>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</si>
  <si>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</si>
  <si>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</si>
  <si>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</si>
  <si>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</si>
  <si>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</si>
  <si>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</si>
  <si>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</si>
  <si>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</si>
  <si>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</si>
  <si>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</si>
  <si>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</si>
  <si>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</si>
  <si>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</si>
  <si>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</si>
  <si>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</si>
  <si>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</si>
  <si>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</si>
  <si>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</si>
  <si>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処理水量が少なく、小規模施設で事業を実施していることによる効率性の低さなどから、継続的に経常損失を計上している。
　また、過去の投資による多額の企業債償還が経営を圧迫しているとともに、下水道事業を取り巻く環境は、人口減少や資産の大量更新時期の到来、豪雨の頻発化など悪化の状況にある。
　持続可能な事業運営を推進するため、施設の集約化などによる維持管理費や改築更新経費の削減、計画的で効率的な下水処理体制の構築に努める必要がある。</t>
    <phoneticPr fontId="4"/>
  </si>
  <si>
    <t>①経常収支比率
　単年度収支は、赤字を示す100％未満で継続的に推移している。効率性の低い小規模事業であることが主な要因である。経営改善などにより経費削減を進めているものの、人口減少による下水道使用料の減など、今後はさらなる経営環境の悪化が見込まれる。
②累積欠損金比率
　公共下水道事業と会計をひとつにしており、市全体の財務諸表との整合性を図るため、平成30年度に算出基礎数値を補正したことで、累積欠損金は解消した。
③流動比率
　公共下水道事業と会計をひとつにしており、流動資産は未計上となっている。
④企業債残高対事業規模比率
　浜松市公共下水道終末処理場（西遠処理区）運営事業（以下「西遠運営委託事業」という。）の開始に伴う算出基礎数値の変更により平成30年度に数値は上昇したものの、下水道使用料改定や効率的な建設投資による企業債残高の削減により、引き続き改善する見込みである。
⑤経費回収率、⑥汚水処理原価
　西遠運営委託事業の開始に伴う算出基礎数値の変更により平成30年度に数値の悪化はあったものの、以降は安定して推移している。
⑦施設利用率
　類似団体平均値を下回り、かつ低下傾向にあることから、施設の統廃合等による規模適正化を図る必要がある。
⑧水洗化率
　令和3年度は、未普及地域の整備に伴う処理区域内人口の増などによる数値の悪化が見られる。引き続き、未接続世帯への接続勧奨等の取組により、数値向上を図っていく。</t>
    <phoneticPr fontId="4"/>
  </si>
  <si>
    <t>①有形固定資産減価償却率
　処理場設備の改築により、平成30年度に一時的な低下は見られるが、更新需要は年々高まっている。
②管渠老朽化率
　法定耐用年数を超過した管渠は、存在しない。
③管渠改善率
　管渠老朽化率が低いことなどから、類似団体平均値を下回っているものの、地震対策や予防保全型の維持管理と改築更新に重点を置き、事業を推進している。
　本市は広大な市域を有していることから、管渠延長が長い上、施設、管渠ともに更新需要が高まる見込みである。令和3年度に策定したアセットマネジメント計画に基づき、今後も計画的な更新を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</si>
</sst>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quot;-&quot;">
                  <c:v>0.01</c:v>
                </c:pt>
                <c:pt idx="3">
                  <c:v>0</c:v>
                </c:pt>
                <c:pt idx="4" formatCode="#,##0.00;&quot;△&quot;#,##0.00;&quot;-&quot;">
                  <c:v>0.01</c:v>
                </c:pt>
              </c:numCache>
            </c:numRef>
          </c:val>
          <c:extLst>
            <c:ext xmlns:c16="http://schemas.microsoft.com/office/drawing/2014/chart" uri="{C3380CC4-5D6E-409C-BE32-E72D297353CC}">
              <c16:uniqueId val="{00000000-CA12-4C49-8637-D9934D419FEE}"/>
            </c:ext>
          </c:extLst>
        </c:ser>
        <c:dLbls>
          <c:showLegendKey val="0"/>
          <c:showVal val="0"/>
          <c:showCatName val="0"/>
          <c:showSerName val="0"/>
          <c:showPercent val="0"/>
          <c:showBubbleSize val="0"/>
        </c:dLbls>
        <c:gapWidth val="150"/>
        <c:axId val="258352640"/>
        <c:axId val="25835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0.06</c:v>
                </c:pt>
                <c:pt idx="2">
                  <c:v>0.04</c:v>
                </c:pt>
                <c:pt idx="3">
                  <c:v>0.06</c:v>
                </c:pt>
                <c:pt idx="4">
                  <c:v>0.27</c:v>
                </c:pt>
              </c:numCache>
            </c:numRef>
          </c:val>
          <c:smooth val="0"/>
          <c:extLst>
            <c:ext xmlns:c16="http://schemas.microsoft.com/office/drawing/2014/chart" uri="{C3380CC4-5D6E-409C-BE32-E72D297353CC}">
              <c16:uniqueId val="{00000001-CA12-4C49-8637-D9934D419FEE}"/>
            </c:ext>
          </c:extLst>
        </c:ser>
        <c:dLbls>
          <c:showLegendKey val="0"/>
          <c:showVal val="0"/>
          <c:showCatName val="0"/>
          <c:showSerName val="0"/>
          <c:showPercent val="0"/>
          <c:showBubbleSize val="0"/>
        </c:dLbls>
        <c:marker val="1"/>
        <c:smooth val="0"/>
        <c:axId val="258352640"/>
        <c:axId val="258354560"/>
      </c:lineChart>
      <c:dateAx>
        <c:axId val="258352640"/>
        <c:scaling>
          <c:orientation val="minMax"/>
        </c:scaling>
        <c:delete val="1"/>
        <c:axPos val="b"/>
        <c:numFmt formatCode="&quot;H&quot;yy" sourceLinked="1"/>
        <c:majorTickMark val="none"/>
        <c:minorTickMark val="none"/>
        <c:tickLblPos val="none"/>
        <c:crossAx val="258354560"/>
        <c:crosses val="autoZero"/>
        <c:auto val="1"/>
        <c:lblOffset val="100"/>
        <c:baseTimeUnit val="years"/>
      </c:dateAx>
      <c:valAx>
        <c:axId val="25835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37.07</c:v>
                </c:pt>
                <c:pt idx="1">
                  <c:v>36.869999999999997</c:v>
                </c:pt>
                <c:pt idx="2">
                  <c:v>37.4</c:v>
                </c:pt>
                <c:pt idx="3">
                  <c:v>36.17</c:v>
                </c:pt>
                <c:pt idx="4">
                  <c:v>33.369999999999997</c:v>
                </c:pt>
              </c:numCache>
            </c:numRef>
          </c:val>
          <c:extLst>
            <c:ext xmlns:c16="http://schemas.microsoft.com/office/drawing/2014/chart" uri="{C3380CC4-5D6E-409C-BE32-E72D297353CC}">
              <c16:uniqueId val="{00000000-EA56-4E08-95F7-0803569DA8DE}"/>
            </c:ext>
          </c:extLst>
        </c:ser>
        <c:dLbls>
          <c:showLegendKey val="0"/>
          <c:showVal val="0"/>
          <c:showCatName val="0"/>
          <c:showSerName val="0"/>
          <c:showPercent val="0"/>
          <c:showBubbleSize val="0"/>
        </c:dLbls>
        <c:gapWidth val="150"/>
        <c:axId val="259171840"/>
        <c:axId val="25917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42.38</c:v>
                </c:pt>
                <c:pt idx="1">
                  <c:v>46.17</c:v>
                </c:pt>
                <c:pt idx="2">
                  <c:v>45.68</c:v>
                </c:pt>
                <c:pt idx="3">
                  <c:v>45.87</c:v>
                </c:pt>
                <c:pt idx="4">
                  <c:v>44.24</c:v>
                </c:pt>
              </c:numCache>
            </c:numRef>
          </c:val>
          <c:smooth val="0"/>
          <c:extLst>
            <c:ext xmlns:c16="http://schemas.microsoft.com/office/drawing/2014/chart" uri="{C3380CC4-5D6E-409C-BE32-E72D297353CC}">
              <c16:uniqueId val="{00000001-EA56-4E08-95F7-0803569DA8DE}"/>
            </c:ext>
          </c:extLst>
        </c:ser>
        <c:dLbls>
          <c:showLegendKey val="0"/>
          <c:showVal val="0"/>
          <c:showCatName val="0"/>
          <c:showSerName val="0"/>
          <c:showPercent val="0"/>
          <c:showBubbleSize val="0"/>
        </c:dLbls>
        <c:marker val="1"/>
        <c:smooth val="0"/>
        <c:axId val="259171840"/>
        <c:axId val="259173760"/>
      </c:lineChart>
      <c:dateAx>
        <c:axId val="259171840"/>
        <c:scaling>
          <c:orientation val="minMax"/>
        </c:scaling>
        <c:delete val="1"/>
        <c:axPos val="b"/>
        <c:numFmt formatCode="&quot;H&quot;yy" sourceLinked="1"/>
        <c:majorTickMark val="none"/>
        <c:minorTickMark val="none"/>
        <c:tickLblPos val="none"/>
        <c:crossAx val="259173760"/>
        <c:crosses val="autoZero"/>
        <c:auto val="1"/>
        <c:lblOffset val="100"/>
        <c:baseTimeUnit val="years"/>
      </c:dateAx>
      <c:valAx>
        <c:axId val="2591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1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83.85</c:v>
                </c:pt>
                <c:pt idx="1">
                  <c:v>84.34</c:v>
                </c:pt>
                <c:pt idx="2">
                  <c:v>84.96</c:v>
                </c:pt>
                <c:pt idx="3">
                  <c:v>85.16</c:v>
                </c:pt>
                <c:pt idx="4">
                  <c:v>83.63</c:v>
                </c:pt>
              </c:numCache>
            </c:numRef>
          </c:val>
          <c:extLst>
            <c:ext xmlns:c16="http://schemas.microsoft.com/office/drawing/2014/chart" uri="{C3380CC4-5D6E-409C-BE32-E72D297353CC}">
              <c16:uniqueId val="{00000000-56E4-479C-84EA-98CACB9DC79A}"/>
            </c:ext>
          </c:extLst>
        </c:ser>
        <c:dLbls>
          <c:showLegendKey val="0"/>
          <c:showVal val="0"/>
          <c:showCatName val="0"/>
          <c:showSerName val="0"/>
          <c:showPercent val="0"/>
          <c:showBubbleSize val="0"/>
        </c:dLbls>
        <c:gapWidth val="150"/>
        <c:axId val="259295104"/>
        <c:axId val="25930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87.01</c:v>
                </c:pt>
                <c:pt idx="1">
                  <c:v>87.84</c:v>
                </c:pt>
                <c:pt idx="2">
                  <c:v>87.96</c:v>
                </c:pt>
                <c:pt idx="3">
                  <c:v>87.65</c:v>
                </c:pt>
                <c:pt idx="4">
                  <c:v>88.15</c:v>
                </c:pt>
              </c:numCache>
            </c:numRef>
          </c:val>
          <c:smooth val="0"/>
          <c:extLst>
            <c:ext xmlns:c16="http://schemas.microsoft.com/office/drawing/2014/chart" uri="{C3380CC4-5D6E-409C-BE32-E72D297353CC}">
              <c16:uniqueId val="{00000001-56E4-479C-84EA-98CACB9DC79A}"/>
            </c:ext>
          </c:extLst>
        </c:ser>
        <c:dLbls>
          <c:showLegendKey val="0"/>
          <c:showVal val="0"/>
          <c:showCatName val="0"/>
          <c:showSerName val="0"/>
          <c:showPercent val="0"/>
          <c:showBubbleSize val="0"/>
        </c:dLbls>
        <c:marker val="1"/>
        <c:smooth val="0"/>
        <c:axId val="259295104"/>
        <c:axId val="259305472"/>
      </c:lineChart>
      <c:dateAx>
        <c:axId val="259295104"/>
        <c:scaling>
          <c:orientation val="minMax"/>
        </c:scaling>
        <c:delete val="1"/>
        <c:axPos val="b"/>
        <c:numFmt formatCode="&quot;H&quot;yy" sourceLinked="1"/>
        <c:majorTickMark val="none"/>
        <c:minorTickMark val="none"/>
        <c:tickLblPos val="none"/>
        <c:crossAx val="259305472"/>
        <c:crosses val="autoZero"/>
        <c:auto val="1"/>
        <c:lblOffset val="100"/>
        <c:baseTimeUnit val="years"/>
      </c:dateAx>
      <c:valAx>
        <c:axId val="2593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9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89.51</c:v>
                </c:pt>
                <c:pt idx="1">
                  <c:v>84.4</c:v>
                </c:pt>
                <c:pt idx="2">
                  <c:v>83.99</c:v>
                </c:pt>
                <c:pt idx="3">
                  <c:v>86.82</c:v>
                </c:pt>
                <c:pt idx="4">
                  <c:v>86.74</c:v>
                </c:pt>
              </c:numCache>
            </c:numRef>
          </c:val>
          <c:extLst>
            <c:ext xmlns:c16="http://schemas.microsoft.com/office/drawing/2014/chart" uri="{C3380CC4-5D6E-409C-BE32-E72D297353CC}">
              <c16:uniqueId val="{00000000-0617-4536-BB4E-D4540309EE93}"/>
            </c:ext>
          </c:extLst>
        </c:ser>
        <c:dLbls>
          <c:showLegendKey val="0"/>
          <c:showVal val="0"/>
          <c:showCatName val="0"/>
          <c:showSerName val="0"/>
          <c:showPercent val="0"/>
          <c:showBubbleSize val="0"/>
        </c:dLbls>
        <c:gapWidth val="150"/>
        <c:axId val="258389888"/>
        <c:axId val="25840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103.61</c:v>
                </c:pt>
                <c:pt idx="1">
                  <c:v>102.95</c:v>
                </c:pt>
                <c:pt idx="2">
                  <c:v>103.34</c:v>
                </c:pt>
                <c:pt idx="3">
                  <c:v>102.7</c:v>
                </c:pt>
                <c:pt idx="4">
                  <c:v>104.11</c:v>
                </c:pt>
              </c:numCache>
            </c:numRef>
          </c:val>
          <c:smooth val="0"/>
          <c:extLst>
            <c:ext xmlns:c16="http://schemas.microsoft.com/office/drawing/2014/chart" uri="{C3380CC4-5D6E-409C-BE32-E72D297353CC}">
              <c16:uniqueId val="{00000001-0617-4536-BB4E-D4540309EE93}"/>
            </c:ext>
          </c:extLst>
        </c:ser>
        <c:dLbls>
          <c:showLegendKey val="0"/>
          <c:showVal val="0"/>
          <c:showCatName val="0"/>
          <c:showSerName val="0"/>
          <c:showPercent val="0"/>
          <c:showBubbleSize val="0"/>
        </c:dLbls>
        <c:marker val="1"/>
        <c:smooth val="0"/>
        <c:axId val="258389888"/>
        <c:axId val="258400256"/>
      </c:lineChart>
      <c:dateAx>
        <c:axId val="258389888"/>
        <c:scaling>
          <c:orientation val="minMax"/>
        </c:scaling>
        <c:delete val="1"/>
        <c:axPos val="b"/>
        <c:numFmt formatCode="&quot;H&quot;yy" sourceLinked="1"/>
        <c:majorTickMark val="none"/>
        <c:minorTickMark val="none"/>
        <c:tickLblPos val="none"/>
        <c:crossAx val="258400256"/>
        <c:crosses val="autoZero"/>
        <c:auto val="1"/>
        <c:lblOffset val="100"/>
        <c:baseTimeUnit val="years"/>
      </c:dateAx>
      <c:valAx>
        <c:axId val="2584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33.56</c:v>
                </c:pt>
                <c:pt idx="1">
                  <c:v>29.45</c:v>
                </c:pt>
                <c:pt idx="2">
                  <c:v>31.28</c:v>
                </c:pt>
                <c:pt idx="3">
                  <c:v>33.020000000000003</c:v>
                </c:pt>
                <c:pt idx="4">
                  <c:v>35.18</c:v>
                </c:pt>
              </c:numCache>
            </c:numRef>
          </c:val>
          <c:extLst>
            <c:ext xmlns:c16="http://schemas.microsoft.com/office/drawing/2014/chart" uri="{C3380CC4-5D6E-409C-BE32-E72D297353CC}">
              <c16:uniqueId val="{00000000-9E21-4590-BE75-9008A857E6E3}"/>
            </c:ext>
          </c:extLst>
        </c:ser>
        <c:dLbls>
          <c:showLegendKey val="0"/>
          <c:showVal val="0"/>
          <c:showCatName val="0"/>
          <c:showSerName val="0"/>
          <c:showPercent val="0"/>
          <c:showBubbleSize val="0"/>
        </c:dLbls>
        <c:gapWidth val="150"/>
        <c:axId val="258832640"/>
        <c:axId val="25883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28.59</c:v>
                </c:pt>
                <c:pt idx="1">
                  <c:v>26.56</c:v>
                </c:pt>
                <c:pt idx="2">
                  <c:v>27.82</c:v>
                </c:pt>
                <c:pt idx="3">
                  <c:v>29.24</c:v>
                </c:pt>
                <c:pt idx="4">
                  <c:v>31.73</c:v>
                </c:pt>
              </c:numCache>
            </c:numRef>
          </c:val>
          <c:smooth val="0"/>
          <c:extLst>
            <c:ext xmlns:c16="http://schemas.microsoft.com/office/drawing/2014/chart" uri="{C3380CC4-5D6E-409C-BE32-E72D297353CC}">
              <c16:uniqueId val="{00000001-9E21-4590-BE75-9008A857E6E3}"/>
            </c:ext>
          </c:extLst>
        </c:ser>
        <c:dLbls>
          <c:showLegendKey val="0"/>
          <c:showVal val="0"/>
          <c:showCatName val="0"/>
          <c:showSerName val="0"/>
          <c:showPercent val="0"/>
          <c:showBubbleSize val="0"/>
        </c:dLbls>
        <c:marker val="1"/>
        <c:smooth val="0"/>
        <c:axId val="258832640"/>
        <c:axId val="258838912"/>
      </c:lineChart>
      <c:dateAx>
        <c:axId val="258832640"/>
        <c:scaling>
          <c:orientation val="minMax"/>
        </c:scaling>
        <c:delete val="1"/>
        <c:axPos val="b"/>
        <c:numFmt formatCode="&quot;H&quot;yy" sourceLinked="1"/>
        <c:majorTickMark val="none"/>
        <c:minorTickMark val="none"/>
        <c:tickLblPos val="none"/>
        <c:crossAx val="258838912"/>
        <c:crosses val="autoZero"/>
        <c:auto val="1"/>
        <c:lblOffset val="100"/>
        <c:baseTimeUnit val="years"/>
      </c:dateAx>
      <c:valAx>
        <c:axId val="2588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CE-4BAD-963E-A160B7890C73}"/>
            </c:ext>
          </c:extLst>
        </c:ser>
        <c:dLbls>
          <c:showLegendKey val="0"/>
          <c:showVal val="0"/>
          <c:showCatName val="0"/>
          <c:showSerName val="0"/>
          <c:showPercent val="0"/>
          <c:showBubbleSize val="0"/>
        </c:dLbls>
        <c:gapWidth val="150"/>
        <c:axId val="259205760"/>
        <c:axId val="25921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ECE-4BAD-963E-A160B7890C73}"/>
            </c:ext>
          </c:extLst>
        </c:ser>
        <c:dLbls>
          <c:showLegendKey val="0"/>
          <c:showVal val="0"/>
          <c:showCatName val="0"/>
          <c:showSerName val="0"/>
          <c:showPercent val="0"/>
          <c:showBubbleSize val="0"/>
        </c:dLbls>
        <c:marker val="1"/>
        <c:smooth val="0"/>
        <c:axId val="259205760"/>
        <c:axId val="259212032"/>
      </c:lineChart>
      <c:dateAx>
        <c:axId val="259205760"/>
        <c:scaling>
          <c:orientation val="minMax"/>
        </c:scaling>
        <c:delete val="1"/>
        <c:axPos val="b"/>
        <c:numFmt formatCode="&quot;H&quot;yy" sourceLinked="1"/>
        <c:majorTickMark val="none"/>
        <c:minorTickMark val="none"/>
        <c:tickLblPos val="none"/>
        <c:crossAx val="259212032"/>
        <c:crosses val="autoZero"/>
        <c:auto val="1"/>
        <c:lblOffset val="100"/>
        <c:baseTimeUnit val="years"/>
      </c:dateAx>
      <c:valAx>
        <c:axId val="2592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390.64</c:v>
                </c:pt>
                <c:pt idx="1">
                  <c:v>29.56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EA9-4C4F-A6C2-2C70E6074528}"/>
            </c:ext>
          </c:extLst>
        </c:ser>
        <c:dLbls>
          <c:showLegendKey val="0"/>
          <c:showVal val="0"/>
          <c:showCatName val="0"/>
          <c:showSerName val="0"/>
          <c:showPercent val="0"/>
          <c:showBubbleSize val="0"/>
        </c:dLbls>
        <c:gapWidth val="150"/>
        <c:axId val="259258240"/>
        <c:axId val="25925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80.63</c:v>
                </c:pt>
                <c:pt idx="1">
                  <c:v>27.02</c:v>
                </c:pt>
                <c:pt idx="2">
                  <c:v>29.74</c:v>
                </c:pt>
                <c:pt idx="3">
                  <c:v>48.2</c:v>
                </c:pt>
                <c:pt idx="4">
                  <c:v>46.91</c:v>
                </c:pt>
              </c:numCache>
            </c:numRef>
          </c:val>
          <c:smooth val="0"/>
          <c:extLst>
            <c:ext xmlns:c16="http://schemas.microsoft.com/office/drawing/2014/chart" uri="{C3380CC4-5D6E-409C-BE32-E72D297353CC}">
              <c16:uniqueId val="{00000001-BEA9-4C4F-A6C2-2C70E6074528}"/>
            </c:ext>
          </c:extLst>
        </c:ser>
        <c:dLbls>
          <c:showLegendKey val="0"/>
          <c:showVal val="0"/>
          <c:showCatName val="0"/>
          <c:showSerName val="0"/>
          <c:showPercent val="0"/>
          <c:showBubbleSize val="0"/>
        </c:dLbls>
        <c:marker val="1"/>
        <c:smooth val="0"/>
        <c:axId val="259258240"/>
        <c:axId val="259259776"/>
      </c:lineChart>
      <c:dateAx>
        <c:axId val="259258240"/>
        <c:scaling>
          <c:orientation val="minMax"/>
        </c:scaling>
        <c:delete val="1"/>
        <c:axPos val="b"/>
        <c:numFmt formatCode="&quot;H&quot;yy" sourceLinked="1"/>
        <c:majorTickMark val="none"/>
        <c:minorTickMark val="none"/>
        <c:tickLblPos val="none"/>
        <c:crossAx val="259259776"/>
        <c:crosses val="autoZero"/>
        <c:auto val="1"/>
        <c:lblOffset val="100"/>
        <c:baseTimeUnit val="years"/>
      </c:dateAx>
      <c:valAx>
        <c:axId val="25925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C1-4FA0-8A01-EF28EDB2C8A4}"/>
            </c:ext>
          </c:extLst>
        </c:ser>
        <c:dLbls>
          <c:showLegendKey val="0"/>
          <c:showVal val="0"/>
          <c:showCatName val="0"/>
          <c:showSerName val="0"/>
          <c:showPercent val="0"/>
          <c:showBubbleSize val="0"/>
        </c:dLbls>
        <c:gapWidth val="150"/>
        <c:axId val="258967424"/>
        <c:axId val="25897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70.92</c:v>
                </c:pt>
                <c:pt idx="1">
                  <c:v>60.67</c:v>
                </c:pt>
                <c:pt idx="2">
                  <c:v>53.44</c:v>
                </c:pt>
                <c:pt idx="3">
                  <c:v>46.85</c:v>
                </c:pt>
                <c:pt idx="4">
                  <c:v>44.35</c:v>
                </c:pt>
              </c:numCache>
            </c:numRef>
          </c:val>
          <c:smooth val="0"/>
          <c:extLst>
            <c:ext xmlns:c16="http://schemas.microsoft.com/office/drawing/2014/chart" uri="{C3380CC4-5D6E-409C-BE32-E72D297353CC}">
              <c16:uniqueId val="{00000001-B4C1-4FA0-8A01-EF28EDB2C8A4}"/>
            </c:ext>
          </c:extLst>
        </c:ser>
        <c:dLbls>
          <c:showLegendKey val="0"/>
          <c:showVal val="0"/>
          <c:showCatName val="0"/>
          <c:showSerName val="0"/>
          <c:showPercent val="0"/>
          <c:showBubbleSize val="0"/>
        </c:dLbls>
        <c:marker val="1"/>
        <c:smooth val="0"/>
        <c:axId val="258967424"/>
        <c:axId val="258973696"/>
      </c:lineChart>
      <c:dateAx>
        <c:axId val="258967424"/>
        <c:scaling>
          <c:orientation val="minMax"/>
        </c:scaling>
        <c:delete val="1"/>
        <c:axPos val="b"/>
        <c:numFmt formatCode="&quot;H&quot;yy" sourceLinked="1"/>
        <c:majorTickMark val="none"/>
        <c:minorTickMark val="none"/>
        <c:tickLblPos val="none"/>
        <c:crossAx val="258973696"/>
        <c:crosses val="autoZero"/>
        <c:auto val="1"/>
        <c:lblOffset val="100"/>
        <c:baseTimeUnit val="years"/>
      </c:dateAx>
      <c:valAx>
        <c:axId val="25897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9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1113.4100000000001</c:v>
                </c:pt>
                <c:pt idx="1">
                  <c:v>3917.86</c:v>
                </c:pt>
                <c:pt idx="2">
                  <c:v>3867.13</c:v>
                </c:pt>
                <c:pt idx="3">
                  <c:v>3648.28</c:v>
                </c:pt>
                <c:pt idx="4">
                  <c:v>3438.63</c:v>
                </c:pt>
              </c:numCache>
            </c:numRef>
          </c:val>
          <c:extLst>
            <c:ext xmlns:c16="http://schemas.microsoft.com/office/drawing/2014/chart" uri="{C3380CC4-5D6E-409C-BE32-E72D297353CC}">
              <c16:uniqueId val="{00000000-9D42-43AC-A288-74928B9358FC}"/>
            </c:ext>
          </c:extLst>
        </c:ser>
        <c:dLbls>
          <c:showLegendKey val="0"/>
          <c:showVal val="0"/>
          <c:showCatName val="0"/>
          <c:showSerName val="0"/>
          <c:showPercent val="0"/>
          <c:showBubbleSize val="0"/>
        </c:dLbls>
        <c:gapWidth val="150"/>
        <c:axId val="259012864"/>
        <c:axId val="2590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1144.94</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9D42-43AC-A288-74928B9358FC}"/>
            </c:ext>
          </c:extLst>
        </c:ser>
        <c:dLbls>
          <c:showLegendKey val="0"/>
          <c:showVal val="0"/>
          <c:showCatName val="0"/>
          <c:showSerName val="0"/>
          <c:showPercent val="0"/>
          <c:showBubbleSize val="0"/>
        </c:dLbls>
        <c:marker val="1"/>
        <c:smooth val="0"/>
        <c:axId val="259012864"/>
        <c:axId val="259015040"/>
      </c:lineChart>
      <c:dateAx>
        <c:axId val="259012864"/>
        <c:scaling>
          <c:orientation val="minMax"/>
        </c:scaling>
        <c:delete val="1"/>
        <c:axPos val="b"/>
        <c:numFmt formatCode="&quot;H&quot;yy" sourceLinked="1"/>
        <c:majorTickMark val="none"/>
        <c:minorTickMark val="none"/>
        <c:tickLblPos val="none"/>
        <c:crossAx val="259015040"/>
        <c:crosses val="autoZero"/>
        <c:auto val="1"/>
        <c:lblOffset val="100"/>
        <c:baseTimeUnit val="years"/>
      </c:dateAx>
      <c:valAx>
        <c:axId val="2590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117.41</c:v>
                </c:pt>
                <c:pt idx="1">
                  <c:v>79.150000000000006</c:v>
                </c:pt>
                <c:pt idx="2">
                  <c:v>77.03</c:v>
                </c:pt>
                <c:pt idx="3">
                  <c:v>77.959999999999994</c:v>
                </c:pt>
                <c:pt idx="4">
                  <c:v>76.83</c:v>
                </c:pt>
              </c:numCache>
            </c:numRef>
          </c:val>
          <c:extLst>
            <c:ext xmlns:c16="http://schemas.microsoft.com/office/drawing/2014/chart" uri="{C3380CC4-5D6E-409C-BE32-E72D297353CC}">
              <c16:uniqueId val="{00000000-09DA-431A-85D5-B159B6847392}"/>
            </c:ext>
          </c:extLst>
        </c:ser>
        <c:dLbls>
          <c:showLegendKey val="0"/>
          <c:showVal val="0"/>
          <c:showCatName val="0"/>
          <c:showSerName val="0"/>
          <c:showPercent val="0"/>
          <c:showBubbleSize val="0"/>
        </c:dLbls>
        <c:gapWidth val="150"/>
        <c:axId val="259048192"/>
        <c:axId val="25905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88.16</c:v>
                </c:pt>
                <c:pt idx="1">
                  <c:v>87.03</c:v>
                </c:pt>
                <c:pt idx="2">
                  <c:v>84.3</c:v>
                </c:pt>
                <c:pt idx="3">
                  <c:v>82.88</c:v>
                </c:pt>
                <c:pt idx="4">
                  <c:v>82.53</c:v>
                </c:pt>
              </c:numCache>
            </c:numRef>
          </c:val>
          <c:smooth val="0"/>
          <c:extLst>
            <c:ext xmlns:c16="http://schemas.microsoft.com/office/drawing/2014/chart" uri="{C3380CC4-5D6E-409C-BE32-E72D297353CC}">
              <c16:uniqueId val="{00000001-09DA-431A-85D5-B159B6847392}"/>
            </c:ext>
          </c:extLst>
        </c:ser>
        <c:dLbls>
          <c:showLegendKey val="0"/>
          <c:showVal val="0"/>
          <c:showCatName val="0"/>
          <c:showSerName val="0"/>
          <c:showPercent val="0"/>
          <c:showBubbleSize val="0"/>
        </c:dLbls>
        <c:marker val="1"/>
        <c:smooth val="0"/>
        <c:axId val="259048192"/>
        <c:axId val="259050112"/>
      </c:lineChart>
      <c:dateAx>
        <c:axId val="259048192"/>
        <c:scaling>
          <c:orientation val="minMax"/>
        </c:scaling>
        <c:delete val="1"/>
        <c:axPos val="b"/>
        <c:numFmt formatCode="&quot;H&quot;yy" sourceLinked="1"/>
        <c:majorTickMark val="none"/>
        <c:minorTickMark val="none"/>
        <c:tickLblPos val="none"/>
        <c:crossAx val="259050112"/>
        <c:crosses val="autoZero"/>
        <c:auto val="1"/>
        <c:lblOffset val="100"/>
        <c:baseTimeUnit val="years"/>
      </c:dateAx>
      <c:valAx>
        <c:axId val="25905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119.54</c:v>
                </c:pt>
                <c:pt idx="1">
                  <c:v>155.38999999999999</c:v>
                </c:pt>
                <c:pt idx="2">
                  <c:v>155.1</c:v>
                </c:pt>
                <c:pt idx="3">
                  <c:v>152.5</c:v>
                </c:pt>
                <c:pt idx="4">
                  <c:v>155.26</c:v>
                </c:pt>
              </c:numCache>
            </c:numRef>
          </c:val>
          <c:extLst>
            <c:ext xmlns:c16="http://schemas.microsoft.com/office/drawing/2014/chart" uri="{C3380CC4-5D6E-409C-BE32-E72D297353CC}">
              <c16:uniqueId val="{00000000-41ED-4433-A479-85ECA523E99C}"/>
            </c:ext>
          </c:extLst>
        </c:ser>
        <c:dLbls>
          <c:showLegendKey val="0"/>
          <c:showVal val="0"/>
          <c:showCatName val="0"/>
          <c:showSerName val="0"/>
          <c:showPercent val="0"/>
          <c:showBubbleSize val="0"/>
        </c:dLbls>
        <c:gapWidth val="150"/>
        <c:axId val="259146880"/>
        <c:axId val="25914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173.89</c:v>
                </c:pt>
                <c:pt idx="1">
                  <c:v>177.02</c:v>
                </c:pt>
                <c:pt idx="2">
                  <c:v>185.47</c:v>
                </c:pt>
                <c:pt idx="3">
                  <c:v>187.76</c:v>
                </c:pt>
                <c:pt idx="4">
                  <c:v>190.48</c:v>
                </c:pt>
              </c:numCache>
            </c:numRef>
          </c:val>
          <c:smooth val="0"/>
          <c:extLst>
            <c:ext xmlns:c16="http://schemas.microsoft.com/office/drawing/2014/chart" uri="{C3380CC4-5D6E-409C-BE32-E72D297353CC}">
              <c16:uniqueId val="{00000001-41ED-4433-A479-85ECA523E99C}"/>
            </c:ext>
          </c:extLst>
        </c:ser>
        <c:dLbls>
          <c:showLegendKey val="0"/>
          <c:showVal val="0"/>
          <c:showCatName val="0"/>
          <c:showSerName val="0"/>
          <c:showPercent val="0"/>
          <c:showBubbleSize val="0"/>
        </c:dLbls>
        <c:marker val="1"/>
        <c:smooth val="0"/>
        <c:axId val="259146880"/>
        <c:axId val="259148800"/>
      </c:lineChart>
      <c:dateAx>
        <c:axId val="259146880"/>
        <c:scaling>
          <c:orientation val="minMax"/>
        </c:scaling>
        <c:delete val="1"/>
        <c:axPos val="b"/>
        <c:numFmt formatCode="&quot;H&quot;yy" sourceLinked="1"/>
        <c:majorTickMark val="none"/>
        <c:minorTickMark val="none"/>
        <c:tickLblPos val="none"/>
        <c:crossAx val="259148800"/>
        <c:crosses val="autoZero"/>
        <c:auto val="1"/>
        <c:lblOffset val="100"/>
        <c:baseTimeUnit val="years"/>
      </c:dateAx>
      <c:valAx>
        <c:axId val="2591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1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328125" defaultRowHeight="13" x14ac:dyDescent="0.2"/>
  <cols>
    <col min="1" max="1" width="2.6328125" customWidth="1"/>
    <col min="2" max="62" width="3.7265625" customWidth="1"/>
    <col min="64" max="77" width="3.08984375" customWidth="1"/>
    <col min="78" max="78" width="4.9062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静岡県　浜松市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自治体職員</v>
      </c>
      <c r="AE8" s="72"/>
      <c r="AF8" s="72"/>
      <c r="AG8" s="72"/>
      <c r="AH8" s="72"/>
      <c r="AI8" s="72"/>
      <c r="AJ8" s="72"/>
      <c r="AK8" s="3"/>
      <c r="AL8" s="46">
        <f>データ!S6</f>
        <v>795771</v>
      </c>
      <c r="AM8" s="46"/>
      <c r="AN8" s="46"/>
      <c r="AO8" s="46"/>
      <c r="AP8" s="46"/>
      <c r="AQ8" s="46"/>
      <c r="AR8" s="46"/>
      <c r="AS8" s="46"/>
      <c r="AT8" s="45">
        <f>データ!T6</f>
        <v>1558.06</v>
      </c>
      <c r="AU8" s="45"/>
      <c r="AV8" s="45"/>
      <c r="AW8" s="45"/>
      <c r="AX8" s="45"/>
      <c r="AY8" s="45"/>
      <c r="AZ8" s="45"/>
      <c r="BA8" s="45"/>
      <c r="BB8" s="45">
        <f>データ!U6</f>
        <v>510.74</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37.03</v>
      </c>
      <c r="J10" s="45"/>
      <c r="K10" s="45"/>
      <c r="L10" s="45"/>
      <c r="M10" s="45"/>
      <c r="N10" s="45"/>
      <c r="O10" s="45"/>
      <c r="P10" s="45">
        <f>データ!P6</f>
        <v>8.98</v>
      </c>
      <c r="Q10" s="45"/>
      <c r="R10" s="45"/>
      <c r="S10" s="45"/>
      <c r="T10" s="45"/>
      <c r="U10" s="45"/>
      <c r="V10" s="45"/>
      <c r="W10" s="45">
        <f>データ!Q6</f>
        <v>94.4</v>
      </c>
      <c r="X10" s="45"/>
      <c r="Y10" s="45"/>
      <c r="Z10" s="45"/>
      <c r="AA10" s="45"/>
      <c r="AB10" s="45"/>
      <c r="AC10" s="45"/>
      <c r="AD10" s="46">
        <f>データ!R6</f>
        <v>2948</v>
      </c>
      <c r="AE10" s="46"/>
      <c r="AF10" s="46"/>
      <c r="AG10" s="46"/>
      <c r="AH10" s="46"/>
      <c r="AI10" s="46"/>
      <c r="AJ10" s="46"/>
      <c r="AK10" s="2"/>
      <c r="AL10" s="46">
        <f>データ!V6</f>
        <v>71255</v>
      </c>
      <c r="AM10" s="46"/>
      <c r="AN10" s="46"/>
      <c r="AO10" s="46"/>
      <c r="AP10" s="46"/>
      <c r="AQ10" s="46"/>
      <c r="AR10" s="46"/>
      <c r="AS10" s="46"/>
      <c r="AT10" s="45">
        <f>データ!W6</f>
        <v>24.17</v>
      </c>
      <c r="AU10" s="45"/>
      <c r="AV10" s="45"/>
      <c r="AW10" s="45"/>
      <c r="AX10" s="45"/>
      <c r="AY10" s="45"/>
      <c r="AZ10" s="45"/>
      <c r="BA10" s="45"/>
      <c r="BB10" s="45">
        <f>データ!X6</f>
        <v>2948.08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P398Q7fv6V8yyiSHo1WI5n5al0opV8t/pkP1B19mcRJrlm3m4YlRJTeK8dr6YP2pkmgqFz6WCB8tgi7b1MUVIA==" saltValue="fMD3uUNPcNSd4whR+dMu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221309</v>
      </c>
      <c r="D6" s="19">
        <f t="shared" si="3"/>
        <v>46</v>
      </c>
      <c r="E6" s="19">
        <f t="shared" si="3"/>
        <v>17</v>
      </c>
      <c r="F6" s="19">
        <f t="shared" si="3"/>
        <v>4</v>
      </c>
      <c r="G6" s="19">
        <f t="shared" si="3"/>
        <v>0</v>
      </c>
      <c r="H6" s="19" t="str">
        <f t="shared" si="3"/>
        <v>静岡県　浜松市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37.03</v>
      </c>
      <c r="P6" s="20">
        <f t="shared" si="3"/>
        <v>8.98</v>
      </c>
      <c r="Q6" s="20">
        <f t="shared" si="3"/>
        <v>94.4</v>
      </c>
      <c r="R6" s="20">
        <f t="shared" si="3"/>
        <v>2948</v>
      </c>
      <c r="S6" s="20">
        <f t="shared" si="3"/>
        <v>795771</v>
      </c>
      <c r="T6" s="20">
        <f t="shared" si="3"/>
        <v>1558.06</v>
      </c>
      <c r="U6" s="20">
        <f t="shared" si="3"/>
        <v>510.74</v>
      </c>
      <c r="V6" s="20">
        <f t="shared" si="3"/>
        <v>71255</v>
      </c>
      <c r="W6" s="20">
        <f t="shared" si="3"/>
        <v>24.17</v>
      </c>
      <c r="X6" s="20">
        <f t="shared" si="3"/>
        <v>2948.08</v>
      </c>
      <c r="Y6" s="21">
        <f>IF(Y7="",NA(),Y7)</f>
        <v>89.51</v>
      </c>
      <c r="Z6" s="21">
        <f t="shared" ref="Z6:AH6" si="4">IF(Z7="",NA(),Z7)</f>
        <v>84.4</v>
      </c>
      <c r="AA6" s="21">
        <f t="shared" si="4"/>
        <v>83.99</v>
      </c>
      <c r="AB6" s="21">
        <f t="shared" si="4"/>
        <v>86.82</v>
      </c>
      <c r="AC6" s="21">
        <f t="shared" si="4"/>
        <v>86.74</v>
      </c>
      <c r="AD6" s="21">
        <f t="shared" si="4"/>
        <v>103.61</v>
      </c>
      <c r="AE6" s="21">
        <f t="shared" si="4"/>
        <v>102.95</v>
      </c>
      <c r="AF6" s="21">
        <f t="shared" si="4"/>
        <v>103.34</v>
      </c>
      <c r="AG6" s="21">
        <f t="shared" si="4"/>
        <v>102.7</v>
      </c>
      <c r="AH6" s="21">
        <f t="shared" si="4"/>
        <v>104.11</v>
      </c>
      <c r="AI6" s="20" t="str">
        <f>IF(AI7="","",IF(AI7="-","【-】","【"&amp;SUBSTITUTE(TEXT(AI7,"#,##0.00"),"-","△")&amp;"】"))</f>
        <v>【105.35】</v>
      </c>
      <c r="AJ6" s="21">
        <f>IF(AJ7="",NA(),AJ7)</f>
        <v>390.64</v>
      </c>
      <c r="AK6" s="21">
        <f t="shared" ref="AK6:AS6" si="5">IF(AK7="",NA(),AK7)</f>
        <v>29.56</v>
      </c>
      <c r="AL6" s="20">
        <f t="shared" si="5"/>
        <v>0</v>
      </c>
      <c r="AM6" s="20">
        <f t="shared" si="5"/>
        <v>0</v>
      </c>
      <c r="AN6" s="20">
        <f t="shared" si="5"/>
        <v>0</v>
      </c>
      <c r="AO6" s="21">
        <f t="shared" si="5"/>
        <v>80.63</v>
      </c>
      <c r="AP6" s="21">
        <f t="shared" si="5"/>
        <v>27.02</v>
      </c>
      <c r="AQ6" s="21">
        <f t="shared" si="5"/>
        <v>29.74</v>
      </c>
      <c r="AR6" s="21">
        <f t="shared" si="5"/>
        <v>48.2</v>
      </c>
      <c r="AS6" s="21">
        <f t="shared" si="5"/>
        <v>46.91</v>
      </c>
      <c r="AT6" s="20" t="str">
        <f>IF(AT7="","",IF(AT7="-","【-】","【"&amp;SUBSTITUTE(TEXT(AT7,"#,##0.00"),"-","△")&amp;"】"))</f>
        <v>【63.89】</v>
      </c>
      <c r="AU6" s="20">
        <f>IF(AU7="",NA(),AU7)</f>
        <v>0</v>
      </c>
      <c r="AV6" s="20">
        <f t="shared" ref="AV6:BD6" si="6">IF(AV7="",NA(),AV7)</f>
        <v>0</v>
      </c>
      <c r="AW6" s="20">
        <f t="shared" si="6"/>
        <v>0</v>
      </c>
      <c r="AX6" s="20">
        <f t="shared" si="6"/>
        <v>0</v>
      </c>
      <c r="AY6" s="20">
        <f t="shared" si="6"/>
        <v>0</v>
      </c>
      <c r="AZ6" s="21">
        <f t="shared" si="6"/>
        <v>70.92</v>
      </c>
      <c r="BA6" s="21">
        <f t="shared" si="6"/>
        <v>60.67</v>
      </c>
      <c r="BB6" s="21">
        <f t="shared" si="6"/>
        <v>53.44</v>
      </c>
      <c r="BC6" s="21">
        <f t="shared" si="6"/>
        <v>46.85</v>
      </c>
      <c r="BD6" s="21">
        <f t="shared" si="6"/>
        <v>44.35</v>
      </c>
      <c r="BE6" s="20" t="str">
        <f>IF(BE7="","",IF(BE7="-","【-】","【"&amp;SUBSTITUTE(TEXT(BE7,"#,##0.00"),"-","△")&amp;"】"))</f>
        <v>【44.07】</v>
      </c>
      <c r="BF6" s="21">
        <f>IF(BF7="",NA(),BF7)</f>
        <v>1113.4100000000001</v>
      </c>
      <c r="BG6" s="21">
        <f t="shared" ref="BG6:BO6" si="7">IF(BG7="",NA(),BG7)</f>
        <v>3917.86</v>
      </c>
      <c r="BH6" s="21">
        <f t="shared" si="7"/>
        <v>3867.13</v>
      </c>
      <c r="BI6" s="21">
        <f t="shared" si="7"/>
        <v>3648.28</v>
      </c>
      <c r="BJ6" s="21">
        <f t="shared" si="7"/>
        <v>3438.63</v>
      </c>
      <c r="BK6" s="21">
        <f t="shared" si="7"/>
        <v>1144.94</v>
      </c>
      <c r="BL6" s="21">
        <f t="shared" si="7"/>
        <v>1252.71</v>
      </c>
      <c r="BM6" s="21">
        <f t="shared" si="7"/>
        <v>1267.3900000000001</v>
      </c>
      <c r="BN6" s="21">
        <f t="shared" si="7"/>
        <v>1268.6300000000001</v>
      </c>
      <c r="BO6" s="21">
        <f t="shared" si="7"/>
        <v>1283.69</v>
      </c>
      <c r="BP6" s="20" t="str">
        <f>IF(BP7="","",IF(BP7="-","【-】","【"&amp;SUBSTITUTE(TEXT(BP7,"#,##0.00"),"-","△")&amp;"】"))</f>
        <v>【1,201.79】</v>
      </c>
      <c r="BQ6" s="21">
        <f>IF(BQ7="",NA(),BQ7)</f>
        <v>117.41</v>
      </c>
      <c r="BR6" s="21">
        <f t="shared" ref="BR6:BZ6" si="8">IF(BR7="",NA(),BR7)</f>
        <v>79.150000000000006</v>
      </c>
      <c r="BS6" s="21">
        <f t="shared" si="8"/>
        <v>77.03</v>
      </c>
      <c r="BT6" s="21">
        <f t="shared" si="8"/>
        <v>77.959999999999994</v>
      </c>
      <c r="BU6" s="21">
        <f t="shared" si="8"/>
        <v>76.83</v>
      </c>
      <c r="BV6" s="21">
        <f t="shared" si="8"/>
        <v>88.16</v>
      </c>
      <c r="BW6" s="21">
        <f t="shared" si="8"/>
        <v>87.03</v>
      </c>
      <c r="BX6" s="21">
        <f t="shared" si="8"/>
        <v>84.3</v>
      </c>
      <c r="BY6" s="21">
        <f t="shared" si="8"/>
        <v>82.88</v>
      </c>
      <c r="BZ6" s="21">
        <f t="shared" si="8"/>
        <v>82.53</v>
      </c>
      <c r="CA6" s="20" t="str">
        <f>IF(CA7="","",IF(CA7="-","【-】","【"&amp;SUBSTITUTE(TEXT(CA7,"#,##0.00"),"-","△")&amp;"】"))</f>
        <v>【75.31】</v>
      </c>
      <c r="CB6" s="21">
        <f>IF(CB7="",NA(),CB7)</f>
        <v>119.54</v>
      </c>
      <c r="CC6" s="21">
        <f t="shared" ref="CC6:CK6" si="9">IF(CC7="",NA(),CC7)</f>
        <v>155.38999999999999</v>
      </c>
      <c r="CD6" s="21">
        <f t="shared" si="9"/>
        <v>155.1</v>
      </c>
      <c r="CE6" s="21">
        <f t="shared" si="9"/>
        <v>152.5</v>
      </c>
      <c r="CF6" s="21">
        <f t="shared" si="9"/>
        <v>155.26</v>
      </c>
      <c r="CG6" s="21">
        <f t="shared" si="9"/>
        <v>173.89</v>
      </c>
      <c r="CH6" s="21">
        <f t="shared" si="9"/>
        <v>177.02</v>
      </c>
      <c r="CI6" s="21">
        <f t="shared" si="9"/>
        <v>185.47</v>
      </c>
      <c r="CJ6" s="21">
        <f t="shared" si="9"/>
        <v>187.76</v>
      </c>
      <c r="CK6" s="21">
        <f t="shared" si="9"/>
        <v>190.48</v>
      </c>
      <c r="CL6" s="20" t="str">
        <f>IF(CL7="","",IF(CL7="-","【-】","【"&amp;SUBSTITUTE(TEXT(CL7,"#,##0.00"),"-","△")&amp;"】"))</f>
        <v>【216.39】</v>
      </c>
      <c r="CM6" s="21">
        <f>IF(CM7="",NA(),CM7)</f>
        <v>37.07</v>
      </c>
      <c r="CN6" s="21">
        <f t="shared" ref="CN6:CV6" si="10">IF(CN7="",NA(),CN7)</f>
        <v>36.869999999999997</v>
      </c>
      <c r="CO6" s="21">
        <f t="shared" si="10"/>
        <v>37.4</v>
      </c>
      <c r="CP6" s="21">
        <f t="shared" si="10"/>
        <v>36.17</v>
      </c>
      <c r="CQ6" s="21">
        <f t="shared" si="10"/>
        <v>33.369999999999997</v>
      </c>
      <c r="CR6" s="21">
        <f t="shared" si="10"/>
        <v>42.38</v>
      </c>
      <c r="CS6" s="21">
        <f t="shared" si="10"/>
        <v>46.17</v>
      </c>
      <c r="CT6" s="21">
        <f t="shared" si="10"/>
        <v>45.68</v>
      </c>
      <c r="CU6" s="21">
        <f t="shared" si="10"/>
        <v>45.87</v>
      </c>
      <c r="CV6" s="21">
        <f t="shared" si="10"/>
        <v>44.24</v>
      </c>
      <c r="CW6" s="20" t="str">
        <f>IF(CW7="","",IF(CW7="-","【-】","【"&amp;SUBSTITUTE(TEXT(CW7,"#,##0.00"),"-","△")&amp;"】"))</f>
        <v>【42.57】</v>
      </c>
      <c r="CX6" s="21">
        <f>IF(CX7="",NA(),CX7)</f>
        <v>83.85</v>
      </c>
      <c r="CY6" s="21">
        <f t="shared" ref="CY6:DG6" si="11">IF(CY7="",NA(),CY7)</f>
        <v>84.34</v>
      </c>
      <c r="CZ6" s="21">
        <f t="shared" si="11"/>
        <v>84.96</v>
      </c>
      <c r="DA6" s="21">
        <f t="shared" si="11"/>
        <v>85.16</v>
      </c>
      <c r="DB6" s="21">
        <f t="shared" si="11"/>
        <v>83.63</v>
      </c>
      <c r="DC6" s="21">
        <f t="shared" si="11"/>
        <v>87.01</v>
      </c>
      <c r="DD6" s="21">
        <f t="shared" si="11"/>
        <v>87.84</v>
      </c>
      <c r="DE6" s="21">
        <f t="shared" si="11"/>
        <v>87.96</v>
      </c>
      <c r="DF6" s="21">
        <f t="shared" si="11"/>
        <v>87.65</v>
      </c>
      <c r="DG6" s="21">
        <f t="shared" si="11"/>
        <v>88.15</v>
      </c>
      <c r="DH6" s="20" t="str">
        <f>IF(DH7="","",IF(DH7="-","【-】","【"&amp;SUBSTITUTE(TEXT(DH7,"#,##0.00"),"-","△")&amp;"】"))</f>
        <v>【85.24】</v>
      </c>
      <c r="DI6" s="21">
        <f>IF(DI7="",NA(),DI7)</f>
        <v>33.56</v>
      </c>
      <c r="DJ6" s="21">
        <f t="shared" ref="DJ6:DR6" si="12">IF(DJ7="",NA(),DJ7)</f>
        <v>29.45</v>
      </c>
      <c r="DK6" s="21">
        <f t="shared" si="12"/>
        <v>31.28</v>
      </c>
      <c r="DL6" s="21">
        <f t="shared" si="12"/>
        <v>33.020000000000003</v>
      </c>
      <c r="DM6" s="21">
        <f t="shared" si="12"/>
        <v>35.18</v>
      </c>
      <c r="DN6" s="21">
        <f t="shared" si="12"/>
        <v>28.59</v>
      </c>
      <c r="DO6" s="21">
        <f t="shared" si="12"/>
        <v>26.56</v>
      </c>
      <c r="DP6" s="21">
        <f t="shared" si="12"/>
        <v>27.82</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【0.01】</v>
      </c>
      <c r="EE6" s="20">
        <f>IF(EE7="",NA(),EE7)</f>
        <v>0</v>
      </c>
      <c r="EF6" s="20">
        <f t="shared" ref="EF6:EN6" si="14">IF(EF7="",NA(),EF7)</f>
        <v>0</v>
      </c>
      <c r="EG6" s="21">
        <f t="shared" si="14"/>
        <v>0.01</v>
      </c>
      <c r="EH6" s="20">
        <f t="shared" si="14"/>
        <v>0</v>
      </c>
      <c r="EI6" s="21">
        <f t="shared" si="14"/>
        <v>0.01</v>
      </c>
      <c r="EJ6" s="21">
        <f t="shared" si="14"/>
        <v>0.15</v>
      </c>
      <c r="EK6" s="21">
        <f t="shared" si="14"/>
        <v>0.06</v>
      </c>
      <c r="EL6" s="21">
        <f t="shared" si="14"/>
        <v>0.04</v>
      </c>
      <c r="EM6" s="21">
        <f t="shared" si="14"/>
        <v>0.06</v>
      </c>
      <c r="EN6" s="21">
        <f t="shared" si="14"/>
        <v>0.27</v>
      </c>
      <c r="EO6" s="20" t="str">
        <f>IF(EO7="","",IF(EO7="-","【-】","【"&amp;SUBSTITUTE(TEXT(EO7,"#,##0.00"),"-","△")&amp;"】"))</f>
        <v>【0.15】</v>
      </c>
    </row>
    <row r="7" spans="1:148" s="22" customFormat="1" x14ac:dyDescent="0.2">
      <c r="A7" s="14"/>
      <c r="B7" s="23">
        <v>2021</v>
      </c>
      <c r="C7" s="23">
        <v>221309</v>
      </c>
      <c r="D7" s="23">
        <v>46</v>
      </c>
      <c r="E7" s="23">
        <v>17</v>
      </c>
      <c r="F7" s="23">
        <v>4</v>
      </c>
      <c r="G7" s="23">
        <v>0</v>
      </c>
      <c r="H7" s="23" t="s">
        <v>96</v>
      </c>
      <c r="I7" s="23" t="s">
        <v>97</v>
      </c>
      <c r="J7" s="23" t="s">
        <v>98</v>
      </c>
      <c r="K7" s="23" t="s">
        <v>99</v>
      </c>
      <c r="L7" s="23" t="s">
        <v>100</v>
      </c>
      <c r="M7" s="23" t="s">
        <v>101</v>
      </c>
      <c r="N7" s="24" t="s">
        <v>102</v>
      </c>
      <c r="O7" s="24">
        <v>37.03</v>
      </c>
      <c r="P7" s="24">
        <v>8.98</v>
      </c>
      <c r="Q7" s="24">
        <v>94.4</v>
      </c>
      <c r="R7" s="24">
        <v>2948</v>
      </c>
      <c r="S7" s="24">
        <v>795771</v>
      </c>
      <c r="T7" s="24">
        <v>1558.06</v>
      </c>
      <c r="U7" s="24">
        <v>510.74</v>
      </c>
      <c r="V7" s="24">
        <v>71255</v>
      </c>
      <c r="W7" s="24">
        <v>24.17</v>
      </c>
      <c r="X7" s="24">
        <v>2948.08</v>
      </c>
      <c r="Y7" s="24">
        <v>89.51</v>
      </c>
      <c r="Z7" s="24">
        <v>84.4</v>
      </c>
      <c r="AA7" s="24">
        <v>83.99</v>
      </c>
      <c r="AB7" s="24">
        <v>86.82</v>
      </c>
      <c r="AC7" s="24">
        <v>86.74</v>
      </c>
      <c r="AD7" s="24">
        <v>103.61</v>
      </c>
      <c r="AE7" s="24">
        <v>102.95</v>
      </c>
      <c r="AF7" s="24">
        <v>103.34</v>
      </c>
      <c r="AG7" s="24">
        <v>102.7</v>
      </c>
      <c r="AH7" s="24">
        <v>104.11</v>
      </c>
      <c r="AI7" s="24">
        <v>105.35</v>
      </c>
      <c r="AJ7" s="24">
        <v>390.64</v>
      </c>
      <c r="AK7" s="24">
        <v>29.56</v>
      </c>
      <c r="AL7" s="24">
        <v>0</v>
      </c>
      <c r="AM7" s="24">
        <v>0</v>
      </c>
      <c r="AN7" s="24">
        <v>0</v>
      </c>
      <c r="AO7" s="24">
        <v>80.63</v>
      </c>
      <c r="AP7" s="24">
        <v>27.02</v>
      </c>
      <c r="AQ7" s="24">
        <v>29.74</v>
      </c>
      <c r="AR7" s="24">
        <v>48.2</v>
      </c>
      <c r="AS7" s="24">
        <v>46.91</v>
      </c>
      <c r="AT7" s="24">
        <v>63.89</v>
      </c>
      <c r="AU7" s="24">
        <v>0</v>
      </c>
      <c r="AV7" s="24">
        <v>0</v>
      </c>
      <c r="AW7" s="24">
        <v>0</v>
      </c>
      <c r="AX7" s="24">
        <v>0</v>
      </c>
      <c r="AY7" s="24">
        <v>0</v>
      </c>
      <c r="AZ7" s="24">
        <v>70.92</v>
      </c>
      <c r="BA7" s="24">
        <v>60.67</v>
      </c>
      <c r="BB7" s="24">
        <v>53.44</v>
      </c>
      <c r="BC7" s="24">
        <v>46.85</v>
      </c>
      <c r="BD7" s="24">
        <v>44.35</v>
      </c>
      <c r="BE7" s="24">
        <v>44.07</v>
      </c>
      <c r="BF7" s="24">
        <v>1113.4100000000001</v>
      </c>
      <c r="BG7" s="24">
        <v>3917.86</v>
      </c>
      <c r="BH7" s="24">
        <v>3867.13</v>
      </c>
      <c r="BI7" s="24">
        <v>3648.28</v>
      </c>
      <c r="BJ7" s="24">
        <v>3438.63</v>
      </c>
      <c r="BK7" s="24">
        <v>1144.94</v>
      </c>
      <c r="BL7" s="24">
        <v>1252.71</v>
      </c>
      <c r="BM7" s="24">
        <v>1267.3900000000001</v>
      </c>
      <c r="BN7" s="24">
        <v>1268.6300000000001</v>
      </c>
      <c r="BO7" s="24">
        <v>1283.69</v>
      </c>
      <c r="BP7" s="24">
        <v>1201.79</v>
      </c>
      <c r="BQ7" s="24">
        <v>117.41</v>
      </c>
      <c r="BR7" s="24">
        <v>79.150000000000006</v>
      </c>
      <c r="BS7" s="24">
        <v>77.03</v>
      </c>
      <c r="BT7" s="24">
        <v>77.959999999999994</v>
      </c>
      <c r="BU7" s="24">
        <v>76.83</v>
      </c>
      <c r="BV7" s="24">
        <v>88.16</v>
      </c>
      <c r="BW7" s="24">
        <v>87.03</v>
      </c>
      <c r="BX7" s="24">
        <v>84.3</v>
      </c>
      <c r="BY7" s="24">
        <v>82.88</v>
      </c>
      <c r="BZ7" s="24">
        <v>82.53</v>
      </c>
      <c r="CA7" s="24">
        <v>75.31</v>
      </c>
      <c r="CB7" s="24">
        <v>119.54</v>
      </c>
      <c r="CC7" s="24">
        <v>155.38999999999999</v>
      </c>
      <c r="CD7" s="24">
        <v>155.1</v>
      </c>
      <c r="CE7" s="24">
        <v>152.5</v>
      </c>
      <c r="CF7" s="24">
        <v>155.26</v>
      </c>
      <c r="CG7" s="24">
        <v>173.89</v>
      </c>
      <c r="CH7" s="24">
        <v>177.02</v>
      </c>
      <c r="CI7" s="24">
        <v>185.47</v>
      </c>
      <c r="CJ7" s="24">
        <v>187.76</v>
      </c>
      <c r="CK7" s="24">
        <v>190.48</v>
      </c>
      <c r="CL7" s="24">
        <v>216.39</v>
      </c>
      <c r="CM7" s="24">
        <v>37.07</v>
      </c>
      <c r="CN7" s="24">
        <v>36.869999999999997</v>
      </c>
      <c r="CO7" s="24">
        <v>37.4</v>
      </c>
      <c r="CP7" s="24">
        <v>36.17</v>
      </c>
      <c r="CQ7" s="24">
        <v>33.369999999999997</v>
      </c>
      <c r="CR7" s="24">
        <v>42.38</v>
      </c>
      <c r="CS7" s="24">
        <v>46.17</v>
      </c>
      <c r="CT7" s="24">
        <v>45.68</v>
      </c>
      <c r="CU7" s="24">
        <v>45.87</v>
      </c>
      <c r="CV7" s="24">
        <v>44.24</v>
      </c>
      <c r="CW7" s="24">
        <v>42.57</v>
      </c>
      <c r="CX7" s="24">
        <v>83.85</v>
      </c>
      <c r="CY7" s="24">
        <v>84.34</v>
      </c>
      <c r="CZ7" s="24">
        <v>84.96</v>
      </c>
      <c r="DA7" s="24">
        <v>85.16</v>
      </c>
      <c r="DB7" s="24">
        <v>83.63</v>
      </c>
      <c r="DC7" s="24">
        <v>87.01</v>
      </c>
      <c r="DD7" s="24">
        <v>87.84</v>
      </c>
      <c r="DE7" s="24">
        <v>87.96</v>
      </c>
      <c r="DF7" s="24">
        <v>87.65</v>
      </c>
      <c r="DG7" s="24">
        <v>88.15</v>
      </c>
      <c r="DH7" s="24">
        <v>85.24</v>
      </c>
      <c r="DI7" s="24">
        <v>33.56</v>
      </c>
      <c r="DJ7" s="24">
        <v>29.45</v>
      </c>
      <c r="DK7" s="24">
        <v>31.28</v>
      </c>
      <c r="DL7" s="24">
        <v>33.020000000000003</v>
      </c>
      <c r="DM7" s="24">
        <v>35.18</v>
      </c>
      <c r="DN7" s="24">
        <v>28.59</v>
      </c>
      <c r="DO7" s="24">
        <v>26.56</v>
      </c>
      <c r="DP7" s="24">
        <v>27.82</v>
      </c>
      <c r="DQ7" s="24">
        <v>29.24</v>
      </c>
      <c r="DR7" s="24">
        <v>31.73</v>
      </c>
      <c r="DS7" s="24">
        <v>25.87</v>
      </c>
      <c r="DT7" s="24">
        <v>0</v>
      </c>
      <c r="DU7" s="24">
        <v>0</v>
      </c>
      <c r="DV7" s="24">
        <v>0</v>
      </c>
      <c r="DW7" s="24">
        <v>0</v>
      </c>
      <c r="DX7" s="24">
        <v>0</v>
      </c>
      <c r="DY7" s="24">
        <v>0</v>
      </c>
      <c r="DZ7" s="24">
        <v>0</v>
      </c>
      <c r="EA7" s="24">
        <v>0</v>
      </c>
      <c r="EB7" s="24">
        <v>0</v>
      </c>
      <c r="EC7" s="24">
        <v>0</v>
      </c>
      <c r="ED7" s="24">
        <v>0.01</v>
      </c>
      <c r="EE7" s="24">
        <v>0</v>
      </c>
      <c r="EF7" s="24">
        <v>0</v>
      </c>
      <c r="EG7" s="24">
        <v>0.01</v>
      </c>
      <c r="EH7" s="24">
        <v>0</v>
      </c>
      <c r="EI7" s="24">
        <v>0.01</v>
      </c>
      <c r="EJ7" s="24">
        <v>0.15</v>
      </c>
      <c r="EK7" s="24">
        <v>0.06</v>
      </c>
      <c r="EL7" s="24">
        <v>0.04</v>
      </c>
      <c r="EM7" s="24">
        <v>0.06</v>
      </c>
      <c r="EN7" s="24">
        <v>0.27</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黒田　太郎</cp:lastModifiedBy>
  <cp:lastPrinted>2023-02-07T02:48:54Z</cp:lastPrinted>
  <dcterms:created xsi:type="dcterms:W3CDTF">2023-01-12T23:39:26Z</dcterms:created>
  <dcterms:modified xsi:type="dcterms:W3CDTF">2023-02-07T02:50:07Z</dcterms:modified>
  <cp:category/>
</cp:coreProperties>
</file>