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1.123.45\keiri\0163路外駐車場費\03路外駐車場\04    「R3」決算\05　公営企業決算\05　経営比較分析表の分析等について\03　作業\"/>
    </mc:Choice>
  </mc:AlternateContent>
  <workbookProtection workbookAlgorithmName="SHA-512" workbookHashValue="XK/yrgoGXB6E/TuhcFGd/3qEigwXBK3NIY7i6syFpZXvH4V45lqPe1ojpYYHMWzH40DmNgUdzDGZZuakLJYp/Q==" workbookSaltValue="2JYsHxROCqsnj8BMQXgD/Q=="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AN51" i="4"/>
  <c r="MA32" i="4"/>
  <c r="LH32" i="4"/>
  <c r="KO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FE30" i="4"/>
  <c r="LJ10" i="4"/>
  <c r="JQ10" i="4"/>
  <c r="DU10" i="4"/>
  <c r="CF10" i="4"/>
  <c r="B10" i="4"/>
  <c r="LJ8" i="4"/>
  <c r="JQ8" i="4"/>
  <c r="HX8" i="4"/>
  <c r="DU8" i="4"/>
  <c r="CF8" i="4"/>
  <c r="AQ8" i="4"/>
  <c r="B6" i="4"/>
  <c r="BZ76" i="4" l="1"/>
  <c r="MA51" i="4"/>
  <c r="CS30" i="4"/>
  <c r="MI76" i="4"/>
  <c r="HJ51" i="4"/>
  <c r="MA30" i="4"/>
  <c r="IT76" i="4"/>
  <c r="CS51" i="4"/>
  <c r="HJ30" i="4"/>
  <c r="AN30" i="4"/>
  <c r="D11" i="5"/>
  <c r="E11" i="5"/>
  <c r="B11" i="5"/>
  <c r="HP76" i="4" l="1"/>
  <c r="BG51" i="4"/>
  <c r="FX30" i="4"/>
  <c r="LE76" i="4"/>
  <c r="BG30" i="4"/>
  <c r="FX51" i="4"/>
  <c r="KO30" i="4"/>
  <c r="AV76" i="4"/>
  <c r="KO51" i="4"/>
  <c r="BZ30" i="4"/>
  <c r="IE76" i="4"/>
  <c r="BK76" i="4"/>
  <c r="LH51" i="4"/>
  <c r="LT76" i="4"/>
  <c r="GQ51" i="4"/>
  <c r="LH30" i="4"/>
  <c r="BZ51" i="4"/>
  <c r="GQ30" i="4"/>
  <c r="R76" i="4"/>
  <c r="JC51" i="4"/>
  <c r="KA76" i="4"/>
  <c r="EL51" i="4"/>
  <c r="JC30" i="4"/>
  <c r="GL76" i="4"/>
  <c r="U51" i="4"/>
  <c r="EL30" i="4"/>
  <c r="U30" i="4"/>
</calcChain>
</file>

<file path=xl/sharedStrings.xml><?xml version="1.0" encoding="utf-8"?>
<sst xmlns="http://schemas.openxmlformats.org/spreadsheetml/2006/main" count="320" uniqueCount="131">
  <si>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</si>
  <si>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</si>
  <si>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</si>
  <si>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</si>
  <si>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</si>
  <si>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</si>
  <si>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</si>
  <si>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</si>
  <si>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</si>
  <si>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</si>
  <si>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</si>
  <si>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</si>
  <si>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</si>
  <si>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</si>
  <si>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</si>
  <si>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</si>
  <si>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</si>
  <si>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</si>
  <si>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</si>
  <si>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</si>
  <si>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</si>
  <si>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</si>
  <si>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</si>
  <si>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</si>
  <si>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</si>
  <si>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</si>
  <si>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</si>
  <si>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</si>
  <si>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</si>
  <si>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</si>
  <si>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</si>
  <si>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</si>
  <si>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</si>
  <si>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</si>
  <si>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</si>
  <si>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</si>
  <si>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</si>
  <si>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</si>
  <si>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</si>
  <si>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</si>
  <si>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</si>
  <si>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</si>
  <si>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</si>
  <si>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</si>
  <si>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</si>
  <si>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</si>
  <si>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</si>
  <si>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</si>
  <si>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</si>
  <si>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</si>
  <si>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</si>
  <si>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</si>
  <si>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</si>
  <si>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</si>
  <si>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</si>
  <si>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</si>
  <si>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</si>
  <si>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</si>
  <si>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</si>
  <si>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</si>
  <si>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</si>
  <si>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</si>
  <si>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</si>
  <si>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</si>
  <si>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</si>
  <si>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</si>
  <si>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</si>
  <si>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</si>
  <si>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</si>
  <si>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</si>
  <si>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</si>
  <si>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</si>
  <si>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</si>
  <si>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</si>
  <si>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</si>
  <si>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</si>
  <si>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</si>
  <si>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</si>
  <si>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</si>
  <si>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</si>
  <si>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</si>
  <si>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</si>
  <si>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</si>
  <si>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</si>
  <si>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</si>
  <si>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</si>
  <si>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</si>
  <si>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</si>
  <si>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</si>
  <si>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</si>
  <si>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</si>
  <si>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</si>
  <si>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</si>
  <si>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</si>
  <si>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</si>
  <si>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</si>
  <si>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</si>
  <si>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</si>
  <si>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</si>
  <si>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</si>
  <si>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</si>
  <si>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</si>
  <si>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</si>
  <si>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</si>
  <si>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</si>
  <si>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</si>
  <si>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</si>
  <si>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</si>
  <si>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</si>
  <si>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名古屋市</t>
  </si>
  <si>
    <t>名古屋市営古沢公園駐車場</t>
  </si>
  <si>
    <t>法非適用</t>
  </si>
  <si>
    <t>駐車場整備事業</t>
  </si>
  <si>
    <t>-</t>
  </si>
  <si>
    <t>Ａ２Ｂ２</t>
  </si>
  <si>
    <t>非設置</t>
  </si>
  <si>
    <t>該当数値なし</t>
  </si>
  <si>
    <t>都市計画駐車場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</si>
  <si>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</si>
  <si>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</si>
  <si>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</si>
  <si>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</si>
  <si>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</si>
  <si>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</si>
  <si>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</si>
  <si>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</si>
  <si>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</si>
  <si>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令和３年度の収益的収支比率は類似施設平均値を下回るが、他会計からの繰り入れは令和２年度と比較して減少している。</t>
    <phoneticPr fontId="5"/>
  </si>
  <si>
    <t>指標⑥及び⑨は法非適用事業のため対象外。また、地方債の償還が既に完了しているため、⑩は0％となっている。</t>
    <rPh sb="0" eb="2">
      <t>シヒョウ</t>
    </rPh>
    <rPh sb="3" eb="4">
      <t>オヨ</t>
    </rPh>
    <rPh sb="7" eb="8">
      <t>ホウ</t>
    </rPh>
    <rPh sb="8" eb="11">
      <t>ヒテキヨウ</t>
    </rPh>
    <rPh sb="11" eb="13">
      <t>ジギョウ</t>
    </rPh>
    <rPh sb="16" eb="18">
      <t>タイショウ</t>
    </rPh>
    <rPh sb="18" eb="19">
      <t>ガイ</t>
    </rPh>
    <rPh sb="23" eb="25">
      <t>チホウ</t>
    </rPh>
    <rPh sb="25" eb="26">
      <t>サイ</t>
    </rPh>
    <rPh sb="27" eb="29">
      <t>ショウカン</t>
    </rPh>
    <rPh sb="30" eb="31">
      <t>スデ</t>
    </rPh>
    <rPh sb="32" eb="34">
      <t>カンリョウ</t>
    </rPh>
    <phoneticPr fontId="5"/>
  </si>
  <si>
    <t>稼働率は類似施設平均値を下回っているが、100％を超えており、令和２年度と同程度の数値を維持している。</t>
    <rPh sb="0" eb="3">
      <t>カドウリツ</t>
    </rPh>
    <rPh sb="4" eb="11">
      <t>ルイジシセツヘイキンチ</t>
    </rPh>
    <rPh sb="12" eb="14">
      <t>シタマワ</t>
    </rPh>
    <rPh sb="25" eb="26">
      <t>コ</t>
    </rPh>
    <rPh sb="31" eb="33">
      <t>レイワ</t>
    </rPh>
    <rPh sb="34" eb="36">
      <t>ネンド</t>
    </rPh>
    <rPh sb="37" eb="40">
      <t>ドウテイド</t>
    </rPh>
    <rPh sb="41" eb="43">
      <t>スウチ</t>
    </rPh>
    <rPh sb="44" eb="46">
      <t>イジ</t>
    </rPh>
    <phoneticPr fontId="5"/>
  </si>
  <si>
    <t>稼働率は100％を超えているが、老朽化による修繕等により他会計からの繰り入れが生じているため、今後も収支状況を注視しながら管理運営を行う。</t>
    <rPh sb="0" eb="3">
      <t>カドウリツ</t>
    </rPh>
    <rPh sb="9" eb="10">
      <t>コ</t>
    </rPh>
    <rPh sb="16" eb="19">
      <t>ロウキュウカ</t>
    </rPh>
    <rPh sb="22" eb="24">
      <t>シュウゼン</t>
    </rPh>
    <rPh sb="24" eb="25">
      <t>トウ</t>
    </rPh>
    <rPh sb="28" eb="31">
      <t>タカイケイ</t>
    </rPh>
    <rPh sb="34" eb="35">
      <t>ク</t>
    </rPh>
    <rPh sb="36" eb="37">
      <t>イ</t>
    </rPh>
    <rPh sb="39" eb="40">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</si>
</sst>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100</c:v>
                </c:pt>
                <c:pt idx="4">
                  <c:v>76.8</c:v>
                </c:pt>
              </c:numCache>
            </c:numRef>
          </c:val>
          <c:extLst>
            <c:ext xmlns:c16="http://schemas.microsoft.com/office/drawing/2014/chart" uri="{C3380CC4-5D6E-409C-BE32-E72D297353CC}">
              <c16:uniqueId val="{00000000-B4DB-4D04-824F-84CC05B016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127.8</c:v>
                </c:pt>
                <c:pt idx="4">
                  <c:v>146.5</c:v>
                </c:pt>
              </c:numCache>
            </c:numRef>
          </c:val>
          <c:smooth val="0"/>
          <c:extLst>
            <c:ext xmlns:c16="http://schemas.microsoft.com/office/drawing/2014/chart" uri="{C3380CC4-5D6E-409C-BE32-E72D297353CC}">
              <c16:uniqueId val="{00000001-B4DB-4D04-824F-84CC05B016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7FEA-40FB-838F-26708D5E04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145.19999999999999</c:v>
                </c:pt>
                <c:pt idx="4">
                  <c:v>219.9</c:v>
                </c:pt>
              </c:numCache>
            </c:numRef>
          </c:val>
          <c:smooth val="0"/>
          <c:extLst>
            <c:ext xmlns:c16="http://schemas.microsoft.com/office/drawing/2014/chart" uri="{C3380CC4-5D6E-409C-BE32-E72D297353CC}">
              <c16:uniqueId val="{00000001-7FEA-40FB-838F-26708D5E04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BF2-4E48-B8E7-68948D401A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F2-4E48-B8E7-68948D401A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2AA-4738-A51F-64D8744DB1D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AA-4738-A51F-64D8744DB1D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45.3</c:v>
                </c:pt>
                <c:pt idx="4">
                  <c:v>23.2</c:v>
                </c:pt>
              </c:numCache>
            </c:numRef>
          </c:val>
          <c:extLst>
            <c:ext xmlns:c16="http://schemas.microsoft.com/office/drawing/2014/chart" uri="{C3380CC4-5D6E-409C-BE32-E72D297353CC}">
              <c16:uniqueId val="{00000000-5392-4103-9820-9F11DCE1BF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6.6</c:v>
                </c:pt>
                <c:pt idx="4">
                  <c:v>5.5</c:v>
                </c:pt>
              </c:numCache>
            </c:numRef>
          </c:val>
          <c:smooth val="0"/>
          <c:extLst>
            <c:ext xmlns:c16="http://schemas.microsoft.com/office/drawing/2014/chart" uri="{C3380CC4-5D6E-409C-BE32-E72D297353CC}">
              <c16:uniqueId val="{00000001-5392-4103-9820-9F11DCE1BF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214</c:v>
                </c:pt>
                <c:pt idx="4">
                  <c:v>111</c:v>
                </c:pt>
              </c:numCache>
            </c:numRef>
          </c:val>
          <c:extLst>
            <c:ext xmlns:c16="http://schemas.microsoft.com/office/drawing/2014/chart" uri="{C3380CC4-5D6E-409C-BE32-E72D297353CC}">
              <c16:uniqueId val="{00000000-3546-4EF0-B0D4-B809CDC34B0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67</c:v>
                </c:pt>
                <c:pt idx="4">
                  <c:v>56</c:v>
                </c:pt>
              </c:numCache>
            </c:numRef>
          </c:val>
          <c:smooth val="0"/>
          <c:extLst>
            <c:ext xmlns:c16="http://schemas.microsoft.com/office/drawing/2014/chart" uri="{C3380CC4-5D6E-409C-BE32-E72D297353CC}">
              <c16:uniqueId val="{00000001-3546-4EF0-B0D4-B809CDC34B0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109.2</c:v>
                </c:pt>
                <c:pt idx="4">
                  <c:v>108</c:v>
                </c:pt>
              </c:numCache>
            </c:numRef>
          </c:val>
          <c:extLst>
            <c:ext xmlns:c16="http://schemas.microsoft.com/office/drawing/2014/chart" uri="{C3380CC4-5D6E-409C-BE32-E72D297353CC}">
              <c16:uniqueId val="{00000000-D76B-4D7D-9446-234E15F67E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131</c:v>
                </c:pt>
                <c:pt idx="4">
                  <c:v>136.80000000000001</c:v>
                </c:pt>
              </c:numCache>
            </c:numRef>
          </c:val>
          <c:smooth val="0"/>
          <c:extLst>
            <c:ext xmlns:c16="http://schemas.microsoft.com/office/drawing/2014/chart" uri="{C3380CC4-5D6E-409C-BE32-E72D297353CC}">
              <c16:uniqueId val="{00000001-D76B-4D7D-9446-234E15F67E2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-82.8</c:v>
                </c:pt>
                <c:pt idx="4">
                  <c:v>-30.3</c:v>
                </c:pt>
              </c:numCache>
            </c:numRef>
          </c:val>
          <c:extLst>
            <c:ext xmlns:c16="http://schemas.microsoft.com/office/drawing/2014/chart" uri="{C3380CC4-5D6E-409C-BE32-E72D297353CC}">
              <c16:uniqueId val="{00000000-A322-4750-BF8F-56095E9E44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-25.9</c:v>
                </c:pt>
                <c:pt idx="4">
                  <c:v>-24.6</c:v>
                </c:pt>
              </c:numCache>
            </c:numRef>
          </c:val>
          <c:smooth val="0"/>
          <c:extLst>
            <c:ext xmlns:c16="http://schemas.microsoft.com/office/drawing/2014/chart" uri="{C3380CC4-5D6E-409C-BE32-E72D297353CC}">
              <c16:uniqueId val="{00000001-A322-4750-BF8F-56095E9E44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-21279</c:v>
                </c:pt>
                <c:pt idx="4">
                  <c:v>-21722</c:v>
                </c:pt>
              </c:numCache>
            </c:numRef>
          </c:val>
          <c:extLst>
            <c:ext xmlns:c16="http://schemas.microsoft.com/office/drawing/2014/chart" uri="{C3380CC4-5D6E-409C-BE32-E72D297353CC}">
              <c16:uniqueId val="{00000000-FF7B-4371-8961-30FBA97699A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2220</c:v>
                </c:pt>
                <c:pt idx="4">
                  <c:v>3097</c:v>
                </c:pt>
              </c:numCache>
            </c:numRef>
          </c:val>
          <c:smooth val="0"/>
          <c:extLst>
            <c:ext xmlns:c16="http://schemas.microsoft.com/office/drawing/2014/chart" uri="{C3380CC4-5D6E-409C-BE32-E72D297353CC}">
              <c16:uniqueId val="{00000001-FF7B-4371-8961-30FBA97699A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1" zoomScale="55" zoomScaleNormal="55"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row>
    <row r="3" spans="1:382"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row>
    <row r="4" spans="1:382"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24" t="str">
        <f>データ!H6&amp;"　"&amp;データ!I6</f>
        <v>愛知県名古屋市　名古屋市営古沢公園駐車場</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6" t="s">
        <v>9</v>
      </c>
      <c r="NE7" s="127"/>
      <c r="NF7" s="127"/>
      <c r="NG7" s="127"/>
      <c r="NH7" s="127"/>
      <c r="NI7" s="127"/>
      <c r="NJ7" s="127"/>
      <c r="NK7" s="127"/>
      <c r="NL7" s="127"/>
      <c r="NM7" s="127"/>
      <c r="NN7" s="127"/>
      <c r="NO7" s="127"/>
      <c r="NP7" s="127"/>
      <c r="NQ7" s="128"/>
    </row>
    <row r="8" spans="1:382" ht="18.75" customHeight="1" x14ac:dyDescent="0.15">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Ａ２Ｂ２</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公共施設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有</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8860</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1" t="s">
        <v>10</v>
      </c>
      <c r="NE8" s="122"/>
      <c r="NF8" s="111" t="s">
        <v>11</v>
      </c>
      <c r="NG8" s="111"/>
      <c r="NH8" s="111"/>
      <c r="NI8" s="111"/>
      <c r="NJ8" s="111"/>
      <c r="NK8" s="111"/>
      <c r="NL8" s="111"/>
      <c r="NM8" s="111"/>
      <c r="NN8" s="111"/>
      <c r="NO8" s="111"/>
      <c r="NP8" s="111"/>
      <c r="NQ8" s="112"/>
    </row>
    <row r="9" spans="1:382" ht="18.75" customHeight="1" x14ac:dyDescent="0.15">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117</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地下式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49</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249</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400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代行制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0" t="s">
        <v>127</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88" t="s">
        <v>27</v>
      </c>
      <c r="K31" s="89"/>
      <c r="L31" s="89"/>
      <c r="M31" s="89"/>
      <c r="N31" s="89"/>
      <c r="O31" s="89"/>
      <c r="P31" s="89"/>
      <c r="Q31" s="89"/>
      <c r="R31" s="89"/>
      <c r="S31" s="89"/>
      <c r="T31" s="90"/>
      <c r="U31" s="92" t="str">
        <f>データ!Y7</f>
        <v>-</v>
      </c>
      <c r="V31" s="92"/>
      <c r="W31" s="92"/>
      <c r="X31" s="92"/>
      <c r="Y31" s="92"/>
      <c r="Z31" s="92"/>
      <c r="AA31" s="92"/>
      <c r="AB31" s="92"/>
      <c r="AC31" s="92"/>
      <c r="AD31" s="92"/>
      <c r="AE31" s="92"/>
      <c r="AF31" s="92"/>
      <c r="AG31" s="92"/>
      <c r="AH31" s="92"/>
      <c r="AI31" s="92"/>
      <c r="AJ31" s="92"/>
      <c r="AK31" s="92"/>
      <c r="AL31" s="92"/>
      <c r="AM31" s="92"/>
      <c r="AN31" s="92" t="str">
        <f>データ!Z7</f>
        <v>-</v>
      </c>
      <c r="AO31" s="92"/>
      <c r="AP31" s="92"/>
      <c r="AQ31" s="92"/>
      <c r="AR31" s="92"/>
      <c r="AS31" s="92"/>
      <c r="AT31" s="92"/>
      <c r="AU31" s="92"/>
      <c r="AV31" s="92"/>
      <c r="AW31" s="92"/>
      <c r="AX31" s="92"/>
      <c r="AY31" s="92"/>
      <c r="AZ31" s="92"/>
      <c r="BA31" s="92"/>
      <c r="BB31" s="92"/>
      <c r="BC31" s="92"/>
      <c r="BD31" s="92"/>
      <c r="BE31" s="92"/>
      <c r="BF31" s="92"/>
      <c r="BG31" s="92" t="str">
        <f>データ!AA7</f>
        <v>-</v>
      </c>
      <c r="BH31" s="92"/>
      <c r="BI31" s="92"/>
      <c r="BJ31" s="92"/>
      <c r="BK31" s="92"/>
      <c r="BL31" s="92"/>
      <c r="BM31" s="92"/>
      <c r="BN31" s="92"/>
      <c r="BO31" s="92"/>
      <c r="BP31" s="92"/>
      <c r="BQ31" s="92"/>
      <c r="BR31" s="92"/>
      <c r="BS31" s="92"/>
      <c r="BT31" s="92"/>
      <c r="BU31" s="92"/>
      <c r="BV31" s="92"/>
      <c r="BW31" s="92"/>
      <c r="BX31" s="92"/>
      <c r="BY31" s="92"/>
      <c r="BZ31" s="92">
        <f>データ!AB7</f>
        <v>100</v>
      </c>
      <c r="CA31" s="92"/>
      <c r="CB31" s="92"/>
      <c r="CC31" s="92"/>
      <c r="CD31" s="92"/>
      <c r="CE31" s="92"/>
      <c r="CF31" s="92"/>
      <c r="CG31" s="92"/>
      <c r="CH31" s="92"/>
      <c r="CI31" s="92"/>
      <c r="CJ31" s="92"/>
      <c r="CK31" s="92"/>
      <c r="CL31" s="92"/>
      <c r="CM31" s="92"/>
      <c r="CN31" s="92"/>
      <c r="CO31" s="92"/>
      <c r="CP31" s="92"/>
      <c r="CQ31" s="92"/>
      <c r="CR31" s="92"/>
      <c r="CS31" s="92">
        <f>データ!AC7</f>
        <v>76.8</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t="str">
        <f>データ!AJ7</f>
        <v>-</v>
      </c>
      <c r="EM31" s="92"/>
      <c r="EN31" s="92"/>
      <c r="EO31" s="92"/>
      <c r="EP31" s="92"/>
      <c r="EQ31" s="92"/>
      <c r="ER31" s="92"/>
      <c r="ES31" s="92"/>
      <c r="ET31" s="92"/>
      <c r="EU31" s="92"/>
      <c r="EV31" s="92"/>
      <c r="EW31" s="92"/>
      <c r="EX31" s="92"/>
      <c r="EY31" s="92"/>
      <c r="EZ31" s="92"/>
      <c r="FA31" s="92"/>
      <c r="FB31" s="92"/>
      <c r="FC31" s="92"/>
      <c r="FD31" s="92"/>
      <c r="FE31" s="92" t="str">
        <f>データ!AK7</f>
        <v>-</v>
      </c>
      <c r="FF31" s="92"/>
      <c r="FG31" s="92"/>
      <c r="FH31" s="92"/>
      <c r="FI31" s="92"/>
      <c r="FJ31" s="92"/>
      <c r="FK31" s="92"/>
      <c r="FL31" s="92"/>
      <c r="FM31" s="92"/>
      <c r="FN31" s="92"/>
      <c r="FO31" s="92"/>
      <c r="FP31" s="92"/>
      <c r="FQ31" s="92"/>
      <c r="FR31" s="92"/>
      <c r="FS31" s="92"/>
      <c r="FT31" s="92"/>
      <c r="FU31" s="92"/>
      <c r="FV31" s="92"/>
      <c r="FW31" s="92"/>
      <c r="FX31" s="92" t="str">
        <f>データ!AL7</f>
        <v>-</v>
      </c>
      <c r="FY31" s="92"/>
      <c r="FZ31" s="92"/>
      <c r="GA31" s="92"/>
      <c r="GB31" s="92"/>
      <c r="GC31" s="92"/>
      <c r="GD31" s="92"/>
      <c r="GE31" s="92"/>
      <c r="GF31" s="92"/>
      <c r="GG31" s="92"/>
      <c r="GH31" s="92"/>
      <c r="GI31" s="92"/>
      <c r="GJ31" s="92"/>
      <c r="GK31" s="92"/>
      <c r="GL31" s="92"/>
      <c r="GM31" s="92"/>
      <c r="GN31" s="92"/>
      <c r="GO31" s="92"/>
      <c r="GP31" s="92"/>
      <c r="GQ31" s="92">
        <f>データ!AM7</f>
        <v>45.3</v>
      </c>
      <c r="GR31" s="92"/>
      <c r="GS31" s="92"/>
      <c r="GT31" s="92"/>
      <c r="GU31" s="92"/>
      <c r="GV31" s="92"/>
      <c r="GW31" s="92"/>
      <c r="GX31" s="92"/>
      <c r="GY31" s="92"/>
      <c r="GZ31" s="92"/>
      <c r="HA31" s="92"/>
      <c r="HB31" s="92"/>
      <c r="HC31" s="92"/>
      <c r="HD31" s="92"/>
      <c r="HE31" s="92"/>
      <c r="HF31" s="92"/>
      <c r="HG31" s="92"/>
      <c r="HH31" s="92"/>
      <c r="HI31" s="92"/>
      <c r="HJ31" s="92">
        <f>データ!AN7</f>
        <v>23.2</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t="str">
        <f>データ!DM7</f>
        <v>-</v>
      </c>
      <c r="KP31" s="67"/>
      <c r="KQ31" s="67"/>
      <c r="KR31" s="67"/>
      <c r="KS31" s="67"/>
      <c r="KT31" s="67"/>
      <c r="KU31" s="67"/>
      <c r="KV31" s="67"/>
      <c r="KW31" s="67"/>
      <c r="KX31" s="67"/>
      <c r="KY31" s="67"/>
      <c r="KZ31" s="67"/>
      <c r="LA31" s="67"/>
      <c r="LB31" s="67"/>
      <c r="LC31" s="67"/>
      <c r="LD31" s="67"/>
      <c r="LE31" s="67"/>
      <c r="LF31" s="67"/>
      <c r="LG31" s="68"/>
      <c r="LH31" s="66">
        <f>データ!DN7</f>
        <v>109.2</v>
      </c>
      <c r="LI31" s="67"/>
      <c r="LJ31" s="67"/>
      <c r="LK31" s="67"/>
      <c r="LL31" s="67"/>
      <c r="LM31" s="67"/>
      <c r="LN31" s="67"/>
      <c r="LO31" s="67"/>
      <c r="LP31" s="67"/>
      <c r="LQ31" s="67"/>
      <c r="LR31" s="67"/>
      <c r="LS31" s="67"/>
      <c r="LT31" s="67"/>
      <c r="LU31" s="67"/>
      <c r="LV31" s="67"/>
      <c r="LW31" s="67"/>
      <c r="LX31" s="67"/>
      <c r="LY31" s="67"/>
      <c r="LZ31" s="68"/>
      <c r="MA31" s="66">
        <f>データ!DO7</f>
        <v>108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143" t="s">
        <v>28</v>
      </c>
      <c r="NE31" s="144"/>
      <c r="NF31" s="144"/>
      <c r="NG31" s="144"/>
      <c r="NH31" s="144"/>
      <c r="NI31" s="144"/>
      <c r="NJ31" s="144"/>
      <c r="NK31" s="144"/>
      <c r="NL31" s="144"/>
      <c r="NM31" s="144"/>
      <c r="NN31" s="144"/>
      <c r="NO31" s="144"/>
      <c r="NP31" s="144"/>
      <c r="NQ31" s="144"/>
      <c r="NR31" s="145"/>
    </row>
    <row r="32" spans="1:382" ht="13.5" customHeight="1" x14ac:dyDescent="0.15">
      <c r="A32" s="2"/>
      <c r="B32" s="11"/>
      <c r="C32" s="2"/>
      <c r="D32" s="2"/>
      <c r="E32" s="2"/>
      <c r="F32" s="2"/>
      <c r="G32" s="2"/>
      <c r="H32" s="2"/>
      <c r="I32" s="16"/>
      <c r="J32" s="88" t="s">
        <v>29</v>
      </c>
      <c r="K32" s="89"/>
      <c r="L32" s="89"/>
      <c r="M32" s="89"/>
      <c r="N32" s="89"/>
      <c r="O32" s="89"/>
      <c r="P32" s="89"/>
      <c r="Q32" s="89"/>
      <c r="R32" s="89"/>
      <c r="S32" s="89"/>
      <c r="T32" s="90"/>
      <c r="U32" s="92" t="str">
        <f>データ!AD7</f>
        <v>-</v>
      </c>
      <c r="V32" s="92"/>
      <c r="W32" s="92"/>
      <c r="X32" s="92"/>
      <c r="Y32" s="92"/>
      <c r="Z32" s="92"/>
      <c r="AA32" s="92"/>
      <c r="AB32" s="92"/>
      <c r="AC32" s="92"/>
      <c r="AD32" s="92"/>
      <c r="AE32" s="92"/>
      <c r="AF32" s="92"/>
      <c r="AG32" s="92"/>
      <c r="AH32" s="92"/>
      <c r="AI32" s="92"/>
      <c r="AJ32" s="92"/>
      <c r="AK32" s="92"/>
      <c r="AL32" s="92"/>
      <c r="AM32" s="92"/>
      <c r="AN32" s="92" t="str">
        <f>データ!AE7</f>
        <v>-</v>
      </c>
      <c r="AO32" s="92"/>
      <c r="AP32" s="92"/>
      <c r="AQ32" s="92"/>
      <c r="AR32" s="92"/>
      <c r="AS32" s="92"/>
      <c r="AT32" s="92"/>
      <c r="AU32" s="92"/>
      <c r="AV32" s="92"/>
      <c r="AW32" s="92"/>
      <c r="AX32" s="92"/>
      <c r="AY32" s="92"/>
      <c r="AZ32" s="92"/>
      <c r="BA32" s="92"/>
      <c r="BB32" s="92"/>
      <c r="BC32" s="92"/>
      <c r="BD32" s="92"/>
      <c r="BE32" s="92"/>
      <c r="BF32" s="92"/>
      <c r="BG32" s="92" t="str">
        <f>データ!AF7</f>
        <v>-</v>
      </c>
      <c r="BH32" s="92"/>
      <c r="BI32" s="92"/>
      <c r="BJ32" s="92"/>
      <c r="BK32" s="92"/>
      <c r="BL32" s="92"/>
      <c r="BM32" s="92"/>
      <c r="BN32" s="92"/>
      <c r="BO32" s="92"/>
      <c r="BP32" s="92"/>
      <c r="BQ32" s="92"/>
      <c r="BR32" s="92"/>
      <c r="BS32" s="92"/>
      <c r="BT32" s="92"/>
      <c r="BU32" s="92"/>
      <c r="BV32" s="92"/>
      <c r="BW32" s="92"/>
      <c r="BX32" s="92"/>
      <c r="BY32" s="92"/>
      <c r="BZ32" s="92">
        <f>データ!AG7</f>
        <v>127.8</v>
      </c>
      <c r="CA32" s="92"/>
      <c r="CB32" s="92"/>
      <c r="CC32" s="92"/>
      <c r="CD32" s="92"/>
      <c r="CE32" s="92"/>
      <c r="CF32" s="92"/>
      <c r="CG32" s="92"/>
      <c r="CH32" s="92"/>
      <c r="CI32" s="92"/>
      <c r="CJ32" s="92"/>
      <c r="CK32" s="92"/>
      <c r="CL32" s="92"/>
      <c r="CM32" s="92"/>
      <c r="CN32" s="92"/>
      <c r="CO32" s="92"/>
      <c r="CP32" s="92"/>
      <c r="CQ32" s="92"/>
      <c r="CR32" s="92"/>
      <c r="CS32" s="92">
        <f>データ!AH7</f>
        <v>146.5</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t="str">
        <f>データ!AO7</f>
        <v>-</v>
      </c>
      <c r="EM32" s="92"/>
      <c r="EN32" s="92"/>
      <c r="EO32" s="92"/>
      <c r="EP32" s="92"/>
      <c r="EQ32" s="92"/>
      <c r="ER32" s="92"/>
      <c r="ES32" s="92"/>
      <c r="ET32" s="92"/>
      <c r="EU32" s="92"/>
      <c r="EV32" s="92"/>
      <c r="EW32" s="92"/>
      <c r="EX32" s="92"/>
      <c r="EY32" s="92"/>
      <c r="EZ32" s="92"/>
      <c r="FA32" s="92"/>
      <c r="FB32" s="92"/>
      <c r="FC32" s="92"/>
      <c r="FD32" s="92"/>
      <c r="FE32" s="92" t="str">
        <f>データ!AP7</f>
        <v>-</v>
      </c>
      <c r="FF32" s="92"/>
      <c r="FG32" s="92"/>
      <c r="FH32" s="92"/>
      <c r="FI32" s="92"/>
      <c r="FJ32" s="92"/>
      <c r="FK32" s="92"/>
      <c r="FL32" s="92"/>
      <c r="FM32" s="92"/>
      <c r="FN32" s="92"/>
      <c r="FO32" s="92"/>
      <c r="FP32" s="92"/>
      <c r="FQ32" s="92"/>
      <c r="FR32" s="92"/>
      <c r="FS32" s="92"/>
      <c r="FT32" s="92"/>
      <c r="FU32" s="92"/>
      <c r="FV32" s="92"/>
      <c r="FW32" s="92"/>
      <c r="FX32" s="92" t="str">
        <f>データ!AQ7</f>
        <v>-</v>
      </c>
      <c r="FY32" s="92"/>
      <c r="FZ32" s="92"/>
      <c r="GA32" s="92"/>
      <c r="GB32" s="92"/>
      <c r="GC32" s="92"/>
      <c r="GD32" s="92"/>
      <c r="GE32" s="92"/>
      <c r="GF32" s="92"/>
      <c r="GG32" s="92"/>
      <c r="GH32" s="92"/>
      <c r="GI32" s="92"/>
      <c r="GJ32" s="92"/>
      <c r="GK32" s="92"/>
      <c r="GL32" s="92"/>
      <c r="GM32" s="92"/>
      <c r="GN32" s="92"/>
      <c r="GO32" s="92"/>
      <c r="GP32" s="92"/>
      <c r="GQ32" s="92">
        <f>データ!AR7</f>
        <v>6.6</v>
      </c>
      <c r="GR32" s="92"/>
      <c r="GS32" s="92"/>
      <c r="GT32" s="92"/>
      <c r="GU32" s="92"/>
      <c r="GV32" s="92"/>
      <c r="GW32" s="92"/>
      <c r="GX32" s="92"/>
      <c r="GY32" s="92"/>
      <c r="GZ32" s="92"/>
      <c r="HA32" s="92"/>
      <c r="HB32" s="92"/>
      <c r="HC32" s="92"/>
      <c r="HD32" s="92"/>
      <c r="HE32" s="92"/>
      <c r="HF32" s="92"/>
      <c r="HG32" s="92"/>
      <c r="HH32" s="92"/>
      <c r="HI32" s="92"/>
      <c r="HJ32" s="92">
        <f>データ!AS7</f>
        <v>5.5</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t="str">
        <f>データ!DR7</f>
        <v>-</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128</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3" t="s">
        <v>30</v>
      </c>
      <c r="NE48" s="144"/>
      <c r="NF48" s="144"/>
      <c r="NG48" s="144"/>
      <c r="NH48" s="144"/>
      <c r="NI48" s="144"/>
      <c r="NJ48" s="144"/>
      <c r="NK48" s="144"/>
      <c r="NL48" s="144"/>
      <c r="NM48" s="144"/>
      <c r="NN48" s="144"/>
      <c r="NO48" s="144"/>
      <c r="NP48" s="144"/>
      <c r="NQ48" s="144"/>
      <c r="NR48" s="14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129</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88" t="s">
        <v>27</v>
      </c>
      <c r="K52" s="89"/>
      <c r="L52" s="89"/>
      <c r="M52" s="89"/>
      <c r="N52" s="89"/>
      <c r="O52" s="89"/>
      <c r="P52" s="89"/>
      <c r="Q52" s="89"/>
      <c r="R52" s="89"/>
      <c r="S52" s="89"/>
      <c r="T52" s="90"/>
      <c r="U52" s="91" t="str">
        <f>データ!AU7</f>
        <v>-</v>
      </c>
      <c r="V52" s="91"/>
      <c r="W52" s="91"/>
      <c r="X52" s="91"/>
      <c r="Y52" s="91"/>
      <c r="Z52" s="91"/>
      <c r="AA52" s="91"/>
      <c r="AB52" s="91"/>
      <c r="AC52" s="91"/>
      <c r="AD52" s="91"/>
      <c r="AE52" s="91"/>
      <c r="AF52" s="91"/>
      <c r="AG52" s="91"/>
      <c r="AH52" s="91"/>
      <c r="AI52" s="91"/>
      <c r="AJ52" s="91"/>
      <c r="AK52" s="91"/>
      <c r="AL52" s="91"/>
      <c r="AM52" s="91"/>
      <c r="AN52" s="91" t="str">
        <f>データ!AV7</f>
        <v>-</v>
      </c>
      <c r="AO52" s="91"/>
      <c r="AP52" s="91"/>
      <c r="AQ52" s="91"/>
      <c r="AR52" s="91"/>
      <c r="AS52" s="91"/>
      <c r="AT52" s="91"/>
      <c r="AU52" s="91"/>
      <c r="AV52" s="91"/>
      <c r="AW52" s="91"/>
      <c r="AX52" s="91"/>
      <c r="AY52" s="91"/>
      <c r="AZ52" s="91"/>
      <c r="BA52" s="91"/>
      <c r="BB52" s="91"/>
      <c r="BC52" s="91"/>
      <c r="BD52" s="91"/>
      <c r="BE52" s="91"/>
      <c r="BF52" s="91"/>
      <c r="BG52" s="91" t="str">
        <f>データ!AW7</f>
        <v>-</v>
      </c>
      <c r="BH52" s="91"/>
      <c r="BI52" s="91"/>
      <c r="BJ52" s="91"/>
      <c r="BK52" s="91"/>
      <c r="BL52" s="91"/>
      <c r="BM52" s="91"/>
      <c r="BN52" s="91"/>
      <c r="BO52" s="91"/>
      <c r="BP52" s="91"/>
      <c r="BQ52" s="91"/>
      <c r="BR52" s="91"/>
      <c r="BS52" s="91"/>
      <c r="BT52" s="91"/>
      <c r="BU52" s="91"/>
      <c r="BV52" s="91"/>
      <c r="BW52" s="91"/>
      <c r="BX52" s="91"/>
      <c r="BY52" s="91"/>
      <c r="BZ52" s="91">
        <f>データ!AX7</f>
        <v>214</v>
      </c>
      <c r="CA52" s="91"/>
      <c r="CB52" s="91"/>
      <c r="CC52" s="91"/>
      <c r="CD52" s="91"/>
      <c r="CE52" s="91"/>
      <c r="CF52" s="91"/>
      <c r="CG52" s="91"/>
      <c r="CH52" s="91"/>
      <c r="CI52" s="91"/>
      <c r="CJ52" s="91"/>
      <c r="CK52" s="91"/>
      <c r="CL52" s="91"/>
      <c r="CM52" s="91"/>
      <c r="CN52" s="91"/>
      <c r="CO52" s="91"/>
      <c r="CP52" s="91"/>
      <c r="CQ52" s="91"/>
      <c r="CR52" s="91"/>
      <c r="CS52" s="91">
        <f>データ!AY7</f>
        <v>111</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t="str">
        <f>データ!BF7</f>
        <v>-</v>
      </c>
      <c r="EM52" s="92"/>
      <c r="EN52" s="92"/>
      <c r="EO52" s="92"/>
      <c r="EP52" s="92"/>
      <c r="EQ52" s="92"/>
      <c r="ER52" s="92"/>
      <c r="ES52" s="92"/>
      <c r="ET52" s="92"/>
      <c r="EU52" s="92"/>
      <c r="EV52" s="92"/>
      <c r="EW52" s="92"/>
      <c r="EX52" s="92"/>
      <c r="EY52" s="92"/>
      <c r="EZ52" s="92"/>
      <c r="FA52" s="92"/>
      <c r="FB52" s="92"/>
      <c r="FC52" s="92"/>
      <c r="FD52" s="92"/>
      <c r="FE52" s="92" t="str">
        <f>データ!BG7</f>
        <v>-</v>
      </c>
      <c r="FF52" s="92"/>
      <c r="FG52" s="92"/>
      <c r="FH52" s="92"/>
      <c r="FI52" s="92"/>
      <c r="FJ52" s="92"/>
      <c r="FK52" s="92"/>
      <c r="FL52" s="92"/>
      <c r="FM52" s="92"/>
      <c r="FN52" s="92"/>
      <c r="FO52" s="92"/>
      <c r="FP52" s="92"/>
      <c r="FQ52" s="92"/>
      <c r="FR52" s="92"/>
      <c r="FS52" s="92"/>
      <c r="FT52" s="92"/>
      <c r="FU52" s="92"/>
      <c r="FV52" s="92"/>
      <c r="FW52" s="92"/>
      <c r="FX52" s="92" t="str">
        <f>データ!BH7</f>
        <v>-</v>
      </c>
      <c r="FY52" s="92"/>
      <c r="FZ52" s="92"/>
      <c r="GA52" s="92"/>
      <c r="GB52" s="92"/>
      <c r="GC52" s="92"/>
      <c r="GD52" s="92"/>
      <c r="GE52" s="92"/>
      <c r="GF52" s="92"/>
      <c r="GG52" s="92"/>
      <c r="GH52" s="92"/>
      <c r="GI52" s="92"/>
      <c r="GJ52" s="92"/>
      <c r="GK52" s="92"/>
      <c r="GL52" s="92"/>
      <c r="GM52" s="92"/>
      <c r="GN52" s="92"/>
      <c r="GO52" s="92"/>
      <c r="GP52" s="92"/>
      <c r="GQ52" s="92">
        <f>データ!BI7</f>
        <v>-82.8</v>
      </c>
      <c r="GR52" s="92"/>
      <c r="GS52" s="92"/>
      <c r="GT52" s="92"/>
      <c r="GU52" s="92"/>
      <c r="GV52" s="92"/>
      <c r="GW52" s="92"/>
      <c r="GX52" s="92"/>
      <c r="GY52" s="92"/>
      <c r="GZ52" s="92"/>
      <c r="HA52" s="92"/>
      <c r="HB52" s="92"/>
      <c r="HC52" s="92"/>
      <c r="HD52" s="92"/>
      <c r="HE52" s="92"/>
      <c r="HF52" s="92"/>
      <c r="HG52" s="92"/>
      <c r="HH52" s="92"/>
      <c r="HI52" s="92"/>
      <c r="HJ52" s="92">
        <f>データ!BJ7</f>
        <v>-30.3</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t="str">
        <f>データ!BQ7</f>
        <v>-</v>
      </c>
      <c r="JD52" s="91"/>
      <c r="JE52" s="91"/>
      <c r="JF52" s="91"/>
      <c r="JG52" s="91"/>
      <c r="JH52" s="91"/>
      <c r="JI52" s="91"/>
      <c r="JJ52" s="91"/>
      <c r="JK52" s="91"/>
      <c r="JL52" s="91"/>
      <c r="JM52" s="91"/>
      <c r="JN52" s="91"/>
      <c r="JO52" s="91"/>
      <c r="JP52" s="91"/>
      <c r="JQ52" s="91"/>
      <c r="JR52" s="91"/>
      <c r="JS52" s="91"/>
      <c r="JT52" s="91"/>
      <c r="JU52" s="91"/>
      <c r="JV52" s="91" t="str">
        <f>データ!BR7</f>
        <v>-</v>
      </c>
      <c r="JW52" s="91"/>
      <c r="JX52" s="91"/>
      <c r="JY52" s="91"/>
      <c r="JZ52" s="91"/>
      <c r="KA52" s="91"/>
      <c r="KB52" s="91"/>
      <c r="KC52" s="91"/>
      <c r="KD52" s="91"/>
      <c r="KE52" s="91"/>
      <c r="KF52" s="91"/>
      <c r="KG52" s="91"/>
      <c r="KH52" s="91"/>
      <c r="KI52" s="91"/>
      <c r="KJ52" s="91"/>
      <c r="KK52" s="91"/>
      <c r="KL52" s="91"/>
      <c r="KM52" s="91"/>
      <c r="KN52" s="91"/>
      <c r="KO52" s="91" t="str">
        <f>データ!BS7</f>
        <v>-</v>
      </c>
      <c r="KP52" s="91"/>
      <c r="KQ52" s="91"/>
      <c r="KR52" s="91"/>
      <c r="KS52" s="91"/>
      <c r="KT52" s="91"/>
      <c r="KU52" s="91"/>
      <c r="KV52" s="91"/>
      <c r="KW52" s="91"/>
      <c r="KX52" s="91"/>
      <c r="KY52" s="91"/>
      <c r="KZ52" s="91"/>
      <c r="LA52" s="91"/>
      <c r="LB52" s="91"/>
      <c r="LC52" s="91"/>
      <c r="LD52" s="91"/>
      <c r="LE52" s="91"/>
      <c r="LF52" s="91"/>
      <c r="LG52" s="91"/>
      <c r="LH52" s="91">
        <f>データ!BT7</f>
        <v>-21279</v>
      </c>
      <c r="LI52" s="91"/>
      <c r="LJ52" s="91"/>
      <c r="LK52" s="91"/>
      <c r="LL52" s="91"/>
      <c r="LM52" s="91"/>
      <c r="LN52" s="91"/>
      <c r="LO52" s="91"/>
      <c r="LP52" s="91"/>
      <c r="LQ52" s="91"/>
      <c r="LR52" s="91"/>
      <c r="LS52" s="91"/>
      <c r="LT52" s="91"/>
      <c r="LU52" s="91"/>
      <c r="LV52" s="91"/>
      <c r="LW52" s="91"/>
      <c r="LX52" s="91"/>
      <c r="LY52" s="91"/>
      <c r="LZ52" s="91"/>
      <c r="MA52" s="91">
        <f>データ!BU7</f>
        <v>-21722</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88" t="s">
        <v>29</v>
      </c>
      <c r="K53" s="89"/>
      <c r="L53" s="89"/>
      <c r="M53" s="89"/>
      <c r="N53" s="89"/>
      <c r="O53" s="89"/>
      <c r="P53" s="89"/>
      <c r="Q53" s="89"/>
      <c r="R53" s="89"/>
      <c r="S53" s="89"/>
      <c r="T53" s="90"/>
      <c r="U53" s="91" t="str">
        <f>データ!AZ7</f>
        <v>-</v>
      </c>
      <c r="V53" s="91"/>
      <c r="W53" s="91"/>
      <c r="X53" s="91"/>
      <c r="Y53" s="91"/>
      <c r="Z53" s="91"/>
      <c r="AA53" s="91"/>
      <c r="AB53" s="91"/>
      <c r="AC53" s="91"/>
      <c r="AD53" s="91"/>
      <c r="AE53" s="91"/>
      <c r="AF53" s="91"/>
      <c r="AG53" s="91"/>
      <c r="AH53" s="91"/>
      <c r="AI53" s="91"/>
      <c r="AJ53" s="91"/>
      <c r="AK53" s="91"/>
      <c r="AL53" s="91"/>
      <c r="AM53" s="91"/>
      <c r="AN53" s="91" t="str">
        <f>データ!BA7</f>
        <v>-</v>
      </c>
      <c r="AO53" s="91"/>
      <c r="AP53" s="91"/>
      <c r="AQ53" s="91"/>
      <c r="AR53" s="91"/>
      <c r="AS53" s="91"/>
      <c r="AT53" s="91"/>
      <c r="AU53" s="91"/>
      <c r="AV53" s="91"/>
      <c r="AW53" s="91"/>
      <c r="AX53" s="91"/>
      <c r="AY53" s="91"/>
      <c r="AZ53" s="91"/>
      <c r="BA53" s="91"/>
      <c r="BB53" s="91"/>
      <c r="BC53" s="91"/>
      <c r="BD53" s="91"/>
      <c r="BE53" s="91"/>
      <c r="BF53" s="91"/>
      <c r="BG53" s="91" t="str">
        <f>データ!BB7</f>
        <v>-</v>
      </c>
      <c r="BH53" s="91"/>
      <c r="BI53" s="91"/>
      <c r="BJ53" s="91"/>
      <c r="BK53" s="91"/>
      <c r="BL53" s="91"/>
      <c r="BM53" s="91"/>
      <c r="BN53" s="91"/>
      <c r="BO53" s="91"/>
      <c r="BP53" s="91"/>
      <c r="BQ53" s="91"/>
      <c r="BR53" s="91"/>
      <c r="BS53" s="91"/>
      <c r="BT53" s="91"/>
      <c r="BU53" s="91"/>
      <c r="BV53" s="91"/>
      <c r="BW53" s="91"/>
      <c r="BX53" s="91"/>
      <c r="BY53" s="91"/>
      <c r="BZ53" s="91">
        <f>データ!BC7</f>
        <v>67</v>
      </c>
      <c r="CA53" s="91"/>
      <c r="CB53" s="91"/>
      <c r="CC53" s="91"/>
      <c r="CD53" s="91"/>
      <c r="CE53" s="91"/>
      <c r="CF53" s="91"/>
      <c r="CG53" s="91"/>
      <c r="CH53" s="91"/>
      <c r="CI53" s="91"/>
      <c r="CJ53" s="91"/>
      <c r="CK53" s="91"/>
      <c r="CL53" s="91"/>
      <c r="CM53" s="91"/>
      <c r="CN53" s="91"/>
      <c r="CO53" s="91"/>
      <c r="CP53" s="91"/>
      <c r="CQ53" s="91"/>
      <c r="CR53" s="91"/>
      <c r="CS53" s="91">
        <f>データ!BD7</f>
        <v>56</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t="str">
        <f>データ!BK7</f>
        <v>-</v>
      </c>
      <c r="EM53" s="92"/>
      <c r="EN53" s="92"/>
      <c r="EO53" s="92"/>
      <c r="EP53" s="92"/>
      <c r="EQ53" s="92"/>
      <c r="ER53" s="92"/>
      <c r="ES53" s="92"/>
      <c r="ET53" s="92"/>
      <c r="EU53" s="92"/>
      <c r="EV53" s="92"/>
      <c r="EW53" s="92"/>
      <c r="EX53" s="92"/>
      <c r="EY53" s="92"/>
      <c r="EZ53" s="92"/>
      <c r="FA53" s="92"/>
      <c r="FB53" s="92"/>
      <c r="FC53" s="92"/>
      <c r="FD53" s="92"/>
      <c r="FE53" s="92" t="str">
        <f>データ!BL7</f>
        <v>-</v>
      </c>
      <c r="FF53" s="92"/>
      <c r="FG53" s="92"/>
      <c r="FH53" s="92"/>
      <c r="FI53" s="92"/>
      <c r="FJ53" s="92"/>
      <c r="FK53" s="92"/>
      <c r="FL53" s="92"/>
      <c r="FM53" s="92"/>
      <c r="FN53" s="92"/>
      <c r="FO53" s="92"/>
      <c r="FP53" s="92"/>
      <c r="FQ53" s="92"/>
      <c r="FR53" s="92"/>
      <c r="FS53" s="92"/>
      <c r="FT53" s="92"/>
      <c r="FU53" s="92"/>
      <c r="FV53" s="92"/>
      <c r="FW53" s="92"/>
      <c r="FX53" s="92" t="str">
        <f>データ!BM7</f>
        <v>-</v>
      </c>
      <c r="FY53" s="92"/>
      <c r="FZ53" s="92"/>
      <c r="GA53" s="92"/>
      <c r="GB53" s="92"/>
      <c r="GC53" s="92"/>
      <c r="GD53" s="92"/>
      <c r="GE53" s="92"/>
      <c r="GF53" s="92"/>
      <c r="GG53" s="92"/>
      <c r="GH53" s="92"/>
      <c r="GI53" s="92"/>
      <c r="GJ53" s="92"/>
      <c r="GK53" s="92"/>
      <c r="GL53" s="92"/>
      <c r="GM53" s="92"/>
      <c r="GN53" s="92"/>
      <c r="GO53" s="92"/>
      <c r="GP53" s="92"/>
      <c r="GQ53" s="92">
        <f>データ!BN7</f>
        <v>-25.9</v>
      </c>
      <c r="GR53" s="92"/>
      <c r="GS53" s="92"/>
      <c r="GT53" s="92"/>
      <c r="GU53" s="92"/>
      <c r="GV53" s="92"/>
      <c r="GW53" s="92"/>
      <c r="GX53" s="92"/>
      <c r="GY53" s="92"/>
      <c r="GZ53" s="92"/>
      <c r="HA53" s="92"/>
      <c r="HB53" s="92"/>
      <c r="HC53" s="92"/>
      <c r="HD53" s="92"/>
      <c r="HE53" s="92"/>
      <c r="HF53" s="92"/>
      <c r="HG53" s="92"/>
      <c r="HH53" s="92"/>
      <c r="HI53" s="92"/>
      <c r="HJ53" s="92">
        <f>データ!BO7</f>
        <v>-24.6</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t="str">
        <f>データ!BV7</f>
        <v>-</v>
      </c>
      <c r="JD53" s="91"/>
      <c r="JE53" s="91"/>
      <c r="JF53" s="91"/>
      <c r="JG53" s="91"/>
      <c r="JH53" s="91"/>
      <c r="JI53" s="91"/>
      <c r="JJ53" s="91"/>
      <c r="JK53" s="91"/>
      <c r="JL53" s="91"/>
      <c r="JM53" s="91"/>
      <c r="JN53" s="91"/>
      <c r="JO53" s="91"/>
      <c r="JP53" s="91"/>
      <c r="JQ53" s="91"/>
      <c r="JR53" s="91"/>
      <c r="JS53" s="91"/>
      <c r="JT53" s="91"/>
      <c r="JU53" s="91"/>
      <c r="JV53" s="91" t="str">
        <f>データ!BW7</f>
        <v>-</v>
      </c>
      <c r="JW53" s="91"/>
      <c r="JX53" s="91"/>
      <c r="JY53" s="91"/>
      <c r="JZ53" s="91"/>
      <c r="KA53" s="91"/>
      <c r="KB53" s="91"/>
      <c r="KC53" s="91"/>
      <c r="KD53" s="91"/>
      <c r="KE53" s="91"/>
      <c r="KF53" s="91"/>
      <c r="KG53" s="91"/>
      <c r="KH53" s="91"/>
      <c r="KI53" s="91"/>
      <c r="KJ53" s="91"/>
      <c r="KK53" s="91"/>
      <c r="KL53" s="91"/>
      <c r="KM53" s="91"/>
      <c r="KN53" s="91"/>
      <c r="KO53" s="91" t="str">
        <f>データ!BX7</f>
        <v>-</v>
      </c>
      <c r="KP53" s="91"/>
      <c r="KQ53" s="91"/>
      <c r="KR53" s="91"/>
      <c r="KS53" s="91"/>
      <c r="KT53" s="91"/>
      <c r="KU53" s="91"/>
      <c r="KV53" s="91"/>
      <c r="KW53" s="91"/>
      <c r="KX53" s="91"/>
      <c r="KY53" s="91"/>
      <c r="KZ53" s="91"/>
      <c r="LA53" s="91"/>
      <c r="LB53" s="91"/>
      <c r="LC53" s="91"/>
      <c r="LD53" s="91"/>
      <c r="LE53" s="91"/>
      <c r="LF53" s="91"/>
      <c r="LG53" s="91"/>
      <c r="LH53" s="91">
        <f>データ!BY7</f>
        <v>2220</v>
      </c>
      <c r="LI53" s="91"/>
      <c r="LJ53" s="91"/>
      <c r="LK53" s="91"/>
      <c r="LL53" s="91"/>
      <c r="LM53" s="91"/>
      <c r="LN53" s="91"/>
      <c r="LO53" s="91"/>
      <c r="LP53" s="91"/>
      <c r="LQ53" s="91"/>
      <c r="LR53" s="91"/>
      <c r="LS53" s="91"/>
      <c r="LT53" s="91"/>
      <c r="LU53" s="91"/>
      <c r="LV53" s="91"/>
      <c r="LW53" s="91"/>
      <c r="LX53" s="91"/>
      <c r="LY53" s="91"/>
      <c r="LZ53" s="91"/>
      <c r="MA53" s="91">
        <f>データ!BZ7</f>
        <v>3097</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43" t="s">
        <v>33</v>
      </c>
      <c r="NE65" s="144"/>
      <c r="NF65" s="144"/>
      <c r="NG65" s="144"/>
      <c r="NH65" s="144"/>
      <c r="NI65" s="144"/>
      <c r="NJ65" s="144"/>
      <c r="NK65" s="144"/>
      <c r="NL65" s="144"/>
      <c r="NM65" s="144"/>
      <c r="NN65" s="144"/>
      <c r="NO65" s="144"/>
      <c r="NP65" s="144"/>
      <c r="NQ65" s="144"/>
      <c r="NR65" s="14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130</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t="str">
        <f>データ!DB7</f>
        <v>-</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t="str">
        <f>データ!DG7</f>
        <v>-</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cRugec+0G/Z0ttjTDClITFXxgFGtQZLXh3QzH/mLMR1GcrjXvTogzv3fuvhSJZ2rV6g1lVge92kg90vVEgTEQ==" saltValue="O8MfpLWD95pa1EMRoGqH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4"/>
      <c r="I4" s="135"/>
      <c r="J4" s="135"/>
      <c r="K4" s="135"/>
      <c r="L4" s="135"/>
      <c r="M4" s="135"/>
      <c r="N4" s="135"/>
      <c r="O4" s="135"/>
      <c r="P4" s="135"/>
      <c r="Q4" s="135"/>
      <c r="R4" s="135"/>
      <c r="S4" s="135"/>
      <c r="T4" s="135"/>
      <c r="U4" s="135"/>
      <c r="V4" s="135"/>
      <c r="W4" s="135"/>
      <c r="X4" s="135"/>
      <c r="Y4" s="129" t="s">
        <v>63</v>
      </c>
      <c r="Z4" s="130"/>
      <c r="AA4" s="130"/>
      <c r="AB4" s="130"/>
      <c r="AC4" s="130"/>
      <c r="AD4" s="130"/>
      <c r="AE4" s="130"/>
      <c r="AF4" s="130"/>
      <c r="AG4" s="130"/>
      <c r="AH4" s="130"/>
      <c r="AI4" s="131"/>
      <c r="AJ4" s="136" t="s">
        <v>64</v>
      </c>
      <c r="AK4" s="136"/>
      <c r="AL4" s="136"/>
      <c r="AM4" s="136"/>
      <c r="AN4" s="136"/>
      <c r="AO4" s="136"/>
      <c r="AP4" s="136"/>
      <c r="AQ4" s="136"/>
      <c r="AR4" s="136"/>
      <c r="AS4" s="136"/>
      <c r="AT4" s="136"/>
      <c r="AU4" s="137"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37"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8" t="s">
        <v>69</v>
      </c>
      <c r="CN4" s="138" t="s">
        <v>70</v>
      </c>
      <c r="CO4" s="129" t="s">
        <v>71</v>
      </c>
      <c r="CP4" s="130"/>
      <c r="CQ4" s="130"/>
      <c r="CR4" s="130"/>
      <c r="CS4" s="130"/>
      <c r="CT4" s="130"/>
      <c r="CU4" s="130"/>
      <c r="CV4" s="130"/>
      <c r="CW4" s="130"/>
      <c r="CX4" s="130"/>
      <c r="CY4" s="131"/>
      <c r="CZ4" s="136" t="s">
        <v>72</v>
      </c>
      <c r="DA4" s="136"/>
      <c r="DB4" s="136"/>
      <c r="DC4" s="136"/>
      <c r="DD4" s="136"/>
      <c r="DE4" s="136"/>
      <c r="DF4" s="136"/>
      <c r="DG4" s="136"/>
      <c r="DH4" s="136"/>
      <c r="DI4" s="136"/>
      <c r="DJ4" s="136"/>
      <c r="DK4" s="129" t="s">
        <v>73</v>
      </c>
      <c r="DL4" s="130"/>
      <c r="DM4" s="130"/>
      <c r="DN4" s="130"/>
      <c r="DO4" s="130"/>
      <c r="DP4" s="130"/>
      <c r="DQ4" s="130"/>
      <c r="DR4" s="130"/>
      <c r="DS4" s="130"/>
      <c r="DT4" s="130"/>
      <c r="DU4" s="13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89</v>
      </c>
      <c r="AV5" s="47" t="s">
        <v>90</v>
      </c>
      <c r="AW5" s="47" t="s">
        <v>102</v>
      </c>
      <c r="AX5" s="47" t="s">
        <v>92</v>
      </c>
      <c r="AY5" s="47" t="s">
        <v>93</v>
      </c>
      <c r="AZ5" s="47" t="s">
        <v>94</v>
      </c>
      <c r="BA5" s="47" t="s">
        <v>95</v>
      </c>
      <c r="BB5" s="47" t="s">
        <v>96</v>
      </c>
      <c r="BC5" s="47" t="s">
        <v>97</v>
      </c>
      <c r="BD5" s="47" t="s">
        <v>98</v>
      </c>
      <c r="BE5" s="47" t="s">
        <v>99</v>
      </c>
      <c r="BF5" s="47" t="s">
        <v>89</v>
      </c>
      <c r="BG5" s="47" t="s">
        <v>90</v>
      </c>
      <c r="BH5" s="47" t="s">
        <v>102</v>
      </c>
      <c r="BI5" s="47" t="s">
        <v>103</v>
      </c>
      <c r="BJ5" s="47" t="s">
        <v>93</v>
      </c>
      <c r="BK5" s="47" t="s">
        <v>94</v>
      </c>
      <c r="BL5" s="47" t="s">
        <v>95</v>
      </c>
      <c r="BM5" s="47" t="s">
        <v>96</v>
      </c>
      <c r="BN5" s="47" t="s">
        <v>97</v>
      </c>
      <c r="BO5" s="47" t="s">
        <v>98</v>
      </c>
      <c r="BP5" s="47" t="s">
        <v>99</v>
      </c>
      <c r="BQ5" s="47" t="s">
        <v>89</v>
      </c>
      <c r="BR5" s="47" t="s">
        <v>101</v>
      </c>
      <c r="BS5" s="47" t="s">
        <v>91</v>
      </c>
      <c r="BT5" s="47" t="s">
        <v>103</v>
      </c>
      <c r="BU5" s="47" t="s">
        <v>93</v>
      </c>
      <c r="BV5" s="47" t="s">
        <v>94</v>
      </c>
      <c r="BW5" s="47" t="s">
        <v>95</v>
      </c>
      <c r="BX5" s="47" t="s">
        <v>96</v>
      </c>
      <c r="BY5" s="47" t="s">
        <v>97</v>
      </c>
      <c r="BZ5" s="47" t="s">
        <v>98</v>
      </c>
      <c r="CA5" s="47" t="s">
        <v>99</v>
      </c>
      <c r="CB5" s="47" t="s">
        <v>89</v>
      </c>
      <c r="CC5" s="47" t="s">
        <v>90</v>
      </c>
      <c r="CD5" s="47" t="s">
        <v>102</v>
      </c>
      <c r="CE5" s="47" t="s">
        <v>92</v>
      </c>
      <c r="CF5" s="47" t="s">
        <v>104</v>
      </c>
      <c r="CG5" s="47" t="s">
        <v>94</v>
      </c>
      <c r="CH5" s="47" t="s">
        <v>95</v>
      </c>
      <c r="CI5" s="47" t="s">
        <v>96</v>
      </c>
      <c r="CJ5" s="47" t="s">
        <v>97</v>
      </c>
      <c r="CK5" s="47" t="s">
        <v>98</v>
      </c>
      <c r="CL5" s="47" t="s">
        <v>99</v>
      </c>
      <c r="CM5" s="139"/>
      <c r="CN5" s="139"/>
      <c r="CO5" s="47" t="s">
        <v>100</v>
      </c>
      <c r="CP5" s="47" t="s">
        <v>90</v>
      </c>
      <c r="CQ5" s="47" t="s">
        <v>91</v>
      </c>
      <c r="CR5" s="47" t="s">
        <v>92</v>
      </c>
      <c r="CS5" s="47" t="s">
        <v>104</v>
      </c>
      <c r="CT5" s="47" t="s">
        <v>94</v>
      </c>
      <c r="CU5" s="47" t="s">
        <v>95</v>
      </c>
      <c r="CV5" s="47" t="s">
        <v>96</v>
      </c>
      <c r="CW5" s="47" t="s">
        <v>97</v>
      </c>
      <c r="CX5" s="47" t="s">
        <v>98</v>
      </c>
      <c r="CY5" s="47" t="s">
        <v>99</v>
      </c>
      <c r="CZ5" s="47" t="s">
        <v>89</v>
      </c>
      <c r="DA5" s="47" t="s">
        <v>90</v>
      </c>
      <c r="DB5" s="47" t="s">
        <v>91</v>
      </c>
      <c r="DC5" s="47" t="s">
        <v>103</v>
      </c>
      <c r="DD5" s="47" t="s">
        <v>93</v>
      </c>
      <c r="DE5" s="47" t="s">
        <v>94</v>
      </c>
      <c r="DF5" s="47" t="s">
        <v>95</v>
      </c>
      <c r="DG5" s="47" t="s">
        <v>96</v>
      </c>
      <c r="DH5" s="47" t="s">
        <v>97</v>
      </c>
      <c r="DI5" s="47" t="s">
        <v>98</v>
      </c>
      <c r="DJ5" s="47" t="s">
        <v>35</v>
      </c>
      <c r="DK5" s="47" t="s">
        <v>100</v>
      </c>
      <c r="DL5" s="47" t="s">
        <v>101</v>
      </c>
      <c r="DM5" s="47" t="s">
        <v>91</v>
      </c>
      <c r="DN5" s="47" t="s">
        <v>103</v>
      </c>
      <c r="DO5" s="47" t="s">
        <v>104</v>
      </c>
      <c r="DP5" s="47" t="s">
        <v>94</v>
      </c>
      <c r="DQ5" s="47" t="s">
        <v>95</v>
      </c>
      <c r="DR5" s="47" t="s">
        <v>96</v>
      </c>
      <c r="DS5" s="47" t="s">
        <v>97</v>
      </c>
      <c r="DT5" s="47" t="s">
        <v>98</v>
      </c>
      <c r="DU5" s="47" t="s">
        <v>99</v>
      </c>
    </row>
    <row r="6" spans="1:125" s="54" customFormat="1" x14ac:dyDescent="0.15">
      <c r="A6" s="37" t="s">
        <v>105</v>
      </c>
      <c r="B6" s="48">
        <f>B8</f>
        <v>2021</v>
      </c>
      <c r="C6" s="48">
        <f t="shared" ref="C6:X6" si="1">C8</f>
        <v>231002</v>
      </c>
      <c r="D6" s="48">
        <f t="shared" si="1"/>
        <v>47</v>
      </c>
      <c r="E6" s="48">
        <f t="shared" si="1"/>
        <v>14</v>
      </c>
      <c r="F6" s="48">
        <f t="shared" si="1"/>
        <v>0</v>
      </c>
      <c r="G6" s="48">
        <f t="shared" si="1"/>
        <v>3</v>
      </c>
      <c r="H6" s="48" t="str">
        <f>SUBSTITUTE(H8,"　","")</f>
        <v>愛知県名古屋市</v>
      </c>
      <c r="I6" s="48" t="str">
        <f t="shared" si="1"/>
        <v>名古屋市営古沢公園駐車場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49</v>
      </c>
      <c r="S6" s="50" t="str">
        <f t="shared" si="1"/>
        <v>公共施設</v>
      </c>
      <c r="T6" s="50" t="str">
        <f t="shared" si="1"/>
        <v>有</v>
      </c>
      <c r="U6" s="51">
        <f t="shared" si="1"/>
        <v>8860</v>
      </c>
      <c r="V6" s="51">
        <f t="shared" si="1"/>
        <v>249</v>
      </c>
      <c r="W6" s="51">
        <f t="shared" si="1"/>
        <v>400</v>
      </c>
      <c r="X6" s="50" t="str">
        <f t="shared" si="1"/>
        <v>代行制</v>
      </c>
      <c r="Y6" s="52" t="e">
        <f>IF(Y8="-",NA(),Y8)</f>
        <v>#N/A</v>
      </c>
      <c r="Z6" s="52" t="e">
        <f t="shared" ref="Z6:AH6" si="2">IF(Z8="-",NA(),Z8)</f>
        <v>#N/A</v>
      </c>
      <c r="AA6" s="52" t="e">
        <f t="shared" si="2"/>
        <v>#N/A</v>
      </c>
      <c r="AB6" s="52">
        <f t="shared" si="2"/>
        <v>100</v>
      </c>
      <c r="AC6" s="52">
        <f t="shared" si="2"/>
        <v>76.8</v>
      </c>
      <c r="AD6" s="52" t="e">
        <f t="shared" si="2"/>
        <v>#N/A</v>
      </c>
      <c r="AE6" s="52" t="e">
        <f t="shared" si="2"/>
        <v>#N/A</v>
      </c>
      <c r="AF6" s="52" t="e">
        <f t="shared" si="2"/>
        <v>#N/A</v>
      </c>
      <c r="AG6" s="52">
        <f t="shared" si="2"/>
        <v>127.8</v>
      </c>
      <c r="AH6" s="52">
        <f t="shared" si="2"/>
        <v>146.5</v>
      </c>
      <c r="AI6" s="49" t="str">
        <f>IF(AI8="-","",IF(AI8="-","【-】","【"&amp;SUBSTITUTE(TEXT(AI8,"#,##0.0"),"-","△")&amp;"】"))</f>
        <v>【236.1】</v>
      </c>
      <c r="AJ6" s="52" t="e">
        <f>IF(AJ8="-",NA(),AJ8)</f>
        <v>#N/A</v>
      </c>
      <c r="AK6" s="52" t="e">
        <f t="shared" ref="AK6:AS6" si="3">IF(AK8="-",NA(),AK8)</f>
        <v>#N/A</v>
      </c>
      <c r="AL6" s="52" t="e">
        <f t="shared" si="3"/>
        <v>#N/A</v>
      </c>
      <c r="AM6" s="52">
        <f t="shared" si="3"/>
        <v>45.3</v>
      </c>
      <c r="AN6" s="52">
        <f t="shared" si="3"/>
        <v>23.2</v>
      </c>
      <c r="AO6" s="52" t="e">
        <f t="shared" si="3"/>
        <v>#N/A</v>
      </c>
      <c r="AP6" s="52" t="e">
        <f t="shared" si="3"/>
        <v>#N/A</v>
      </c>
      <c r="AQ6" s="52" t="e">
        <f t="shared" si="3"/>
        <v>#N/A</v>
      </c>
      <c r="AR6" s="52">
        <f t="shared" si="3"/>
        <v>6.6</v>
      </c>
      <c r="AS6" s="52">
        <f t="shared" si="3"/>
        <v>5.5</v>
      </c>
      <c r="AT6" s="49" t="str">
        <f>IF(AT8="-","",IF(AT8="-","【-】","【"&amp;SUBSTITUTE(TEXT(AT8,"#,##0.0"),"-","△")&amp;"】"))</f>
        <v>【5.2】</v>
      </c>
      <c r="AU6" s="53" t="e">
        <f>IF(AU8="-",NA(),AU8)</f>
        <v>#N/A</v>
      </c>
      <c r="AV6" s="53" t="e">
        <f t="shared" ref="AV6:BD6" si="4">IF(AV8="-",NA(),AV8)</f>
        <v>#N/A</v>
      </c>
      <c r="AW6" s="53" t="e">
        <f t="shared" si="4"/>
        <v>#N/A</v>
      </c>
      <c r="AX6" s="53">
        <f t="shared" si="4"/>
        <v>214</v>
      </c>
      <c r="AY6" s="53">
        <f t="shared" si="4"/>
        <v>111</v>
      </c>
      <c r="AZ6" s="53" t="e">
        <f t="shared" si="4"/>
        <v>#N/A</v>
      </c>
      <c r="BA6" s="53" t="e">
        <f t="shared" si="4"/>
        <v>#N/A</v>
      </c>
      <c r="BB6" s="53" t="e">
        <f t="shared" si="4"/>
        <v>#N/A</v>
      </c>
      <c r="BC6" s="53">
        <f t="shared" si="4"/>
        <v>67</v>
      </c>
      <c r="BD6" s="53">
        <f t="shared" si="4"/>
        <v>56</v>
      </c>
      <c r="BE6" s="51" t="str">
        <f>IF(BE8="-","",IF(BE8="-","【-】","【"&amp;SUBSTITUTE(TEXT(BE8,"#,##0"),"-","△")&amp;"】"))</f>
        <v>【3,111】</v>
      </c>
      <c r="BF6" s="52" t="e">
        <f>IF(BF8="-",NA(),BF8)</f>
        <v>#N/A</v>
      </c>
      <c r="BG6" s="52" t="e">
        <f t="shared" ref="BG6:BO6" si="5">IF(BG8="-",NA(),BG8)</f>
        <v>#N/A</v>
      </c>
      <c r="BH6" s="52" t="e">
        <f t="shared" si="5"/>
        <v>#N/A</v>
      </c>
      <c r="BI6" s="52">
        <f t="shared" si="5"/>
        <v>-82.8</v>
      </c>
      <c r="BJ6" s="52">
        <f t="shared" si="5"/>
        <v>-30.3</v>
      </c>
      <c r="BK6" s="52" t="e">
        <f t="shared" si="5"/>
        <v>#N/A</v>
      </c>
      <c r="BL6" s="52" t="e">
        <f t="shared" si="5"/>
        <v>#N/A</v>
      </c>
      <c r="BM6" s="52" t="e">
        <f t="shared" si="5"/>
        <v>#N/A</v>
      </c>
      <c r="BN6" s="52">
        <f t="shared" si="5"/>
        <v>-25.9</v>
      </c>
      <c r="BO6" s="52">
        <f t="shared" si="5"/>
        <v>-24.6</v>
      </c>
      <c r="BP6" s="49" t="str">
        <f>IF(BP8="-","",IF(BP8="-","【-】","【"&amp;SUBSTITUTE(TEXT(BP8,"#,##0.0"),"-","△")&amp;"】"))</f>
        <v>【0.8】</v>
      </c>
      <c r="BQ6" s="53" t="e">
        <f>IF(BQ8="-",NA(),BQ8)</f>
        <v>#N/A</v>
      </c>
      <c r="BR6" s="53" t="e">
        <f t="shared" ref="BR6:BZ6" si="6">IF(BR8="-",NA(),BR8)</f>
        <v>#N/A</v>
      </c>
      <c r="BS6" s="53" t="e">
        <f t="shared" si="6"/>
        <v>#N/A</v>
      </c>
      <c r="BT6" s="53">
        <f t="shared" si="6"/>
        <v>-21279</v>
      </c>
      <c r="BU6" s="53">
        <f t="shared" si="6"/>
        <v>-21722</v>
      </c>
      <c r="BV6" s="53" t="e">
        <f t="shared" si="6"/>
        <v>#N/A</v>
      </c>
      <c r="BW6" s="53" t="e">
        <f t="shared" si="6"/>
        <v>#N/A</v>
      </c>
      <c r="BX6" s="53" t="e">
        <f t="shared" si="6"/>
        <v>#N/A</v>
      </c>
      <c r="BY6" s="53">
        <f t="shared" si="6"/>
        <v>2220</v>
      </c>
      <c r="BZ6" s="53">
        <f t="shared" si="6"/>
        <v>3097</v>
      </c>
      <c r="CA6" s="51" t="str">
        <f>IF(CA8="-","",IF(CA8="-","【-】","【"&amp;SUBSTITUTE(TEXT(CA8,"#,##0"),"-","△")&amp;"】"))</f>
        <v>【10,906】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t="e">
        <f>IF(CZ8="-",NA(),CZ8)</f>
        <v>#N/A</v>
      </c>
      <c r="DA6" s="52" t="e">
        <f t="shared" ref="DA6:DI6" si="8">IF(DA8="-",NA(),DA8)</f>
        <v>#N/A</v>
      </c>
      <c r="DB6" s="52" t="e">
        <f t="shared" si="8"/>
        <v>#N/A</v>
      </c>
      <c r="DC6" s="52">
        <f t="shared" si="8"/>
        <v>0</v>
      </c>
      <c r="DD6" s="52">
        <f t="shared" si="8"/>
        <v>0</v>
      </c>
      <c r="DE6" s="52" t="e">
        <f t="shared" si="8"/>
        <v>#N/A</v>
      </c>
      <c r="DF6" s="52" t="e">
        <f t="shared" si="8"/>
        <v>#N/A</v>
      </c>
      <c r="DG6" s="52" t="e">
        <f t="shared" si="8"/>
        <v>#N/A</v>
      </c>
      <c r="DH6" s="52">
        <f t="shared" si="8"/>
        <v>145.19999999999999</v>
      </c>
      <c r="DI6" s="52">
        <f t="shared" si="8"/>
        <v>219.9</v>
      </c>
      <c r="DJ6" s="49" t="str">
        <f>IF(DJ8="-","",IF(DJ8="-","【-】","【"&amp;SUBSTITUTE(TEXT(DJ8,"#,##0.0"),"-","△")&amp;"】"))</f>
        <v>【99.8】</v>
      </c>
      <c r="DK6" s="52" t="e">
        <f>IF(DK8="-",NA(),DK8)</f>
        <v>#N/A</v>
      </c>
      <c r="DL6" s="52" t="e">
        <f t="shared" ref="DL6:DT6" si="9">IF(DL8="-",NA(),DL8)</f>
        <v>#N/A</v>
      </c>
      <c r="DM6" s="52" t="e">
        <f t="shared" si="9"/>
        <v>#N/A</v>
      </c>
      <c r="DN6" s="52">
        <f t="shared" si="9"/>
        <v>109.2</v>
      </c>
      <c r="DO6" s="52">
        <f t="shared" si="9"/>
        <v>108</v>
      </c>
      <c r="DP6" s="52" t="e">
        <f t="shared" si="9"/>
        <v>#N/A</v>
      </c>
      <c r="DQ6" s="52" t="e">
        <f t="shared" si="9"/>
        <v>#N/A</v>
      </c>
      <c r="DR6" s="52" t="e">
        <f t="shared" si="9"/>
        <v>#N/A</v>
      </c>
      <c r="DS6" s="52">
        <f t="shared" si="9"/>
        <v>131</v>
      </c>
      <c r="DT6" s="52">
        <f t="shared" si="9"/>
        <v>136.80000000000001</v>
      </c>
      <c r="DU6" s="49" t="str">
        <f>IF(DU8="-","",IF(DU8="-","【-】","【"&amp;SUBSTITUTE(TEXT(DU8,"#,##0.0"),"-","△")&amp;"】"))</f>
        <v>【178.5】</v>
      </c>
    </row>
    <row r="7" spans="1:125" s="54" customFormat="1" x14ac:dyDescent="0.15">
      <c r="A7" s="37" t="s">
        <v>107</v>
      </c>
      <c r="B7" s="48">
        <f t="shared" ref="B7:X7" si="10">B8</f>
        <v>2021</v>
      </c>
      <c r="C7" s="48">
        <f t="shared" si="10"/>
        <v>231002</v>
      </c>
      <c r="D7" s="48">
        <f t="shared" si="10"/>
        <v>47</v>
      </c>
      <c r="E7" s="48">
        <f t="shared" si="10"/>
        <v>14</v>
      </c>
      <c r="F7" s="48">
        <f t="shared" si="10"/>
        <v>0</v>
      </c>
      <c r="G7" s="48">
        <f t="shared" si="10"/>
        <v>3</v>
      </c>
      <c r="H7" s="48" t="str">
        <f t="shared" si="10"/>
        <v>愛知県　名古屋市</v>
      </c>
      <c r="I7" s="48" t="str">
        <f t="shared" si="10"/>
        <v>名古屋市営古沢公園駐車場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49</v>
      </c>
      <c r="S7" s="50" t="str">
        <f t="shared" si="10"/>
        <v>公共施設</v>
      </c>
      <c r="T7" s="50" t="str">
        <f t="shared" si="10"/>
        <v>有</v>
      </c>
      <c r="U7" s="51">
        <f t="shared" si="10"/>
        <v>8860</v>
      </c>
      <c r="V7" s="51">
        <f t="shared" si="10"/>
        <v>249</v>
      </c>
      <c r="W7" s="51">
        <f t="shared" si="10"/>
        <v>400</v>
      </c>
      <c r="X7" s="50" t="str">
        <f t="shared" si="10"/>
        <v>代行制</v>
      </c>
      <c r="Y7" s="52" t="str">
        <f>Y8</f>
        <v>-</v>
      </c>
      <c r="Z7" s="52" t="str">
        <f t="shared" ref="Z7:AH7" si="11">Z8</f>
        <v>-</v>
      </c>
      <c r="AA7" s="52" t="str">
        <f t="shared" si="11"/>
        <v>-</v>
      </c>
      <c r="AB7" s="52">
        <f t="shared" si="11"/>
        <v>100</v>
      </c>
      <c r="AC7" s="52">
        <f t="shared" si="11"/>
        <v>76.8</v>
      </c>
      <c r="AD7" s="52" t="str">
        <f t="shared" si="11"/>
        <v>-</v>
      </c>
      <c r="AE7" s="52" t="str">
        <f t="shared" si="11"/>
        <v>-</v>
      </c>
      <c r="AF7" s="52" t="str">
        <f t="shared" si="11"/>
        <v>-</v>
      </c>
      <c r="AG7" s="52">
        <f t="shared" si="11"/>
        <v>127.8</v>
      </c>
      <c r="AH7" s="52">
        <f t="shared" si="11"/>
        <v>146.5</v>
      </c>
      <c r="AI7" s="49"/>
      <c r="AJ7" s="52" t="str">
        <f>AJ8</f>
        <v>-</v>
      </c>
      <c r="AK7" s="52" t="str">
        <f t="shared" ref="AK7:AS7" si="12">AK8</f>
        <v>-</v>
      </c>
      <c r="AL7" s="52" t="str">
        <f t="shared" si="12"/>
        <v>-</v>
      </c>
      <c r="AM7" s="52">
        <f t="shared" si="12"/>
        <v>45.3</v>
      </c>
      <c r="AN7" s="52">
        <f t="shared" si="12"/>
        <v>23.2</v>
      </c>
      <c r="AO7" s="52" t="str">
        <f t="shared" si="12"/>
        <v>-</v>
      </c>
      <c r="AP7" s="52" t="str">
        <f t="shared" si="12"/>
        <v>-</v>
      </c>
      <c r="AQ7" s="52" t="str">
        <f t="shared" si="12"/>
        <v>-</v>
      </c>
      <c r="AR7" s="52">
        <f t="shared" si="12"/>
        <v>6.6</v>
      </c>
      <c r="AS7" s="52">
        <f t="shared" si="12"/>
        <v>5.5</v>
      </c>
      <c r="AT7" s="49"/>
      <c r="AU7" s="53" t="str">
        <f>AU8</f>
        <v>-</v>
      </c>
      <c r="AV7" s="53" t="str">
        <f t="shared" ref="AV7:BD7" si="13">AV8</f>
        <v>-</v>
      </c>
      <c r="AW7" s="53" t="str">
        <f t="shared" si="13"/>
        <v>-</v>
      </c>
      <c r="AX7" s="53">
        <f t="shared" si="13"/>
        <v>214</v>
      </c>
      <c r="AY7" s="53">
        <f t="shared" si="13"/>
        <v>111</v>
      </c>
      <c r="AZ7" s="53" t="str">
        <f t="shared" si="13"/>
        <v>-</v>
      </c>
      <c r="BA7" s="53" t="str">
        <f t="shared" si="13"/>
        <v>-</v>
      </c>
      <c r="BB7" s="53" t="str">
        <f t="shared" si="13"/>
        <v>-</v>
      </c>
      <c r="BC7" s="53">
        <f t="shared" si="13"/>
        <v>67</v>
      </c>
      <c r="BD7" s="53">
        <f t="shared" si="13"/>
        <v>56</v>
      </c>
      <c r="BE7" s="51"/>
      <c r="BF7" s="52" t="str">
        <f>BF8</f>
        <v>-</v>
      </c>
      <c r="BG7" s="52" t="str">
        <f t="shared" ref="BG7:BO7" si="14">BG8</f>
        <v>-</v>
      </c>
      <c r="BH7" s="52" t="str">
        <f t="shared" si="14"/>
        <v>-</v>
      </c>
      <c r="BI7" s="52">
        <f t="shared" si="14"/>
        <v>-82.8</v>
      </c>
      <c r="BJ7" s="52">
        <f t="shared" si="14"/>
        <v>-30.3</v>
      </c>
      <c r="BK7" s="52" t="str">
        <f t="shared" si="14"/>
        <v>-</v>
      </c>
      <c r="BL7" s="52" t="str">
        <f t="shared" si="14"/>
        <v>-</v>
      </c>
      <c r="BM7" s="52" t="str">
        <f t="shared" si="14"/>
        <v>-</v>
      </c>
      <c r="BN7" s="52">
        <f t="shared" si="14"/>
        <v>-25.9</v>
      </c>
      <c r="BO7" s="52">
        <f t="shared" si="14"/>
        <v>-24.6</v>
      </c>
      <c r="BP7" s="49"/>
      <c r="BQ7" s="53" t="str">
        <f>BQ8</f>
        <v>-</v>
      </c>
      <c r="BR7" s="53" t="str">
        <f t="shared" ref="BR7:BZ7" si="15">BR8</f>
        <v>-</v>
      </c>
      <c r="BS7" s="53" t="str">
        <f t="shared" si="15"/>
        <v>-</v>
      </c>
      <c r="BT7" s="53">
        <f t="shared" si="15"/>
        <v>-21279</v>
      </c>
      <c r="BU7" s="53">
        <f t="shared" si="15"/>
        <v>-21722</v>
      </c>
      <c r="BV7" s="53" t="str">
        <f t="shared" si="15"/>
        <v>-</v>
      </c>
      <c r="BW7" s="53" t="str">
        <f t="shared" si="15"/>
        <v>-</v>
      </c>
      <c r="BX7" s="53" t="str">
        <f t="shared" si="15"/>
        <v>-</v>
      </c>
      <c r="BY7" s="53">
        <f t="shared" si="15"/>
        <v>2220</v>
      </c>
      <c r="BZ7" s="53">
        <f t="shared" si="15"/>
        <v>3097</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t="str">
        <f>CZ8</f>
        <v>-</v>
      </c>
      <c r="DA7" s="52" t="str">
        <f t="shared" ref="DA7:DI7" si="16">DA8</f>
        <v>-</v>
      </c>
      <c r="DB7" s="52" t="str">
        <f t="shared" si="16"/>
        <v>-</v>
      </c>
      <c r="DC7" s="52">
        <f t="shared" si="16"/>
        <v>0</v>
      </c>
      <c r="DD7" s="52">
        <f t="shared" si="16"/>
        <v>0</v>
      </c>
      <c r="DE7" s="52" t="str">
        <f t="shared" si="16"/>
        <v>-</v>
      </c>
      <c r="DF7" s="52" t="str">
        <f t="shared" si="16"/>
        <v>-</v>
      </c>
      <c r="DG7" s="52" t="str">
        <f t="shared" si="16"/>
        <v>-</v>
      </c>
      <c r="DH7" s="52">
        <f t="shared" si="16"/>
        <v>145.19999999999999</v>
      </c>
      <c r="DI7" s="52">
        <f t="shared" si="16"/>
        <v>219.9</v>
      </c>
      <c r="DJ7" s="49"/>
      <c r="DK7" s="52" t="str">
        <f>DK8</f>
        <v>-</v>
      </c>
      <c r="DL7" s="52" t="str">
        <f t="shared" ref="DL7:DT7" si="17">DL8</f>
        <v>-</v>
      </c>
      <c r="DM7" s="52" t="str">
        <f t="shared" si="17"/>
        <v>-</v>
      </c>
      <c r="DN7" s="52">
        <f t="shared" si="17"/>
        <v>109.2</v>
      </c>
      <c r="DO7" s="52">
        <f t="shared" si="17"/>
        <v>108</v>
      </c>
      <c r="DP7" s="52" t="str">
        <f t="shared" si="17"/>
        <v>-</v>
      </c>
      <c r="DQ7" s="52" t="str">
        <f t="shared" si="17"/>
        <v>-</v>
      </c>
      <c r="DR7" s="52" t="str">
        <f t="shared" si="17"/>
        <v>-</v>
      </c>
      <c r="DS7" s="52">
        <f t="shared" si="17"/>
        <v>131</v>
      </c>
      <c r="DT7" s="52">
        <f t="shared" si="17"/>
        <v>136.80000000000001</v>
      </c>
      <c r="DU7" s="49"/>
    </row>
    <row r="8" spans="1:125" s="54" customFormat="1" x14ac:dyDescent="0.15">
      <c r="A8" s="37"/>
      <c r="B8" s="55">
        <v>2021</v>
      </c>
      <c r="C8" s="55">
        <v>231002</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49</v>
      </c>
      <c r="S8" s="57" t="s">
        <v>119</v>
      </c>
      <c r="T8" s="57" t="s">
        <v>120</v>
      </c>
      <c r="U8" s="58">
        <v>8860</v>
      </c>
      <c r="V8" s="58">
        <v>249</v>
      </c>
      <c r="W8" s="58">
        <v>400</v>
      </c>
      <c r="X8" s="57" t="s">
        <v>121</v>
      </c>
      <c r="Y8" s="59" t="s">
        <v>113</v>
      </c>
      <c r="Z8" s="59" t="s">
        <v>113</v>
      </c>
      <c r="AA8" s="59" t="s">
        <v>113</v>
      </c>
      <c r="AB8" s="59">
        <v>100</v>
      </c>
      <c r="AC8" s="59">
        <v>76.8</v>
      </c>
      <c r="AD8" s="59" t="s">
        <v>113</v>
      </c>
      <c r="AE8" s="59" t="s">
        <v>113</v>
      </c>
      <c r="AF8" s="59" t="s">
        <v>113</v>
      </c>
      <c r="AG8" s="59">
        <v>127.8</v>
      </c>
      <c r="AH8" s="59">
        <v>146.5</v>
      </c>
      <c r="AI8" s="56">
        <v>236.1</v>
      </c>
      <c r="AJ8" s="59" t="s">
        <v>113</v>
      </c>
      <c r="AK8" s="59" t="s">
        <v>113</v>
      </c>
      <c r="AL8" s="59" t="s">
        <v>113</v>
      </c>
      <c r="AM8" s="59">
        <v>45.3</v>
      </c>
      <c r="AN8" s="59">
        <v>23.2</v>
      </c>
      <c r="AO8" s="59" t="s">
        <v>113</v>
      </c>
      <c r="AP8" s="59" t="s">
        <v>113</v>
      </c>
      <c r="AQ8" s="59" t="s">
        <v>113</v>
      </c>
      <c r="AR8" s="59">
        <v>6.6</v>
      </c>
      <c r="AS8" s="59">
        <v>5.5</v>
      </c>
      <c r="AT8" s="56">
        <v>5.2</v>
      </c>
      <c r="AU8" s="60" t="s">
        <v>113</v>
      </c>
      <c r="AV8" s="60" t="s">
        <v>113</v>
      </c>
      <c r="AW8" s="60" t="s">
        <v>113</v>
      </c>
      <c r="AX8" s="60">
        <v>214</v>
      </c>
      <c r="AY8" s="60">
        <v>111</v>
      </c>
      <c r="AZ8" s="60" t="s">
        <v>113</v>
      </c>
      <c r="BA8" s="60" t="s">
        <v>113</v>
      </c>
      <c r="BB8" s="60" t="s">
        <v>113</v>
      </c>
      <c r="BC8" s="60">
        <v>67</v>
      </c>
      <c r="BD8" s="60">
        <v>56</v>
      </c>
      <c r="BE8" s="60">
        <v>3111</v>
      </c>
      <c r="BF8" s="59" t="s">
        <v>113</v>
      </c>
      <c r="BG8" s="59" t="s">
        <v>113</v>
      </c>
      <c r="BH8" s="59" t="s">
        <v>113</v>
      </c>
      <c r="BI8" s="59">
        <v>-82.8</v>
      </c>
      <c r="BJ8" s="59">
        <v>-30.3</v>
      </c>
      <c r="BK8" s="59" t="s">
        <v>113</v>
      </c>
      <c r="BL8" s="59" t="s">
        <v>113</v>
      </c>
      <c r="BM8" s="59" t="s">
        <v>113</v>
      </c>
      <c r="BN8" s="59">
        <v>-25.9</v>
      </c>
      <c r="BO8" s="59">
        <v>-24.6</v>
      </c>
      <c r="BP8" s="56">
        <v>0.8</v>
      </c>
      <c r="BQ8" s="60" t="s">
        <v>113</v>
      </c>
      <c r="BR8" s="60" t="s">
        <v>113</v>
      </c>
      <c r="BS8" s="60" t="s">
        <v>113</v>
      </c>
      <c r="BT8" s="61">
        <v>-21279</v>
      </c>
      <c r="BU8" s="61">
        <v>-21722</v>
      </c>
      <c r="BV8" s="60" t="s">
        <v>113</v>
      </c>
      <c r="BW8" s="60" t="s">
        <v>113</v>
      </c>
      <c r="BX8" s="60" t="s">
        <v>113</v>
      </c>
      <c r="BY8" s="60">
        <v>2220</v>
      </c>
      <c r="BZ8" s="60">
        <v>3097</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t="s">
        <v>113</v>
      </c>
      <c r="DA8" s="59" t="s">
        <v>113</v>
      </c>
      <c r="DB8" s="59" t="s">
        <v>113</v>
      </c>
      <c r="DC8" s="59">
        <v>0</v>
      </c>
      <c r="DD8" s="59">
        <v>0</v>
      </c>
      <c r="DE8" s="59" t="s">
        <v>113</v>
      </c>
      <c r="DF8" s="59" t="s">
        <v>113</v>
      </c>
      <c r="DG8" s="59" t="s">
        <v>113</v>
      </c>
      <c r="DH8" s="59">
        <v>145.19999999999999</v>
      </c>
      <c r="DI8" s="59">
        <v>219.9</v>
      </c>
      <c r="DJ8" s="56">
        <v>99.8</v>
      </c>
      <c r="DK8" s="59" t="s">
        <v>113</v>
      </c>
      <c r="DL8" s="59" t="s">
        <v>113</v>
      </c>
      <c r="DM8" s="59" t="s">
        <v>113</v>
      </c>
      <c r="DN8" s="59">
        <v>109.2</v>
      </c>
      <c r="DO8" s="59">
        <v>108</v>
      </c>
      <c r="DP8" s="59" t="s">
        <v>113</v>
      </c>
      <c r="DQ8" s="59" t="s">
        <v>113</v>
      </c>
      <c r="DR8" s="59" t="s">
        <v>113</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前川</cp:lastModifiedBy>
  <cp:lastPrinted>2023-01-26T02:41:53Z</cp:lastPrinted>
  <dcterms:created xsi:type="dcterms:W3CDTF">2022-12-09T03:27:28Z</dcterms:created>
  <dcterms:modified xsi:type="dcterms:W3CDTF">2023-01-26T02:42:00Z</dcterms:modified>
  <cp:category/>
</cp:coreProperties>
</file>