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C9pGI/5kgl5e30O1YA/txXWnxboHVMPdR9QUvSy3OuUPv5ojJvPDm7Fyjhis/pS6PCr5AplSuUa+SNnQMbg9w==" workbookSaltValue="TWz4Yece8tH48spe410xF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B6" i="4"/>
  <c r="IZ54" i="4" l="1"/>
  <c r="FL32" i="4"/>
  <c r="HM78" i="4"/>
  <c r="CS78" i="4"/>
  <c r="BX54" i="4"/>
  <c r="BX32" i="4"/>
  <c r="FL54" i="4"/>
  <c r="MN54" i="4"/>
  <c r="MN32" i="4"/>
  <c r="MH78" i="4"/>
  <c r="IZ32" i="4"/>
  <c r="C11" i="5"/>
  <c r="D11" i="5"/>
  <c r="E11" i="5"/>
  <c r="B11" i="5"/>
  <c r="FH78" i="4" l="1"/>
  <c r="AN78" i="4"/>
  <c r="AE54" i="4"/>
  <c r="KU54" i="4"/>
  <c r="KU32" i="4"/>
  <c r="AE32" i="4"/>
  <c r="KC78" i="4"/>
  <c r="HG54" i="4"/>
  <c r="HG32" i="4"/>
  <c r="DS54" i="4"/>
  <c r="DS32" i="4"/>
  <c r="GR32" i="4"/>
  <c r="EO78" i="4"/>
  <c r="U78" i="4"/>
  <c r="P54" i="4"/>
  <c r="P32" i="4"/>
  <c r="KF54" i="4"/>
  <c r="KF32" i="4"/>
  <c r="JJ78" i="4"/>
  <c r="GR54" i="4"/>
  <c r="DD54" i="4"/>
  <c r="DD32" i="4"/>
  <c r="IK54" i="4"/>
  <c r="LO78" i="4"/>
  <c r="GT78" i="4"/>
  <c r="EW54" i="4"/>
  <c r="EW32" i="4"/>
  <c r="LY32" i="4"/>
  <c r="BZ78" i="4"/>
  <c r="BI54" i="4"/>
  <c r="BI32" i="4"/>
  <c r="LY54" i="4"/>
  <c r="IK32" i="4"/>
  <c r="AT54" i="4"/>
  <c r="KV78" i="4"/>
  <c r="HV54" i="4"/>
  <c r="HV32" i="4"/>
  <c r="AT32" i="4"/>
  <c r="LJ32" i="4"/>
  <c r="GA78" i="4"/>
  <c r="EH54" i="4"/>
  <c r="EH32" i="4"/>
  <c r="BG78" i="4"/>
  <c r="LJ54" i="4"/>
</calcChain>
</file>

<file path=xl/sharedStrings.xml><?xml version="1.0" encoding="utf-8"?>
<sst xmlns="http://schemas.openxmlformats.org/spreadsheetml/2006/main" count="326" uniqueCount="186">
  <si>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</si>
  <si>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</si>
  <si>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</si>
  <si>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</si>
  <si>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</si>
  <si>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</si>
  <si>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</si>
  <si>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</si>
  <si>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</si>
  <si>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</si>
  <si>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</si>
  <si>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</si>
  <si>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</si>
  <si>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</si>
  <si>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</si>
  <si>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</si>
  <si>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</si>
  <si>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</si>
  <si>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</si>
  <si>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</si>
  <si>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</si>
  <si>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</si>
  <si>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</si>
  <si>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</si>
  <si>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</si>
  <si>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</si>
  <si>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</si>
  <si>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</si>
  <si>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</si>
  <si>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</si>
  <si>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</si>
  <si>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</si>
  <si>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</si>
  <si>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</si>
  <si>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</si>
  <si>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</si>
  <si>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</si>
  <si>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</si>
  <si>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</si>
  <si>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</si>
  <si>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</si>
  <si>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</si>
  <si>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</si>
  <si>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</si>
  <si>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</si>
  <si>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</si>
  <si>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</si>
  <si>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</si>
  <si>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</si>
  <si>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</si>
  <si>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</si>
  <si>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</si>
  <si>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</si>
  <si>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</si>
  <si>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</si>
  <si>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</si>
  <si>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</si>
  <si>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</si>
  <si>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</si>
  <si>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</si>
  <si>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</si>
  <si>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</si>
  <si>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</si>
  <si>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</si>
  <si>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</si>
  <si>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</si>
  <si>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</si>
  <si>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</si>
  <si>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</si>
  <si>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</si>
  <si>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</si>
  <si>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</si>
  <si>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</si>
  <si>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</si>
  <si>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</si>
  <si>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</si>
  <si>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</si>
  <si>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</si>
  <si>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</si>
  <si>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</si>
  <si>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</si>
  <si>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</si>
  <si>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</si>
  <si>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</si>
  <si>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</si>
  <si>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</si>
  <si>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</si>
  <si>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</si>
  <si>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</si>
  <si>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</si>
  <si>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</si>
  <si>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</si>
  <si>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</si>
  <si>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</si>
  <si>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</si>
  <si>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</si>
  <si>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</si>
  <si>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</si>
  <si>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</si>
  <si>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</si>
  <si>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</si>
  <si>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</si>
  <si>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</si>
  <si>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</si>
  <si>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</si>
  <si>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</si>
  <si>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</si>
  <si>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</si>
  <si>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</si>
  <si>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</si>
  <si>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</si>
  <si>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</si>
  <si>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</si>
  <si>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</si>
  <si>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</si>
  <si>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</si>
  <si>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</si>
  <si>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</si>
  <si>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</si>
  <si>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</si>
  <si>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</si>
  <si>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</si>
  <si>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</si>
  <si>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</si>
  <si>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</si>
  <si>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</si>
  <si>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</si>
  <si>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</si>
  <si>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</si>
  <si>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</si>
  <si>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</si>
  <si>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</si>
  <si>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</si>
  <si>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</si>
  <si>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</si>
  <si>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</si>
  <si>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</si>
  <si>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</si>
  <si>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</si>
  <si>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</si>
  <si>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</si>
  <si>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</si>
  <si>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</si>
  <si>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</si>
  <si>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</si>
  <si>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</si>
  <si>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</si>
  <si>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</si>
  <si>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</si>
  <si>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</si>
  <si>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</si>
  <si>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</si>
  <si>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</si>
  <si>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</si>
  <si>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</si>
  <si>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</si>
  <si>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</si>
  <si>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</si>
  <si>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</si>
  <si>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</si>
  <si>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</si>
  <si>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</si>
  <si>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</si>
  <si>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</si>
  <si>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</si>
  <si>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</si>
  <si>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</si>
  <si>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</si>
  <si>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</si>
  <si>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</si>
  <si>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</si>
  <si>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</si>
  <si>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</si>
  <si>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</si>
  <si>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</si>
  <si>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</si>
  <si>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</si>
  <si>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</si>
  <si>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</si>
  <si>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</si>
  <si>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</si>
  <si>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</si>
  <si>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建物等の施設については、第1期中期計画期間において整備が完了し、当面は同程度の減価償却費を計上することとなる。
　器械備品においては、器械備品のうち大きな割合を占めていた平成27年度更新の電子カルテシステム等の償却が完了したことで、②器械備品減価償却率は減少傾向に転じたものの、新型コロナ補助金関連を活用して更新した機器の償却が開始したため①有形固定資産減価償却率は増加となった。
</t>
    <phoneticPr fontId="5"/>
  </si>
  <si>
    <t>　地域の医療・保健・福祉との連携を推進する中で、医療の質の向上や患者サービスの充実、優秀な人材の確保・育成に取り組み、新型コロナウイルス感染症対応をはじめとした政策医療を中心に、高度な急性期医療を提供する基幹的医療機関としての役割を担う。</t>
    <phoneticPr fontId="5"/>
  </si>
  <si>
    <r>
      <rPr>
        <sz val="10"/>
        <color theme="1"/>
        <rFont val="ＭＳ ゴシック"/>
        <family val="3"/>
        <charset val="128"/>
      </rPr>
      <t>　令和3年度は、新型コロナ病床確保等のため一般病床を縮小した中、府内トップレベルの患者数の受入、ロボット支援手術をはじめとする高度な手術等の件数増加に対応したことで入院診療報酬単価が増加し、⑤入院患者１人１日当たり収益は増加、医業収益についても前年度を上回った。
　支出については、後発医薬品への切替・診療材料の共同購入等による経費削減により⑧材料費対医業収益比率は前年度を下回った。人件費は診療体制維持のために高止まりしているが、医師の人数減等により⑦職員給与費対医業収益比率も前年度を下回った。
　上記の取組に加え、新型コロナ患者の積極的な受入による病床確保や休床対応に対する補助金の収入により①経常収支比率は前年度を大きく上回っている。</t>
    </r>
    <r>
      <rPr>
        <sz val="11"/>
        <color theme="1"/>
        <rFont val="ＭＳ ゴシック"/>
        <family val="3"/>
        <charset val="128"/>
      </rPr>
      <t xml:space="preserve">
</t>
    </r>
    <phoneticPr fontId="5"/>
  </si>
  <si>
    <r>
      <rPr>
        <sz val="9.5"/>
        <color theme="1"/>
        <rFont val="ＭＳ ゴシック"/>
        <family val="3"/>
        <charset val="128"/>
      </rPr>
      <t>　感染症指定医療機関として府内トップレベルの新型コロナ患者の受入、高度医療機器を活用したロボット支援手術やがん医療といった高度な急性期医療の提供に向けた取り組みにより、政策医療を担う自治体病院としての役割を果たしている。また、入院診療報酬単価の増加、新型コロナ専用病床設置やそれに伴う一般病床の休床に応じた補助金収入もあり、令和3年度は令和元年度以降の赤字から脱却し、経常収支比率は増加となった。
　今後については、収益増に伴う材料費や経費、診療体制維持に伴う人件費が増加傾向にあることから更なる経費削減を図る必要がある。また、集患対策を通じた新入院患者の確保、早期退院に向けた多職種支援による平均在院日数の短縮、手術件数の増加に取り組むとともに、市中のコロナ感染状況を考慮した地域医療機関との連携体制を構築することで外来業務の効率化に努め、経営状況の改善につなげていく。</t>
    </r>
    <r>
      <rPr>
        <sz val="10"/>
        <color theme="1"/>
        <rFont val="ＭＳ ゴシック"/>
        <family val="3"/>
        <charset val="128"/>
      </rPr>
      <t xml:space="preserve">
</t>
    </r>
    <rPh sb="200" eb="20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</si>
</sst>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87.1</c:v>
                </c:pt>
                <c:pt idx="1">
                  <c:v>85.7</c:v>
                </c:pt>
                <c:pt idx="2">
                  <c:v>83.9</c:v>
                </c:pt>
                <c:pt idx="3">
                  <c:v>72</c:v>
                </c:pt>
                <c:pt idx="4">
                  <c:v>72.099999999999994</c:v>
                </c:pt>
              </c:numCache>
            </c:numRef>
          </c:val>
          <c:extLst xmlns:c16r2="http://schemas.microsoft.com/office/drawing/2015/06/chart">
            <c:ext xmlns:c16="http://schemas.microsoft.com/office/drawing/2014/chart" uri="{C3380CC4-5D6E-409C-BE32-E72D297353CC}">
              <c16:uniqueId val="{00000000-C3ED-46D2-995A-ADC7DDD7BCB4}"/>
            </c:ext>
          </c:extLst>
        </c:ser>
        <c:dLbls>
          <c:showLegendKey val="0"/>
          <c:showVal val="0"/>
          <c:showCatName val="0"/>
          <c:showSerName val="0"/>
          <c:showPercent val="0"/>
          <c:showBubbleSize val="0"/>
        </c:dLbls>
        <c:gapWidth val="150"/>
        <c:axId val="196514304"/>
        <c:axId val="1800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xmlns:c16r2="http://schemas.microsoft.com/office/drawing/2015/06/chart">
            <c:ext xmlns:c16="http://schemas.microsoft.com/office/drawing/2014/chart" uri="{C3380CC4-5D6E-409C-BE32-E72D297353CC}">
              <c16:uniqueId val="{00000001-C3ED-46D2-995A-ADC7DDD7BCB4}"/>
            </c:ext>
          </c:extLst>
        </c:ser>
        <c:dLbls>
          <c:showLegendKey val="0"/>
          <c:showVal val="0"/>
          <c:showCatName val="0"/>
          <c:showSerName val="0"/>
          <c:showPercent val="0"/>
          <c:showBubbleSize val="0"/>
        </c:dLbls>
        <c:marker val="1"/>
        <c:smooth val="0"/>
        <c:axId val="196514304"/>
        <c:axId val="180087616"/>
      </c:lineChart>
      <c:catAx>
        <c:axId val="196514304"/>
        <c:scaling>
          <c:orientation val="minMax"/>
        </c:scaling>
        <c:delete val="1"/>
        <c:axPos val="b"/>
        <c:numFmt formatCode="General" sourceLinked="1"/>
        <c:majorTickMark val="none"/>
        <c:minorTickMark val="none"/>
        <c:tickLblPos val="none"/>
        <c:crossAx val="180087616"/>
        <c:crosses val="autoZero"/>
        <c:auto val="1"/>
        <c:lblAlgn val="ctr"/>
        <c:lblOffset val="100"/>
        <c:noMultiLvlLbl val="1"/>
      </c:catAx>
      <c:valAx>
        <c:axId val="1800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51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3.3</c:v>
                </c:pt>
                <c:pt idx="1">
                  <c:v>3.2</c:v>
                </c:pt>
                <c:pt idx="2">
                  <c:v>5.5</c:v>
                </c:pt>
                <c:pt idx="3">
                  <c:v>12.9</c:v>
                </c:pt>
                <c:pt idx="4">
                  <c:v>0</c:v>
                </c:pt>
              </c:numCache>
            </c:numRef>
          </c:val>
          <c:extLst xmlns:c16r2="http://schemas.microsoft.com/office/drawing/2015/06/chart">
            <c:ext xmlns:c16="http://schemas.microsoft.com/office/drawing/2014/chart" uri="{C3380CC4-5D6E-409C-BE32-E72D297353CC}">
              <c16:uniqueId val="{00000000-0C6C-4DC3-A65A-56311A93A27C}"/>
            </c:ext>
          </c:extLst>
        </c:ser>
        <c:dLbls>
          <c:showLegendKey val="0"/>
          <c:showVal val="0"/>
          <c:showCatName val="0"/>
          <c:showSerName val="0"/>
          <c:showPercent val="0"/>
          <c:showBubbleSize val="0"/>
        </c:dLbls>
        <c:gapWidth val="150"/>
        <c:axId val="196564480"/>
        <c:axId val="1800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xmlns:c16r2="http://schemas.microsoft.com/office/drawing/2015/06/chart">
            <c:ext xmlns:c16="http://schemas.microsoft.com/office/drawing/2014/chart" uri="{C3380CC4-5D6E-409C-BE32-E72D297353CC}">
              <c16:uniqueId val="{00000001-0C6C-4DC3-A65A-56311A93A27C}"/>
            </c:ext>
          </c:extLst>
        </c:ser>
        <c:dLbls>
          <c:showLegendKey val="0"/>
          <c:showVal val="0"/>
          <c:showCatName val="0"/>
          <c:showSerName val="0"/>
          <c:showPercent val="0"/>
          <c:showBubbleSize val="0"/>
        </c:dLbls>
        <c:marker val="1"/>
        <c:smooth val="0"/>
        <c:axId val="196564480"/>
        <c:axId val="180091072"/>
      </c:lineChart>
      <c:catAx>
        <c:axId val="196564480"/>
        <c:scaling>
          <c:orientation val="minMax"/>
        </c:scaling>
        <c:delete val="1"/>
        <c:axPos val="b"/>
        <c:numFmt formatCode="General" sourceLinked="1"/>
        <c:majorTickMark val="none"/>
        <c:minorTickMark val="none"/>
        <c:tickLblPos val="none"/>
        <c:crossAx val="180091072"/>
        <c:crosses val="autoZero"/>
        <c:auto val="1"/>
        <c:lblAlgn val="ctr"/>
        <c:lblOffset val="100"/>
        <c:noMultiLvlLbl val="1"/>
      </c:catAx>
      <c:valAx>
        <c:axId val="18009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5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93.8</c:v>
                </c:pt>
                <c:pt idx="1">
                  <c:v>94.7</c:v>
                </c:pt>
                <c:pt idx="2">
                  <c:v>94.4</c:v>
                </c:pt>
                <c:pt idx="3">
                  <c:v>86.4</c:v>
                </c:pt>
                <c:pt idx="4">
                  <c:v>91.2</c:v>
                </c:pt>
              </c:numCache>
            </c:numRef>
          </c:val>
          <c:extLst xmlns:c16r2="http://schemas.microsoft.com/office/drawing/2015/06/chart">
            <c:ext xmlns:c16="http://schemas.microsoft.com/office/drawing/2014/chart" uri="{C3380CC4-5D6E-409C-BE32-E72D297353CC}">
              <c16:uniqueId val="{00000000-7DFF-45FC-B353-CFE81B20ABBC}"/>
            </c:ext>
          </c:extLst>
        </c:ser>
        <c:dLbls>
          <c:showLegendKey val="0"/>
          <c:showVal val="0"/>
          <c:showCatName val="0"/>
          <c:showSerName val="0"/>
          <c:showPercent val="0"/>
          <c:showBubbleSize val="0"/>
        </c:dLbls>
        <c:gapWidth val="150"/>
        <c:axId val="196566528"/>
        <c:axId val="1806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xmlns:c16r2="http://schemas.microsoft.com/office/drawing/2015/06/chart">
            <c:ext xmlns:c16="http://schemas.microsoft.com/office/drawing/2014/chart" uri="{C3380CC4-5D6E-409C-BE32-E72D297353CC}">
              <c16:uniqueId val="{00000001-7DFF-45FC-B353-CFE81B20ABBC}"/>
            </c:ext>
          </c:extLst>
        </c:ser>
        <c:dLbls>
          <c:showLegendKey val="0"/>
          <c:showVal val="0"/>
          <c:showCatName val="0"/>
          <c:showSerName val="0"/>
          <c:showPercent val="0"/>
          <c:showBubbleSize val="0"/>
        </c:dLbls>
        <c:marker val="1"/>
        <c:smooth val="0"/>
        <c:axId val="196566528"/>
        <c:axId val="180691520"/>
      </c:lineChart>
      <c:catAx>
        <c:axId val="196566528"/>
        <c:scaling>
          <c:orientation val="minMax"/>
        </c:scaling>
        <c:delete val="1"/>
        <c:axPos val="b"/>
        <c:numFmt formatCode="General" sourceLinked="1"/>
        <c:majorTickMark val="none"/>
        <c:minorTickMark val="none"/>
        <c:tickLblPos val="none"/>
        <c:crossAx val="180691520"/>
        <c:crosses val="autoZero"/>
        <c:auto val="1"/>
        <c:lblAlgn val="ctr"/>
        <c:lblOffset val="100"/>
        <c:noMultiLvlLbl val="1"/>
      </c:catAx>
      <c:valAx>
        <c:axId val="1806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56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101.5</c:v>
                </c:pt>
                <c:pt idx="1">
                  <c:v>100</c:v>
                </c:pt>
                <c:pt idx="2">
                  <c:v>97.8</c:v>
                </c:pt>
                <c:pt idx="3">
                  <c:v>93.4</c:v>
                </c:pt>
                <c:pt idx="4">
                  <c:v>104.3</c:v>
                </c:pt>
              </c:numCache>
            </c:numRef>
          </c:val>
          <c:extLst xmlns:c16r2="http://schemas.microsoft.com/office/drawing/2015/06/chart">
            <c:ext xmlns:c16="http://schemas.microsoft.com/office/drawing/2014/chart" uri="{C3380CC4-5D6E-409C-BE32-E72D297353CC}">
              <c16:uniqueId val="{00000000-5551-4724-92DD-96F717026E00}"/>
            </c:ext>
          </c:extLst>
        </c:ser>
        <c:dLbls>
          <c:showLegendKey val="0"/>
          <c:showVal val="0"/>
          <c:showCatName val="0"/>
          <c:showSerName val="0"/>
          <c:showPercent val="0"/>
          <c:showBubbleSize val="0"/>
        </c:dLbls>
        <c:gapWidth val="150"/>
        <c:axId val="200348672"/>
        <c:axId val="1806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xmlns:c16r2="http://schemas.microsoft.com/office/drawing/2015/06/chart">
            <c:ext xmlns:c16="http://schemas.microsoft.com/office/drawing/2014/chart" uri="{C3380CC4-5D6E-409C-BE32-E72D297353CC}">
              <c16:uniqueId val="{00000001-5551-4724-92DD-96F717026E00}"/>
            </c:ext>
          </c:extLst>
        </c:ser>
        <c:dLbls>
          <c:showLegendKey val="0"/>
          <c:showVal val="0"/>
          <c:showCatName val="0"/>
          <c:showSerName val="0"/>
          <c:showPercent val="0"/>
          <c:showBubbleSize val="0"/>
        </c:dLbls>
        <c:marker val="1"/>
        <c:smooth val="0"/>
        <c:axId val="200348672"/>
        <c:axId val="180693824"/>
      </c:lineChart>
      <c:catAx>
        <c:axId val="200348672"/>
        <c:scaling>
          <c:orientation val="minMax"/>
        </c:scaling>
        <c:delete val="1"/>
        <c:axPos val="b"/>
        <c:numFmt formatCode="General" sourceLinked="1"/>
        <c:majorTickMark val="none"/>
        <c:minorTickMark val="none"/>
        <c:tickLblPos val="none"/>
        <c:crossAx val="180693824"/>
        <c:crosses val="autoZero"/>
        <c:auto val="1"/>
        <c:lblAlgn val="ctr"/>
        <c:lblOffset val="100"/>
        <c:noMultiLvlLbl val="1"/>
      </c:catAx>
      <c:valAx>
        <c:axId val="18069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03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38</c:v>
                </c:pt>
                <c:pt idx="1">
                  <c:v>43.7</c:v>
                </c:pt>
                <c:pt idx="2">
                  <c:v>48.2</c:v>
                </c:pt>
                <c:pt idx="3">
                  <c:v>52.3</c:v>
                </c:pt>
                <c:pt idx="4">
                  <c:v>54.5</c:v>
                </c:pt>
              </c:numCache>
            </c:numRef>
          </c:val>
          <c:extLst xmlns:c16r2="http://schemas.microsoft.com/office/drawing/2015/06/chart">
            <c:ext xmlns:c16="http://schemas.microsoft.com/office/drawing/2014/chart" uri="{C3380CC4-5D6E-409C-BE32-E72D297353CC}">
              <c16:uniqueId val="{00000000-806F-4B8C-B225-0E475E73E03E}"/>
            </c:ext>
          </c:extLst>
        </c:ser>
        <c:dLbls>
          <c:showLegendKey val="0"/>
          <c:showVal val="0"/>
          <c:showCatName val="0"/>
          <c:showSerName val="0"/>
          <c:showPercent val="0"/>
          <c:showBubbleSize val="0"/>
        </c:dLbls>
        <c:gapWidth val="150"/>
        <c:axId val="200349184"/>
        <c:axId val="1806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xmlns:c16r2="http://schemas.microsoft.com/office/drawing/2015/06/chart">
            <c:ext xmlns:c16="http://schemas.microsoft.com/office/drawing/2014/chart" uri="{C3380CC4-5D6E-409C-BE32-E72D297353CC}">
              <c16:uniqueId val="{00000001-806F-4B8C-B225-0E475E73E03E}"/>
            </c:ext>
          </c:extLst>
        </c:ser>
        <c:dLbls>
          <c:showLegendKey val="0"/>
          <c:showVal val="0"/>
          <c:showCatName val="0"/>
          <c:showSerName val="0"/>
          <c:showPercent val="0"/>
          <c:showBubbleSize val="0"/>
        </c:dLbls>
        <c:marker val="1"/>
        <c:smooth val="0"/>
        <c:axId val="200349184"/>
        <c:axId val="180696128"/>
      </c:lineChart>
      <c:catAx>
        <c:axId val="200349184"/>
        <c:scaling>
          <c:orientation val="minMax"/>
        </c:scaling>
        <c:delete val="1"/>
        <c:axPos val="b"/>
        <c:numFmt formatCode="General" sourceLinked="1"/>
        <c:majorTickMark val="none"/>
        <c:minorTickMark val="none"/>
        <c:tickLblPos val="none"/>
        <c:crossAx val="180696128"/>
        <c:crosses val="autoZero"/>
        <c:auto val="1"/>
        <c:lblAlgn val="ctr"/>
        <c:lblOffset val="100"/>
        <c:noMultiLvlLbl val="1"/>
      </c:catAx>
      <c:valAx>
        <c:axId val="18069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34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65.900000000000006</c:v>
                </c:pt>
                <c:pt idx="1">
                  <c:v>72.8</c:v>
                </c:pt>
                <c:pt idx="2">
                  <c:v>76.900000000000006</c:v>
                </c:pt>
                <c:pt idx="3">
                  <c:v>79.5</c:v>
                </c:pt>
                <c:pt idx="4">
                  <c:v>78.400000000000006</c:v>
                </c:pt>
              </c:numCache>
            </c:numRef>
          </c:val>
          <c:extLst xmlns:c16r2="http://schemas.microsoft.com/office/drawing/2015/06/chart">
            <c:ext xmlns:c16="http://schemas.microsoft.com/office/drawing/2014/chart" uri="{C3380CC4-5D6E-409C-BE32-E72D297353CC}">
              <c16:uniqueId val="{00000000-4E38-43D3-9D83-85B9509CF9E7}"/>
            </c:ext>
          </c:extLst>
        </c:ser>
        <c:dLbls>
          <c:showLegendKey val="0"/>
          <c:showVal val="0"/>
          <c:showCatName val="0"/>
          <c:showSerName val="0"/>
          <c:showPercent val="0"/>
          <c:showBubbleSize val="0"/>
        </c:dLbls>
        <c:gapWidth val="150"/>
        <c:axId val="200351232"/>
        <c:axId val="1806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xmlns:c16r2="http://schemas.microsoft.com/office/drawing/2015/06/chart">
            <c:ext xmlns:c16="http://schemas.microsoft.com/office/drawing/2014/chart" uri="{C3380CC4-5D6E-409C-BE32-E72D297353CC}">
              <c16:uniqueId val="{00000001-4E38-43D3-9D83-85B9509CF9E7}"/>
            </c:ext>
          </c:extLst>
        </c:ser>
        <c:dLbls>
          <c:showLegendKey val="0"/>
          <c:showVal val="0"/>
          <c:showCatName val="0"/>
          <c:showSerName val="0"/>
          <c:showPercent val="0"/>
          <c:showBubbleSize val="0"/>
        </c:dLbls>
        <c:marker val="1"/>
        <c:smooth val="0"/>
        <c:axId val="200351232"/>
        <c:axId val="180698432"/>
      </c:lineChart>
      <c:catAx>
        <c:axId val="200351232"/>
        <c:scaling>
          <c:orientation val="minMax"/>
        </c:scaling>
        <c:delete val="1"/>
        <c:axPos val="b"/>
        <c:numFmt formatCode="General" sourceLinked="1"/>
        <c:majorTickMark val="none"/>
        <c:minorTickMark val="none"/>
        <c:tickLblPos val="none"/>
        <c:crossAx val="180698432"/>
        <c:crosses val="autoZero"/>
        <c:auto val="1"/>
        <c:lblAlgn val="ctr"/>
        <c:lblOffset val="100"/>
        <c:noMultiLvlLbl val="1"/>
      </c:catAx>
      <c:valAx>
        <c:axId val="18069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35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37670927</c:v>
                </c:pt>
                <c:pt idx="1">
                  <c:v>38318071</c:v>
                </c:pt>
                <c:pt idx="2">
                  <c:v>39217201</c:v>
                </c:pt>
                <c:pt idx="3">
                  <c:v>39818953</c:v>
                </c:pt>
                <c:pt idx="4">
                  <c:v>40653440</c:v>
                </c:pt>
              </c:numCache>
            </c:numRef>
          </c:val>
          <c:extLst xmlns:c16r2="http://schemas.microsoft.com/office/drawing/2015/06/chart">
            <c:ext xmlns:c16="http://schemas.microsoft.com/office/drawing/2014/chart" uri="{C3380CC4-5D6E-409C-BE32-E72D297353CC}">
              <c16:uniqueId val="{00000000-CF2E-43D6-B598-ECF797E239FD}"/>
            </c:ext>
          </c:extLst>
        </c:ser>
        <c:dLbls>
          <c:showLegendKey val="0"/>
          <c:showVal val="0"/>
          <c:showCatName val="0"/>
          <c:showSerName val="0"/>
          <c:showPercent val="0"/>
          <c:showBubbleSize val="0"/>
        </c:dLbls>
        <c:gapWidth val="150"/>
        <c:axId val="200562176"/>
        <c:axId val="1967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xmlns:c16r2="http://schemas.microsoft.com/office/drawing/2015/06/chart">
            <c:ext xmlns:c16="http://schemas.microsoft.com/office/drawing/2014/chart" uri="{C3380CC4-5D6E-409C-BE32-E72D297353CC}">
              <c16:uniqueId val="{00000001-CF2E-43D6-B598-ECF797E239FD}"/>
            </c:ext>
          </c:extLst>
        </c:ser>
        <c:dLbls>
          <c:showLegendKey val="0"/>
          <c:showVal val="0"/>
          <c:showCatName val="0"/>
          <c:showSerName val="0"/>
          <c:showPercent val="0"/>
          <c:showBubbleSize val="0"/>
        </c:dLbls>
        <c:marker val="1"/>
        <c:smooth val="0"/>
        <c:axId val="200562176"/>
        <c:axId val="196798144"/>
      </c:lineChart>
      <c:catAx>
        <c:axId val="200562176"/>
        <c:scaling>
          <c:orientation val="minMax"/>
        </c:scaling>
        <c:delete val="1"/>
        <c:axPos val="b"/>
        <c:numFmt formatCode="General" sourceLinked="1"/>
        <c:majorTickMark val="none"/>
        <c:minorTickMark val="none"/>
        <c:tickLblPos val="none"/>
        <c:crossAx val="196798144"/>
        <c:crosses val="autoZero"/>
        <c:auto val="1"/>
        <c:lblAlgn val="ctr"/>
        <c:lblOffset val="100"/>
        <c:noMultiLvlLbl val="1"/>
      </c:catAx>
      <c:valAx>
        <c:axId val="19679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56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24.4</c:v>
                </c:pt>
                <c:pt idx="1">
                  <c:v>25</c:v>
                </c:pt>
                <c:pt idx="2">
                  <c:v>27.1</c:v>
                </c:pt>
                <c:pt idx="3">
                  <c:v>26.7</c:v>
                </c:pt>
                <c:pt idx="4">
                  <c:v>24.2</c:v>
                </c:pt>
              </c:numCache>
            </c:numRef>
          </c:val>
          <c:extLst xmlns:c16r2="http://schemas.microsoft.com/office/drawing/2015/06/chart">
            <c:ext xmlns:c16="http://schemas.microsoft.com/office/drawing/2014/chart" uri="{C3380CC4-5D6E-409C-BE32-E72D297353CC}">
              <c16:uniqueId val="{00000000-5D05-4B83-A366-265F3FA4A20E}"/>
            </c:ext>
          </c:extLst>
        </c:ser>
        <c:dLbls>
          <c:showLegendKey val="0"/>
          <c:showVal val="0"/>
          <c:showCatName val="0"/>
          <c:showSerName val="0"/>
          <c:showPercent val="0"/>
          <c:showBubbleSize val="0"/>
        </c:dLbls>
        <c:gapWidth val="150"/>
        <c:axId val="200563712"/>
        <c:axId val="1968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xmlns:c16r2="http://schemas.microsoft.com/office/drawing/2015/06/chart">
            <c:ext xmlns:c16="http://schemas.microsoft.com/office/drawing/2014/chart" uri="{C3380CC4-5D6E-409C-BE32-E72D297353CC}">
              <c16:uniqueId val="{00000001-5D05-4B83-A366-265F3FA4A20E}"/>
            </c:ext>
          </c:extLst>
        </c:ser>
        <c:dLbls>
          <c:showLegendKey val="0"/>
          <c:showVal val="0"/>
          <c:showCatName val="0"/>
          <c:showSerName val="0"/>
          <c:showPercent val="0"/>
          <c:showBubbleSize val="0"/>
        </c:dLbls>
        <c:marker val="1"/>
        <c:smooth val="0"/>
        <c:axId val="200563712"/>
        <c:axId val="196800448"/>
      </c:lineChart>
      <c:catAx>
        <c:axId val="200563712"/>
        <c:scaling>
          <c:orientation val="minMax"/>
        </c:scaling>
        <c:delete val="1"/>
        <c:axPos val="b"/>
        <c:numFmt formatCode="General" sourceLinked="1"/>
        <c:majorTickMark val="none"/>
        <c:minorTickMark val="none"/>
        <c:tickLblPos val="none"/>
        <c:crossAx val="196800448"/>
        <c:crosses val="autoZero"/>
        <c:auto val="1"/>
        <c:lblAlgn val="ctr"/>
        <c:lblOffset val="100"/>
        <c:noMultiLvlLbl val="1"/>
      </c:catAx>
      <c:valAx>
        <c:axId val="19680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56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c:v>
                </c:pt>
                <c:pt idx="1">
                  <c:v>45.6</c:v>
                </c:pt>
                <c:pt idx="2">
                  <c:v>45.8</c:v>
                </c:pt>
                <c:pt idx="3">
                  <c:v>50.3</c:v>
                </c:pt>
                <c:pt idx="4">
                  <c:v>44.6</c:v>
                </c:pt>
              </c:numCache>
            </c:numRef>
          </c:val>
          <c:extLst xmlns:c16r2="http://schemas.microsoft.com/office/drawing/2015/06/chart">
            <c:ext xmlns:c16="http://schemas.microsoft.com/office/drawing/2014/chart" uri="{C3380CC4-5D6E-409C-BE32-E72D297353CC}">
              <c16:uniqueId val="{00000000-3668-480A-A75F-37EA979A2325}"/>
            </c:ext>
          </c:extLst>
        </c:ser>
        <c:dLbls>
          <c:showLegendKey val="0"/>
          <c:showVal val="0"/>
          <c:showCatName val="0"/>
          <c:showSerName val="0"/>
          <c:showPercent val="0"/>
          <c:showBubbleSize val="0"/>
        </c:dLbls>
        <c:gapWidth val="150"/>
        <c:axId val="200237056"/>
        <c:axId val="1968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xmlns:c16r2="http://schemas.microsoft.com/office/drawing/2015/06/chart">
            <c:ext xmlns:c16="http://schemas.microsoft.com/office/drawing/2014/chart" uri="{C3380CC4-5D6E-409C-BE32-E72D297353CC}">
              <c16:uniqueId val="{00000001-3668-480A-A75F-37EA979A2325}"/>
            </c:ext>
          </c:extLst>
        </c:ser>
        <c:dLbls>
          <c:showLegendKey val="0"/>
          <c:showVal val="0"/>
          <c:showCatName val="0"/>
          <c:showSerName val="0"/>
          <c:showPercent val="0"/>
          <c:showBubbleSize val="0"/>
        </c:dLbls>
        <c:marker val="1"/>
        <c:smooth val="0"/>
        <c:axId val="200237056"/>
        <c:axId val="196802752"/>
      </c:lineChart>
      <c:catAx>
        <c:axId val="200237056"/>
        <c:scaling>
          <c:orientation val="minMax"/>
        </c:scaling>
        <c:delete val="1"/>
        <c:axPos val="b"/>
        <c:numFmt formatCode="General" sourceLinked="1"/>
        <c:majorTickMark val="none"/>
        <c:minorTickMark val="none"/>
        <c:tickLblPos val="none"/>
        <c:crossAx val="196802752"/>
        <c:crosses val="autoZero"/>
        <c:auto val="1"/>
        <c:lblAlgn val="ctr"/>
        <c:lblOffset val="100"/>
        <c:noMultiLvlLbl val="1"/>
      </c:catAx>
      <c:valAx>
        <c:axId val="1968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2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16360</c:v>
                </c:pt>
                <c:pt idx="1">
                  <c:v>16956</c:v>
                </c:pt>
                <c:pt idx="2">
                  <c:v>18327</c:v>
                </c:pt>
                <c:pt idx="3">
                  <c:v>20716</c:v>
                </c:pt>
                <c:pt idx="4">
                  <c:v>20592</c:v>
                </c:pt>
              </c:numCache>
            </c:numRef>
          </c:val>
          <c:extLst xmlns:c16r2="http://schemas.microsoft.com/office/drawing/2015/06/chart">
            <c:ext xmlns:c16="http://schemas.microsoft.com/office/drawing/2014/chart" uri="{C3380CC4-5D6E-409C-BE32-E72D297353CC}">
              <c16:uniqueId val="{00000000-0C65-46FC-AC15-ED4D930F6A22}"/>
            </c:ext>
          </c:extLst>
        </c:ser>
        <c:dLbls>
          <c:showLegendKey val="0"/>
          <c:showVal val="0"/>
          <c:showCatName val="0"/>
          <c:showSerName val="0"/>
          <c:showPercent val="0"/>
          <c:showBubbleSize val="0"/>
        </c:dLbls>
        <c:gapWidth val="150"/>
        <c:axId val="200238592"/>
        <c:axId val="2001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xmlns:c16r2="http://schemas.microsoft.com/office/drawing/2015/06/chart">
            <c:ext xmlns:c16="http://schemas.microsoft.com/office/drawing/2014/chart" uri="{C3380CC4-5D6E-409C-BE32-E72D297353CC}">
              <c16:uniqueId val="{00000001-0C65-46FC-AC15-ED4D930F6A22}"/>
            </c:ext>
          </c:extLst>
        </c:ser>
        <c:dLbls>
          <c:showLegendKey val="0"/>
          <c:showVal val="0"/>
          <c:showCatName val="0"/>
          <c:showSerName val="0"/>
          <c:showPercent val="0"/>
          <c:showBubbleSize val="0"/>
        </c:dLbls>
        <c:marker val="1"/>
        <c:smooth val="0"/>
        <c:axId val="200238592"/>
        <c:axId val="200163904"/>
      </c:lineChart>
      <c:catAx>
        <c:axId val="200238592"/>
        <c:scaling>
          <c:orientation val="minMax"/>
        </c:scaling>
        <c:delete val="1"/>
        <c:axPos val="b"/>
        <c:numFmt formatCode="General" sourceLinked="1"/>
        <c:majorTickMark val="none"/>
        <c:minorTickMark val="none"/>
        <c:tickLblPos val="none"/>
        <c:crossAx val="200163904"/>
        <c:crosses val="autoZero"/>
        <c:auto val="1"/>
        <c:lblAlgn val="ctr"/>
        <c:lblOffset val="100"/>
        <c:noMultiLvlLbl val="1"/>
      </c:catAx>
      <c:valAx>
        <c:axId val="20016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23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62777</c:v>
                </c:pt>
                <c:pt idx="1">
                  <c:v>66374</c:v>
                </c:pt>
                <c:pt idx="2">
                  <c:v>68852</c:v>
                </c:pt>
                <c:pt idx="3">
                  <c:v>72664</c:v>
                </c:pt>
                <c:pt idx="4">
                  <c:v>78551</c:v>
                </c:pt>
              </c:numCache>
            </c:numRef>
          </c:val>
          <c:extLst xmlns:c16r2="http://schemas.microsoft.com/office/drawing/2015/06/chart">
            <c:ext xmlns:c16="http://schemas.microsoft.com/office/drawing/2014/chart" uri="{C3380CC4-5D6E-409C-BE32-E72D297353CC}">
              <c16:uniqueId val="{00000000-A531-42A0-A457-C7271A04F7E7}"/>
            </c:ext>
          </c:extLst>
        </c:ser>
        <c:dLbls>
          <c:showLegendKey val="0"/>
          <c:showVal val="0"/>
          <c:showCatName val="0"/>
          <c:showSerName val="0"/>
          <c:showPercent val="0"/>
          <c:showBubbleSize val="0"/>
        </c:dLbls>
        <c:gapWidth val="150"/>
        <c:axId val="200240640"/>
        <c:axId val="2001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xmlns:c16r2="http://schemas.microsoft.com/office/drawing/2015/06/chart">
            <c:ext xmlns:c16="http://schemas.microsoft.com/office/drawing/2014/chart" uri="{C3380CC4-5D6E-409C-BE32-E72D297353CC}">
              <c16:uniqueId val="{00000001-A531-42A0-A457-C7271A04F7E7}"/>
            </c:ext>
          </c:extLst>
        </c:ser>
        <c:dLbls>
          <c:showLegendKey val="0"/>
          <c:showVal val="0"/>
          <c:showCatName val="0"/>
          <c:showSerName val="0"/>
          <c:showPercent val="0"/>
          <c:showBubbleSize val="0"/>
        </c:dLbls>
        <c:marker val="1"/>
        <c:smooth val="0"/>
        <c:axId val="200240640"/>
        <c:axId val="200166208"/>
      </c:lineChart>
      <c:catAx>
        <c:axId val="200240640"/>
        <c:scaling>
          <c:orientation val="minMax"/>
        </c:scaling>
        <c:delete val="1"/>
        <c:axPos val="b"/>
        <c:numFmt formatCode="General" sourceLinked="1"/>
        <c:majorTickMark val="none"/>
        <c:minorTickMark val="none"/>
        <c:tickLblPos val="none"/>
        <c:crossAx val="200166208"/>
        <c:crosses val="autoZero"/>
        <c:auto val="1"/>
        <c:lblAlgn val="ctr"/>
        <c:lblOffset val="100"/>
        <c:noMultiLvlLbl val="1"/>
      </c:catAx>
      <c:valAx>
        <c:axId val="20016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24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LX59" sqref="LX5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京都府地方独立行政法人京都市立病院機構　京都市立病院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528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12</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37</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8</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548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50582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423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423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101.5</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97.8</v>
      </c>
      <c r="AU33" s="129"/>
      <c r="AV33" s="129"/>
      <c r="AW33" s="129"/>
      <c r="AX33" s="129"/>
      <c r="AY33" s="129"/>
      <c r="AZ33" s="129"/>
      <c r="BA33" s="129"/>
      <c r="BB33" s="129"/>
      <c r="BC33" s="129"/>
      <c r="BD33" s="129"/>
      <c r="BE33" s="129"/>
      <c r="BF33" s="129"/>
      <c r="BG33" s="129"/>
      <c r="BH33" s="130"/>
      <c r="BI33" s="128">
        <f>データ!AL7</f>
        <v>93.4</v>
      </c>
      <c r="BJ33" s="129"/>
      <c r="BK33" s="129"/>
      <c r="BL33" s="129"/>
      <c r="BM33" s="129"/>
      <c r="BN33" s="129"/>
      <c r="BO33" s="129"/>
      <c r="BP33" s="129"/>
      <c r="BQ33" s="129"/>
      <c r="BR33" s="129"/>
      <c r="BS33" s="129"/>
      <c r="BT33" s="129"/>
      <c r="BU33" s="129"/>
      <c r="BV33" s="129"/>
      <c r="BW33" s="130"/>
      <c r="BX33" s="128">
        <f>データ!AM7</f>
        <v>104.3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93.8</v>
      </c>
      <c r="DE33" s="129"/>
      <c r="DF33" s="129"/>
      <c r="DG33" s="129"/>
      <c r="DH33" s="129"/>
      <c r="DI33" s="129"/>
      <c r="DJ33" s="129"/>
      <c r="DK33" s="129"/>
      <c r="DL33" s="129"/>
      <c r="DM33" s="129"/>
      <c r="DN33" s="129"/>
      <c r="DO33" s="129"/>
      <c r="DP33" s="129"/>
      <c r="DQ33" s="129"/>
      <c r="DR33" s="130"/>
      <c r="DS33" s="128">
        <f>データ!AU7</f>
        <v>94.7</v>
      </c>
      <c r="DT33" s="129"/>
      <c r="DU33" s="129"/>
      <c r="DV33" s="129"/>
      <c r="DW33" s="129"/>
      <c r="DX33" s="129"/>
      <c r="DY33" s="129"/>
      <c r="DZ33" s="129"/>
      <c r="EA33" s="129"/>
      <c r="EB33" s="129"/>
      <c r="EC33" s="129"/>
      <c r="ED33" s="129"/>
      <c r="EE33" s="129"/>
      <c r="EF33" s="129"/>
      <c r="EG33" s="130"/>
      <c r="EH33" s="128">
        <f>データ!AV7</f>
        <v>94.4</v>
      </c>
      <c r="EI33" s="129"/>
      <c r="EJ33" s="129"/>
      <c r="EK33" s="129"/>
      <c r="EL33" s="129"/>
      <c r="EM33" s="129"/>
      <c r="EN33" s="129"/>
      <c r="EO33" s="129"/>
      <c r="EP33" s="129"/>
      <c r="EQ33" s="129"/>
      <c r="ER33" s="129"/>
      <c r="ES33" s="129"/>
      <c r="ET33" s="129"/>
      <c r="EU33" s="129"/>
      <c r="EV33" s="130"/>
      <c r="EW33" s="128">
        <f>データ!AW7</f>
        <v>86.4</v>
      </c>
      <c r="EX33" s="129"/>
      <c r="EY33" s="129"/>
      <c r="EZ33" s="129"/>
      <c r="FA33" s="129"/>
      <c r="FB33" s="129"/>
      <c r="FC33" s="129"/>
      <c r="FD33" s="129"/>
      <c r="FE33" s="129"/>
      <c r="FF33" s="129"/>
      <c r="FG33" s="129"/>
      <c r="FH33" s="129"/>
      <c r="FI33" s="129"/>
      <c r="FJ33" s="129"/>
      <c r="FK33" s="130"/>
      <c r="FL33" s="128">
        <f>データ!AX7</f>
        <v>91.2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3.3</v>
      </c>
      <c r="GS33" s="129"/>
      <c r="GT33" s="129"/>
      <c r="GU33" s="129"/>
      <c r="GV33" s="129"/>
      <c r="GW33" s="129"/>
      <c r="GX33" s="129"/>
      <c r="GY33" s="129"/>
      <c r="GZ33" s="129"/>
      <c r="HA33" s="129"/>
      <c r="HB33" s="129"/>
      <c r="HC33" s="129"/>
      <c r="HD33" s="129"/>
      <c r="HE33" s="129"/>
      <c r="HF33" s="130"/>
      <c r="HG33" s="128">
        <f>データ!BF7</f>
        <v>3.2</v>
      </c>
      <c r="HH33" s="129"/>
      <c r="HI33" s="129"/>
      <c r="HJ33" s="129"/>
      <c r="HK33" s="129"/>
      <c r="HL33" s="129"/>
      <c r="HM33" s="129"/>
      <c r="HN33" s="129"/>
      <c r="HO33" s="129"/>
      <c r="HP33" s="129"/>
      <c r="HQ33" s="129"/>
      <c r="HR33" s="129"/>
      <c r="HS33" s="129"/>
      <c r="HT33" s="129"/>
      <c r="HU33" s="130"/>
      <c r="HV33" s="128">
        <f>データ!BG7</f>
        <v>5.5</v>
      </c>
      <c r="HW33" s="129"/>
      <c r="HX33" s="129"/>
      <c r="HY33" s="129"/>
      <c r="HZ33" s="129"/>
      <c r="IA33" s="129"/>
      <c r="IB33" s="129"/>
      <c r="IC33" s="129"/>
      <c r="ID33" s="129"/>
      <c r="IE33" s="129"/>
      <c r="IF33" s="129"/>
      <c r="IG33" s="129"/>
      <c r="IH33" s="129"/>
      <c r="II33" s="129"/>
      <c r="IJ33" s="130"/>
      <c r="IK33" s="128">
        <f>データ!BH7</f>
        <v>12.9</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87.1</v>
      </c>
      <c r="KG33" s="129"/>
      <c r="KH33" s="129"/>
      <c r="KI33" s="129"/>
      <c r="KJ33" s="129"/>
      <c r="KK33" s="129"/>
      <c r="KL33" s="129"/>
      <c r="KM33" s="129"/>
      <c r="KN33" s="129"/>
      <c r="KO33" s="129"/>
      <c r="KP33" s="129"/>
      <c r="KQ33" s="129"/>
      <c r="KR33" s="129"/>
      <c r="KS33" s="129"/>
      <c r="KT33" s="130"/>
      <c r="KU33" s="128">
        <f>データ!BQ7</f>
        <v>85.7</v>
      </c>
      <c r="KV33" s="129"/>
      <c r="KW33" s="129"/>
      <c r="KX33" s="129"/>
      <c r="KY33" s="129"/>
      <c r="KZ33" s="129"/>
      <c r="LA33" s="129"/>
      <c r="LB33" s="129"/>
      <c r="LC33" s="129"/>
      <c r="LD33" s="129"/>
      <c r="LE33" s="129"/>
      <c r="LF33" s="129"/>
      <c r="LG33" s="129"/>
      <c r="LH33" s="129"/>
      <c r="LI33" s="130"/>
      <c r="LJ33" s="128">
        <f>データ!BR7</f>
        <v>83.9</v>
      </c>
      <c r="LK33" s="129"/>
      <c r="LL33" s="129"/>
      <c r="LM33" s="129"/>
      <c r="LN33" s="129"/>
      <c r="LO33" s="129"/>
      <c r="LP33" s="129"/>
      <c r="LQ33" s="129"/>
      <c r="LR33" s="129"/>
      <c r="LS33" s="129"/>
      <c r="LT33" s="129"/>
      <c r="LU33" s="129"/>
      <c r="LV33" s="129"/>
      <c r="LW33" s="129"/>
      <c r="LX33" s="130"/>
      <c r="LY33" s="128">
        <f>データ!BS7</f>
        <v>72</v>
      </c>
      <c r="LZ33" s="129"/>
      <c r="MA33" s="129"/>
      <c r="MB33" s="129"/>
      <c r="MC33" s="129"/>
      <c r="MD33" s="129"/>
      <c r="ME33" s="129"/>
      <c r="MF33" s="129"/>
      <c r="MG33" s="129"/>
      <c r="MH33" s="129"/>
      <c r="MI33" s="129"/>
      <c r="MJ33" s="129"/>
      <c r="MK33" s="129"/>
      <c r="ML33" s="129"/>
      <c r="MM33" s="130"/>
      <c r="MN33" s="128">
        <f>データ!BT7</f>
        <v>72.099999999999994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62777</v>
      </c>
      <c r="Q55" s="138"/>
      <c r="R55" s="138"/>
      <c r="S55" s="138"/>
      <c r="T55" s="138"/>
      <c r="U55" s="138"/>
      <c r="V55" s="138"/>
      <c r="W55" s="138"/>
      <c r="X55" s="138"/>
      <c r="Y55" s="138"/>
      <c r="Z55" s="138"/>
      <c r="AA55" s="138"/>
      <c r="AB55" s="138"/>
      <c r="AC55" s="138"/>
      <c r="AD55" s="139"/>
      <c r="AE55" s="137">
        <f>データ!CB7</f>
        <v>66374</v>
      </c>
      <c r="AF55" s="138"/>
      <c r="AG55" s="138"/>
      <c r="AH55" s="138"/>
      <c r="AI55" s="138"/>
      <c r="AJ55" s="138"/>
      <c r="AK55" s="138"/>
      <c r="AL55" s="138"/>
      <c r="AM55" s="138"/>
      <c r="AN55" s="138"/>
      <c r="AO55" s="138"/>
      <c r="AP55" s="138"/>
      <c r="AQ55" s="138"/>
      <c r="AR55" s="138"/>
      <c r="AS55" s="139"/>
      <c r="AT55" s="137">
        <f>データ!CC7</f>
        <v>68852</v>
      </c>
      <c r="AU55" s="138"/>
      <c r="AV55" s="138"/>
      <c r="AW55" s="138"/>
      <c r="AX55" s="138"/>
      <c r="AY55" s="138"/>
      <c r="AZ55" s="138"/>
      <c r="BA55" s="138"/>
      <c r="BB55" s="138"/>
      <c r="BC55" s="138"/>
      <c r="BD55" s="138"/>
      <c r="BE55" s="138"/>
      <c r="BF55" s="138"/>
      <c r="BG55" s="138"/>
      <c r="BH55" s="139"/>
      <c r="BI55" s="137">
        <f>データ!CD7</f>
        <v>72664</v>
      </c>
      <c r="BJ55" s="138"/>
      <c r="BK55" s="138"/>
      <c r="BL55" s="138"/>
      <c r="BM55" s="138"/>
      <c r="BN55" s="138"/>
      <c r="BO55" s="138"/>
      <c r="BP55" s="138"/>
      <c r="BQ55" s="138"/>
      <c r="BR55" s="138"/>
      <c r="BS55" s="138"/>
      <c r="BT55" s="138"/>
      <c r="BU55" s="138"/>
      <c r="BV55" s="138"/>
      <c r="BW55" s="139"/>
      <c r="BX55" s="137">
        <f>データ!CE7</f>
        <v>78551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16360</v>
      </c>
      <c r="DE55" s="138"/>
      <c r="DF55" s="138"/>
      <c r="DG55" s="138"/>
      <c r="DH55" s="138"/>
      <c r="DI55" s="138"/>
      <c r="DJ55" s="138"/>
      <c r="DK55" s="138"/>
      <c r="DL55" s="138"/>
      <c r="DM55" s="138"/>
      <c r="DN55" s="138"/>
      <c r="DO55" s="138"/>
      <c r="DP55" s="138"/>
      <c r="DQ55" s="138"/>
      <c r="DR55" s="139"/>
      <c r="DS55" s="137">
        <f>データ!CM7</f>
        <v>16956</v>
      </c>
      <c r="DT55" s="138"/>
      <c r="DU55" s="138"/>
      <c r="DV55" s="138"/>
      <c r="DW55" s="138"/>
      <c r="DX55" s="138"/>
      <c r="DY55" s="138"/>
      <c r="DZ55" s="138"/>
      <c r="EA55" s="138"/>
      <c r="EB55" s="138"/>
      <c r="EC55" s="138"/>
      <c r="ED55" s="138"/>
      <c r="EE55" s="138"/>
      <c r="EF55" s="138"/>
      <c r="EG55" s="139"/>
      <c r="EH55" s="137">
        <f>データ!CN7</f>
        <v>18327</v>
      </c>
      <c r="EI55" s="138"/>
      <c r="EJ55" s="138"/>
      <c r="EK55" s="138"/>
      <c r="EL55" s="138"/>
      <c r="EM55" s="138"/>
      <c r="EN55" s="138"/>
      <c r="EO55" s="138"/>
      <c r="EP55" s="138"/>
      <c r="EQ55" s="138"/>
      <c r="ER55" s="138"/>
      <c r="ES55" s="138"/>
      <c r="ET55" s="138"/>
      <c r="EU55" s="138"/>
      <c r="EV55" s="139"/>
      <c r="EW55" s="137">
        <f>データ!CO7</f>
        <v>20716</v>
      </c>
      <c r="EX55" s="138"/>
      <c r="EY55" s="138"/>
      <c r="EZ55" s="138"/>
      <c r="FA55" s="138"/>
      <c r="FB55" s="138"/>
      <c r="FC55" s="138"/>
      <c r="FD55" s="138"/>
      <c r="FE55" s="138"/>
      <c r="FF55" s="138"/>
      <c r="FG55" s="138"/>
      <c r="FH55" s="138"/>
      <c r="FI55" s="138"/>
      <c r="FJ55" s="138"/>
      <c r="FK55" s="139"/>
      <c r="FL55" s="137">
        <f>データ!CP7</f>
        <v>20592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45</v>
      </c>
      <c r="GS55" s="129"/>
      <c r="GT55" s="129"/>
      <c r="GU55" s="129"/>
      <c r="GV55" s="129"/>
      <c r="GW55" s="129"/>
      <c r="GX55" s="129"/>
      <c r="GY55" s="129"/>
      <c r="GZ55" s="129"/>
      <c r="HA55" s="129"/>
      <c r="HB55" s="129"/>
      <c r="HC55" s="129"/>
      <c r="HD55" s="129"/>
      <c r="HE55" s="129"/>
      <c r="HF55" s="130"/>
      <c r="HG55" s="128">
        <f>データ!CX7</f>
        <v>45.6</v>
      </c>
      <c r="HH55" s="129"/>
      <c r="HI55" s="129"/>
      <c r="HJ55" s="129"/>
      <c r="HK55" s="129"/>
      <c r="HL55" s="129"/>
      <c r="HM55" s="129"/>
      <c r="HN55" s="129"/>
      <c r="HO55" s="129"/>
      <c r="HP55" s="129"/>
      <c r="HQ55" s="129"/>
      <c r="HR55" s="129"/>
      <c r="HS55" s="129"/>
      <c r="HT55" s="129"/>
      <c r="HU55" s="130"/>
      <c r="HV55" s="128">
        <f>データ!CY7</f>
        <v>45.8</v>
      </c>
      <c r="HW55" s="129"/>
      <c r="HX55" s="129"/>
      <c r="HY55" s="129"/>
      <c r="HZ55" s="129"/>
      <c r="IA55" s="129"/>
      <c r="IB55" s="129"/>
      <c r="IC55" s="129"/>
      <c r="ID55" s="129"/>
      <c r="IE55" s="129"/>
      <c r="IF55" s="129"/>
      <c r="IG55" s="129"/>
      <c r="IH55" s="129"/>
      <c r="II55" s="129"/>
      <c r="IJ55" s="130"/>
      <c r="IK55" s="128">
        <f>データ!CZ7</f>
        <v>50.3</v>
      </c>
      <c r="IL55" s="129"/>
      <c r="IM55" s="129"/>
      <c r="IN55" s="129"/>
      <c r="IO55" s="129"/>
      <c r="IP55" s="129"/>
      <c r="IQ55" s="129"/>
      <c r="IR55" s="129"/>
      <c r="IS55" s="129"/>
      <c r="IT55" s="129"/>
      <c r="IU55" s="129"/>
      <c r="IV55" s="129"/>
      <c r="IW55" s="129"/>
      <c r="IX55" s="129"/>
      <c r="IY55" s="130"/>
      <c r="IZ55" s="128">
        <f>データ!DA7</f>
        <v>44.6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24.4</v>
      </c>
      <c r="KG55" s="129"/>
      <c r="KH55" s="129"/>
      <c r="KI55" s="129"/>
      <c r="KJ55" s="129"/>
      <c r="KK55" s="129"/>
      <c r="KL55" s="129"/>
      <c r="KM55" s="129"/>
      <c r="KN55" s="129"/>
      <c r="KO55" s="129"/>
      <c r="KP55" s="129"/>
      <c r="KQ55" s="129"/>
      <c r="KR55" s="129"/>
      <c r="KS55" s="129"/>
      <c r="KT55" s="130"/>
      <c r="KU55" s="128">
        <f>データ!DI7</f>
        <v>25</v>
      </c>
      <c r="KV55" s="129"/>
      <c r="KW55" s="129"/>
      <c r="KX55" s="129"/>
      <c r="KY55" s="129"/>
      <c r="KZ55" s="129"/>
      <c r="LA55" s="129"/>
      <c r="LB55" s="129"/>
      <c r="LC55" s="129"/>
      <c r="LD55" s="129"/>
      <c r="LE55" s="129"/>
      <c r="LF55" s="129"/>
      <c r="LG55" s="129"/>
      <c r="LH55" s="129"/>
      <c r="LI55" s="130"/>
      <c r="LJ55" s="128">
        <f>データ!DJ7</f>
        <v>27.1</v>
      </c>
      <c r="LK55" s="129"/>
      <c r="LL55" s="129"/>
      <c r="LM55" s="129"/>
      <c r="LN55" s="129"/>
      <c r="LO55" s="129"/>
      <c r="LP55" s="129"/>
      <c r="LQ55" s="129"/>
      <c r="LR55" s="129"/>
      <c r="LS55" s="129"/>
      <c r="LT55" s="129"/>
      <c r="LU55" s="129"/>
      <c r="LV55" s="129"/>
      <c r="LW55" s="129"/>
      <c r="LX55" s="130"/>
      <c r="LY55" s="128">
        <f>データ!DK7</f>
        <v>26.7</v>
      </c>
      <c r="LZ55" s="129"/>
      <c r="MA55" s="129"/>
      <c r="MB55" s="129"/>
      <c r="MC55" s="129"/>
      <c r="MD55" s="129"/>
      <c r="ME55" s="129"/>
      <c r="MF55" s="129"/>
      <c r="MG55" s="129"/>
      <c r="MH55" s="129"/>
      <c r="MI55" s="129"/>
      <c r="MJ55" s="129"/>
      <c r="MK55" s="129"/>
      <c r="ML55" s="129"/>
      <c r="MM55" s="130"/>
      <c r="MN55" s="128">
        <f>データ!DL7</f>
        <v>24.2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185</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3"/>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3"/>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3"/>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3"/>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3"/>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3"/>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3"/>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7" t="str">
        <f>データ!$B$11</f>
        <v>H29</v>
      </c>
      <c r="V78" s="147"/>
      <c r="W78" s="147"/>
      <c r="X78" s="147"/>
      <c r="Y78" s="147"/>
      <c r="Z78" s="147"/>
      <c r="AA78" s="147"/>
      <c r="AB78" s="147"/>
      <c r="AC78" s="147"/>
      <c r="AD78" s="147"/>
      <c r="AE78" s="147"/>
      <c r="AF78" s="147"/>
      <c r="AG78" s="147"/>
      <c r="AH78" s="147"/>
      <c r="AI78" s="147"/>
      <c r="AJ78" s="147"/>
      <c r="AK78" s="147"/>
      <c r="AL78" s="147"/>
      <c r="AM78" s="147"/>
      <c r="AN78" s="147" t="str">
        <f>データ!$C$11</f>
        <v>H30</v>
      </c>
      <c r="AO78" s="147"/>
      <c r="AP78" s="147"/>
      <c r="AQ78" s="147"/>
      <c r="AR78" s="147"/>
      <c r="AS78" s="147"/>
      <c r="AT78" s="147"/>
      <c r="AU78" s="147"/>
      <c r="AV78" s="147"/>
      <c r="AW78" s="147"/>
      <c r="AX78" s="147"/>
      <c r="AY78" s="147"/>
      <c r="AZ78" s="147"/>
      <c r="BA78" s="147"/>
      <c r="BB78" s="147"/>
      <c r="BC78" s="147"/>
      <c r="BD78" s="147"/>
      <c r="BE78" s="147"/>
      <c r="BF78" s="147"/>
      <c r="BG78" s="147" t="str">
        <f>データ!$D$11</f>
        <v>R01</v>
      </c>
      <c r="BH78" s="147"/>
      <c r="BI78" s="147"/>
      <c r="BJ78" s="147"/>
      <c r="BK78" s="147"/>
      <c r="BL78" s="147"/>
      <c r="BM78" s="147"/>
      <c r="BN78" s="147"/>
      <c r="BO78" s="147"/>
      <c r="BP78" s="147"/>
      <c r="BQ78" s="147"/>
      <c r="BR78" s="147"/>
      <c r="BS78" s="147"/>
      <c r="BT78" s="147"/>
      <c r="BU78" s="147"/>
      <c r="BV78" s="147"/>
      <c r="BW78" s="147"/>
      <c r="BX78" s="147"/>
      <c r="BY78" s="147"/>
      <c r="BZ78" s="147" t="str">
        <f>データ!$E$11</f>
        <v>R02</v>
      </c>
      <c r="CA78" s="147"/>
      <c r="CB78" s="147"/>
      <c r="CC78" s="147"/>
      <c r="CD78" s="147"/>
      <c r="CE78" s="147"/>
      <c r="CF78" s="147"/>
      <c r="CG78" s="147"/>
      <c r="CH78" s="147"/>
      <c r="CI78" s="147"/>
      <c r="CJ78" s="147"/>
      <c r="CK78" s="147"/>
      <c r="CL78" s="147"/>
      <c r="CM78" s="147"/>
      <c r="CN78" s="147"/>
      <c r="CO78" s="147"/>
      <c r="CP78" s="147"/>
      <c r="CQ78" s="147"/>
      <c r="CR78" s="147"/>
      <c r="CS78" s="147" t="str">
        <f>データ!$F$11</f>
        <v>R03</v>
      </c>
      <c r="CT78" s="147"/>
      <c r="CU78" s="147"/>
      <c r="CV78" s="147"/>
      <c r="CW78" s="147"/>
      <c r="CX78" s="147"/>
      <c r="CY78" s="147"/>
      <c r="CZ78" s="147"/>
      <c r="DA78" s="147"/>
      <c r="DB78" s="147"/>
      <c r="DC78" s="147"/>
      <c r="DD78" s="147"/>
      <c r="DE78" s="147"/>
      <c r="DF78" s="147"/>
      <c r="DG78" s="147"/>
      <c r="DH78" s="147"/>
      <c r="DI78" s="147"/>
      <c r="DJ78" s="147"/>
      <c r="DK78" s="14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7" t="str">
        <f>データ!$B$11</f>
        <v>H29</v>
      </c>
      <c r="EP78" s="147"/>
      <c r="EQ78" s="147"/>
      <c r="ER78" s="147"/>
      <c r="ES78" s="147"/>
      <c r="ET78" s="147"/>
      <c r="EU78" s="147"/>
      <c r="EV78" s="147"/>
      <c r="EW78" s="147"/>
      <c r="EX78" s="147"/>
      <c r="EY78" s="147"/>
      <c r="EZ78" s="147"/>
      <c r="FA78" s="147"/>
      <c r="FB78" s="147"/>
      <c r="FC78" s="147"/>
      <c r="FD78" s="147"/>
      <c r="FE78" s="147"/>
      <c r="FF78" s="147"/>
      <c r="FG78" s="147"/>
      <c r="FH78" s="147" t="str">
        <f>データ!$C$11</f>
        <v>H30</v>
      </c>
      <c r="FI78" s="147"/>
      <c r="FJ78" s="147"/>
      <c r="FK78" s="147"/>
      <c r="FL78" s="147"/>
      <c r="FM78" s="147"/>
      <c r="FN78" s="147"/>
      <c r="FO78" s="147"/>
      <c r="FP78" s="147"/>
      <c r="FQ78" s="147"/>
      <c r="FR78" s="147"/>
      <c r="FS78" s="147"/>
      <c r="FT78" s="147"/>
      <c r="FU78" s="147"/>
      <c r="FV78" s="147"/>
      <c r="FW78" s="147"/>
      <c r="FX78" s="147"/>
      <c r="FY78" s="147"/>
      <c r="FZ78" s="147"/>
      <c r="GA78" s="147" t="str">
        <f>データ!$D$11</f>
        <v>R01</v>
      </c>
      <c r="GB78" s="147"/>
      <c r="GC78" s="147"/>
      <c r="GD78" s="147"/>
      <c r="GE78" s="147"/>
      <c r="GF78" s="147"/>
      <c r="GG78" s="147"/>
      <c r="GH78" s="147"/>
      <c r="GI78" s="147"/>
      <c r="GJ78" s="147"/>
      <c r="GK78" s="147"/>
      <c r="GL78" s="147"/>
      <c r="GM78" s="147"/>
      <c r="GN78" s="147"/>
      <c r="GO78" s="147"/>
      <c r="GP78" s="147"/>
      <c r="GQ78" s="147"/>
      <c r="GR78" s="147"/>
      <c r="GS78" s="147"/>
      <c r="GT78" s="147" t="str">
        <f>データ!$E$11</f>
        <v>R02</v>
      </c>
      <c r="GU78" s="147"/>
      <c r="GV78" s="147"/>
      <c r="GW78" s="147"/>
      <c r="GX78" s="147"/>
      <c r="GY78" s="147"/>
      <c r="GZ78" s="147"/>
      <c r="HA78" s="147"/>
      <c r="HB78" s="147"/>
      <c r="HC78" s="147"/>
      <c r="HD78" s="147"/>
      <c r="HE78" s="147"/>
      <c r="HF78" s="147"/>
      <c r="HG78" s="147"/>
      <c r="HH78" s="147"/>
      <c r="HI78" s="147"/>
      <c r="HJ78" s="147"/>
      <c r="HK78" s="147"/>
      <c r="HL78" s="147"/>
      <c r="HM78" s="147" t="str">
        <f>データ!$F$11</f>
        <v>R03</v>
      </c>
      <c r="HN78" s="147"/>
      <c r="HO78" s="147"/>
      <c r="HP78" s="147"/>
      <c r="HQ78" s="147"/>
      <c r="HR78" s="147"/>
      <c r="HS78" s="147"/>
      <c r="HT78" s="147"/>
      <c r="HU78" s="147"/>
      <c r="HV78" s="147"/>
      <c r="HW78" s="147"/>
      <c r="HX78" s="147"/>
      <c r="HY78" s="147"/>
      <c r="HZ78" s="147"/>
      <c r="IA78" s="147"/>
      <c r="IB78" s="147"/>
      <c r="IC78" s="147"/>
      <c r="ID78" s="147"/>
      <c r="IE78" s="14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7" t="str">
        <f>データ!$B$11</f>
        <v>H29</v>
      </c>
      <c r="JK78" s="147"/>
      <c r="JL78" s="147"/>
      <c r="JM78" s="147"/>
      <c r="JN78" s="147"/>
      <c r="JO78" s="147"/>
      <c r="JP78" s="147"/>
      <c r="JQ78" s="147"/>
      <c r="JR78" s="147"/>
      <c r="JS78" s="147"/>
      <c r="JT78" s="147"/>
      <c r="JU78" s="147"/>
      <c r="JV78" s="147"/>
      <c r="JW78" s="147"/>
      <c r="JX78" s="147"/>
      <c r="JY78" s="147"/>
      <c r="JZ78" s="147"/>
      <c r="KA78" s="147"/>
      <c r="KB78" s="147"/>
      <c r="KC78" s="147" t="str">
        <f>データ!$C$11</f>
        <v>H30</v>
      </c>
      <c r="KD78" s="147"/>
      <c r="KE78" s="147"/>
      <c r="KF78" s="147"/>
      <c r="KG78" s="147"/>
      <c r="KH78" s="147"/>
      <c r="KI78" s="147"/>
      <c r="KJ78" s="147"/>
      <c r="KK78" s="147"/>
      <c r="KL78" s="147"/>
      <c r="KM78" s="147"/>
      <c r="KN78" s="147"/>
      <c r="KO78" s="147"/>
      <c r="KP78" s="147"/>
      <c r="KQ78" s="147"/>
      <c r="KR78" s="147"/>
      <c r="KS78" s="147"/>
      <c r="KT78" s="147"/>
      <c r="KU78" s="147"/>
      <c r="KV78" s="147" t="str">
        <f>データ!$D$11</f>
        <v>R01</v>
      </c>
      <c r="KW78" s="147"/>
      <c r="KX78" s="147"/>
      <c r="KY78" s="147"/>
      <c r="KZ78" s="147"/>
      <c r="LA78" s="147"/>
      <c r="LB78" s="147"/>
      <c r="LC78" s="147"/>
      <c r="LD78" s="147"/>
      <c r="LE78" s="147"/>
      <c r="LF78" s="147"/>
      <c r="LG78" s="147"/>
      <c r="LH78" s="147"/>
      <c r="LI78" s="147"/>
      <c r="LJ78" s="147"/>
      <c r="LK78" s="147"/>
      <c r="LL78" s="147"/>
      <c r="LM78" s="147"/>
      <c r="LN78" s="147"/>
      <c r="LO78" s="147" t="str">
        <f>データ!$E$11</f>
        <v>R02</v>
      </c>
      <c r="LP78" s="147"/>
      <c r="LQ78" s="147"/>
      <c r="LR78" s="147"/>
      <c r="LS78" s="147"/>
      <c r="LT78" s="147"/>
      <c r="LU78" s="147"/>
      <c r="LV78" s="147"/>
      <c r="LW78" s="147"/>
      <c r="LX78" s="147"/>
      <c r="LY78" s="147"/>
      <c r="LZ78" s="147"/>
      <c r="MA78" s="147"/>
      <c r="MB78" s="147"/>
      <c r="MC78" s="147"/>
      <c r="MD78" s="147"/>
      <c r="ME78" s="147"/>
      <c r="MF78" s="147"/>
      <c r="MG78" s="147"/>
      <c r="MH78" s="147" t="str">
        <f>データ!$F$11</f>
        <v>R03</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29"/>
      <c r="NH78" s="17"/>
      <c r="NI78" s="2"/>
      <c r="NJ78" s="143"/>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51">
        <f>データ!DS7</f>
        <v>38</v>
      </c>
      <c r="V79" s="151"/>
      <c r="W79" s="151"/>
      <c r="X79" s="151"/>
      <c r="Y79" s="151"/>
      <c r="Z79" s="151"/>
      <c r="AA79" s="151"/>
      <c r="AB79" s="151"/>
      <c r="AC79" s="151"/>
      <c r="AD79" s="151"/>
      <c r="AE79" s="151"/>
      <c r="AF79" s="151"/>
      <c r="AG79" s="151"/>
      <c r="AH79" s="151"/>
      <c r="AI79" s="151"/>
      <c r="AJ79" s="151"/>
      <c r="AK79" s="151"/>
      <c r="AL79" s="151"/>
      <c r="AM79" s="151"/>
      <c r="AN79" s="151">
        <f>データ!DT7</f>
        <v>43.7</v>
      </c>
      <c r="AO79" s="151"/>
      <c r="AP79" s="151"/>
      <c r="AQ79" s="151"/>
      <c r="AR79" s="151"/>
      <c r="AS79" s="151"/>
      <c r="AT79" s="151"/>
      <c r="AU79" s="151"/>
      <c r="AV79" s="151"/>
      <c r="AW79" s="151"/>
      <c r="AX79" s="151"/>
      <c r="AY79" s="151"/>
      <c r="AZ79" s="151"/>
      <c r="BA79" s="151"/>
      <c r="BB79" s="151"/>
      <c r="BC79" s="151"/>
      <c r="BD79" s="151"/>
      <c r="BE79" s="151"/>
      <c r="BF79" s="151"/>
      <c r="BG79" s="151">
        <f>データ!DU7</f>
        <v>48.2</v>
      </c>
      <c r="BH79" s="151"/>
      <c r="BI79" s="151"/>
      <c r="BJ79" s="151"/>
      <c r="BK79" s="151"/>
      <c r="BL79" s="151"/>
      <c r="BM79" s="151"/>
      <c r="BN79" s="151"/>
      <c r="BO79" s="151"/>
      <c r="BP79" s="151"/>
      <c r="BQ79" s="151"/>
      <c r="BR79" s="151"/>
      <c r="BS79" s="151"/>
      <c r="BT79" s="151"/>
      <c r="BU79" s="151"/>
      <c r="BV79" s="151"/>
      <c r="BW79" s="151"/>
      <c r="BX79" s="151"/>
      <c r="BY79" s="151"/>
      <c r="BZ79" s="151">
        <f>データ!DV7</f>
        <v>52.3</v>
      </c>
      <c r="CA79" s="151"/>
      <c r="CB79" s="151"/>
      <c r="CC79" s="151"/>
      <c r="CD79" s="151"/>
      <c r="CE79" s="151"/>
      <c r="CF79" s="151"/>
      <c r="CG79" s="151"/>
      <c r="CH79" s="151"/>
      <c r="CI79" s="151"/>
      <c r="CJ79" s="151"/>
      <c r="CK79" s="151"/>
      <c r="CL79" s="151"/>
      <c r="CM79" s="151"/>
      <c r="CN79" s="151"/>
      <c r="CO79" s="151"/>
      <c r="CP79" s="151"/>
      <c r="CQ79" s="151"/>
      <c r="CR79" s="151"/>
      <c r="CS79" s="151">
        <f>データ!DW7</f>
        <v>54.5</v>
      </c>
      <c r="CT79" s="151"/>
      <c r="CU79" s="151"/>
      <c r="CV79" s="151"/>
      <c r="CW79" s="151"/>
      <c r="CX79" s="151"/>
      <c r="CY79" s="151"/>
      <c r="CZ79" s="151"/>
      <c r="DA79" s="151"/>
      <c r="DB79" s="151"/>
      <c r="DC79" s="151"/>
      <c r="DD79" s="151"/>
      <c r="DE79" s="151"/>
      <c r="DF79" s="151"/>
      <c r="DG79" s="151"/>
      <c r="DH79" s="151"/>
      <c r="DI79" s="151"/>
      <c r="DJ79" s="151"/>
      <c r="DK79" s="151"/>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51">
        <f>データ!ED7</f>
        <v>65.900000000000006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72.8</v>
      </c>
      <c r="FI79" s="151"/>
      <c r="FJ79" s="151"/>
      <c r="FK79" s="151"/>
      <c r="FL79" s="151"/>
      <c r="FM79" s="151"/>
      <c r="FN79" s="151"/>
      <c r="FO79" s="151"/>
      <c r="FP79" s="151"/>
      <c r="FQ79" s="151"/>
      <c r="FR79" s="151"/>
      <c r="FS79" s="151"/>
      <c r="FT79" s="151"/>
      <c r="FU79" s="151"/>
      <c r="FV79" s="151"/>
      <c r="FW79" s="151"/>
      <c r="FX79" s="151"/>
      <c r="FY79" s="151"/>
      <c r="FZ79" s="151"/>
      <c r="GA79" s="151">
        <f>データ!EF7</f>
        <v>76.900000000000006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79.5</v>
      </c>
      <c r="GU79" s="151"/>
      <c r="GV79" s="151"/>
      <c r="GW79" s="151"/>
      <c r="GX79" s="151"/>
      <c r="GY79" s="151"/>
      <c r="GZ79" s="151"/>
      <c r="HA79" s="151"/>
      <c r="HB79" s="151"/>
      <c r="HC79" s="151"/>
      <c r="HD79" s="151"/>
      <c r="HE79" s="151"/>
      <c r="HF79" s="151"/>
      <c r="HG79" s="151"/>
      <c r="HH79" s="151"/>
      <c r="HI79" s="151"/>
      <c r="HJ79" s="151"/>
      <c r="HK79" s="151"/>
      <c r="HL79" s="151"/>
      <c r="HM79" s="151">
        <f>データ!EH7</f>
        <v>78.400000000000006</v>
      </c>
      <c r="HN79" s="151"/>
      <c r="HO79" s="151"/>
      <c r="HP79" s="151"/>
      <c r="HQ79" s="151"/>
      <c r="HR79" s="151"/>
      <c r="HS79" s="151"/>
      <c r="HT79" s="151"/>
      <c r="HU79" s="151"/>
      <c r="HV79" s="151"/>
      <c r="HW79" s="151"/>
      <c r="HX79" s="151"/>
      <c r="HY79" s="151"/>
      <c r="HZ79" s="151"/>
      <c r="IA79" s="151"/>
      <c r="IB79" s="151"/>
      <c r="IC79" s="151"/>
      <c r="ID79" s="151"/>
      <c r="IE79" s="151"/>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52">
        <f>データ!EO7</f>
        <v>37670927</v>
      </c>
      <c r="JK79" s="152"/>
      <c r="JL79" s="152"/>
      <c r="JM79" s="152"/>
      <c r="JN79" s="152"/>
      <c r="JO79" s="152"/>
      <c r="JP79" s="152"/>
      <c r="JQ79" s="152"/>
      <c r="JR79" s="152"/>
      <c r="JS79" s="152"/>
      <c r="JT79" s="152"/>
      <c r="JU79" s="152"/>
      <c r="JV79" s="152"/>
      <c r="JW79" s="152"/>
      <c r="JX79" s="152"/>
      <c r="JY79" s="152"/>
      <c r="JZ79" s="152"/>
      <c r="KA79" s="152"/>
      <c r="KB79" s="152"/>
      <c r="KC79" s="152">
        <f>データ!EP7</f>
        <v>38318071</v>
      </c>
      <c r="KD79" s="152"/>
      <c r="KE79" s="152"/>
      <c r="KF79" s="152"/>
      <c r="KG79" s="152"/>
      <c r="KH79" s="152"/>
      <c r="KI79" s="152"/>
      <c r="KJ79" s="152"/>
      <c r="KK79" s="152"/>
      <c r="KL79" s="152"/>
      <c r="KM79" s="152"/>
      <c r="KN79" s="152"/>
      <c r="KO79" s="152"/>
      <c r="KP79" s="152"/>
      <c r="KQ79" s="152"/>
      <c r="KR79" s="152"/>
      <c r="KS79" s="152"/>
      <c r="KT79" s="152"/>
      <c r="KU79" s="152"/>
      <c r="KV79" s="152">
        <f>データ!EQ7</f>
        <v>39217201</v>
      </c>
      <c r="KW79" s="152"/>
      <c r="KX79" s="152"/>
      <c r="KY79" s="152"/>
      <c r="KZ79" s="152"/>
      <c r="LA79" s="152"/>
      <c r="LB79" s="152"/>
      <c r="LC79" s="152"/>
      <c r="LD79" s="152"/>
      <c r="LE79" s="152"/>
      <c r="LF79" s="152"/>
      <c r="LG79" s="152"/>
      <c r="LH79" s="152"/>
      <c r="LI79" s="152"/>
      <c r="LJ79" s="152"/>
      <c r="LK79" s="152"/>
      <c r="LL79" s="152"/>
      <c r="LM79" s="152"/>
      <c r="LN79" s="152"/>
      <c r="LO79" s="152">
        <f>データ!ER7</f>
        <v>39818953</v>
      </c>
      <c r="LP79" s="152"/>
      <c r="LQ79" s="152"/>
      <c r="LR79" s="152"/>
      <c r="LS79" s="152"/>
      <c r="LT79" s="152"/>
      <c r="LU79" s="152"/>
      <c r="LV79" s="152"/>
      <c r="LW79" s="152"/>
      <c r="LX79" s="152"/>
      <c r="LY79" s="152"/>
      <c r="LZ79" s="152"/>
      <c r="MA79" s="152"/>
      <c r="MB79" s="152"/>
      <c r="MC79" s="152"/>
      <c r="MD79" s="152"/>
      <c r="ME79" s="152"/>
      <c r="MF79" s="152"/>
      <c r="MG79" s="152"/>
      <c r="MH79" s="152">
        <f>データ!ES7</f>
        <v>40653440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43"/>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51">
        <f>データ!DX7</f>
        <v>52</v>
      </c>
      <c r="V80" s="151"/>
      <c r="W80" s="151"/>
      <c r="X80" s="151"/>
      <c r="Y80" s="151"/>
      <c r="Z80" s="151"/>
      <c r="AA80" s="151"/>
      <c r="AB80" s="151"/>
      <c r="AC80" s="151"/>
      <c r="AD80" s="151"/>
      <c r="AE80" s="151"/>
      <c r="AF80" s="151"/>
      <c r="AG80" s="151"/>
      <c r="AH80" s="151"/>
      <c r="AI80" s="151"/>
      <c r="AJ80" s="151"/>
      <c r="AK80" s="151"/>
      <c r="AL80" s="151"/>
      <c r="AM80" s="151"/>
      <c r="AN80" s="151">
        <f>データ!DY7</f>
        <v>52.5</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54</v>
      </c>
      <c r="CA80" s="151"/>
      <c r="CB80" s="151"/>
      <c r="CC80" s="151"/>
      <c r="CD80" s="151"/>
      <c r="CE80" s="151"/>
      <c r="CF80" s="151"/>
      <c r="CG80" s="151"/>
      <c r="CH80" s="151"/>
      <c r="CI80" s="151"/>
      <c r="CJ80" s="151"/>
      <c r="CK80" s="151"/>
      <c r="CL80" s="151"/>
      <c r="CM80" s="151"/>
      <c r="CN80" s="151"/>
      <c r="CO80" s="151"/>
      <c r="CP80" s="151"/>
      <c r="CQ80" s="151"/>
      <c r="CR80" s="151"/>
      <c r="CS80" s="151">
        <f>データ!EB7</f>
        <v>55.4</v>
      </c>
      <c r="CT80" s="151"/>
      <c r="CU80" s="151"/>
      <c r="CV80" s="151"/>
      <c r="CW80" s="151"/>
      <c r="CX80" s="151"/>
      <c r="CY80" s="151"/>
      <c r="CZ80" s="151"/>
      <c r="DA80" s="151"/>
      <c r="DB80" s="151"/>
      <c r="DC80" s="151"/>
      <c r="DD80" s="151"/>
      <c r="DE80" s="151"/>
      <c r="DF80" s="151"/>
      <c r="DG80" s="151"/>
      <c r="DH80" s="151"/>
      <c r="DI80" s="151"/>
      <c r="DJ80" s="151"/>
      <c r="DK80" s="151"/>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51">
        <f>データ!EI7</f>
        <v>66</v>
      </c>
      <c r="EP80" s="151"/>
      <c r="EQ80" s="151"/>
      <c r="ER80" s="151"/>
      <c r="ES80" s="151"/>
      <c r="ET80" s="151"/>
      <c r="EU80" s="151"/>
      <c r="EV80" s="151"/>
      <c r="EW80" s="151"/>
      <c r="EX80" s="151"/>
      <c r="EY80" s="151"/>
      <c r="EZ80" s="151"/>
      <c r="FA80" s="151"/>
      <c r="FB80" s="151"/>
      <c r="FC80" s="151"/>
      <c r="FD80" s="151"/>
      <c r="FE80" s="151"/>
      <c r="FF80" s="151"/>
      <c r="FG80" s="151"/>
      <c r="FH80" s="151">
        <f>データ!EJ7</f>
        <v>67.099999999999994</v>
      </c>
      <c r="FI80" s="151"/>
      <c r="FJ80" s="151"/>
      <c r="FK80" s="151"/>
      <c r="FL80" s="151"/>
      <c r="FM80" s="151"/>
      <c r="FN80" s="151"/>
      <c r="FO80" s="151"/>
      <c r="FP80" s="151"/>
      <c r="FQ80" s="151"/>
      <c r="FR80" s="151"/>
      <c r="FS80" s="151"/>
      <c r="FT80" s="151"/>
      <c r="FU80" s="151"/>
      <c r="FV80" s="151"/>
      <c r="FW80" s="151"/>
      <c r="FX80" s="151"/>
      <c r="FY80" s="151"/>
      <c r="FZ80" s="151"/>
      <c r="GA80" s="151">
        <f>データ!EK7</f>
        <v>67.900000000000006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69.2</v>
      </c>
      <c r="GU80" s="151"/>
      <c r="GV80" s="151"/>
      <c r="GW80" s="151"/>
      <c r="GX80" s="151"/>
      <c r="GY80" s="151"/>
      <c r="GZ80" s="151"/>
      <c r="HA80" s="151"/>
      <c r="HB80" s="151"/>
      <c r="HC80" s="151"/>
      <c r="HD80" s="151"/>
      <c r="HE80" s="151"/>
      <c r="HF80" s="151"/>
      <c r="HG80" s="151"/>
      <c r="HH80" s="151"/>
      <c r="HI80" s="151"/>
      <c r="HJ80" s="151"/>
      <c r="HK80" s="151"/>
      <c r="HL80" s="151"/>
      <c r="HM80" s="151">
        <f>データ!EM7</f>
        <v>70.8</v>
      </c>
      <c r="HN80" s="151"/>
      <c r="HO80" s="151"/>
      <c r="HP80" s="151"/>
      <c r="HQ80" s="151"/>
      <c r="HR80" s="151"/>
      <c r="HS80" s="151"/>
      <c r="HT80" s="151"/>
      <c r="HU80" s="151"/>
      <c r="HV80" s="151"/>
      <c r="HW80" s="151"/>
      <c r="HX80" s="151"/>
      <c r="HY80" s="151"/>
      <c r="HZ80" s="151"/>
      <c r="IA80" s="151"/>
      <c r="IB80" s="151"/>
      <c r="IC80" s="151"/>
      <c r="ID80" s="151"/>
      <c r="IE80" s="151"/>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52">
        <f>データ!ET7</f>
        <v>53351028</v>
      </c>
      <c r="JK80" s="152"/>
      <c r="JL80" s="152"/>
      <c r="JM80" s="152"/>
      <c r="JN80" s="152"/>
      <c r="JO80" s="152"/>
      <c r="JP80" s="152"/>
      <c r="JQ80" s="152"/>
      <c r="JR80" s="152"/>
      <c r="JS80" s="152"/>
      <c r="JT80" s="152"/>
      <c r="JU80" s="152"/>
      <c r="JV80" s="152"/>
      <c r="JW80" s="152"/>
      <c r="JX80" s="152"/>
      <c r="JY80" s="152"/>
      <c r="JZ80" s="152"/>
      <c r="KA80" s="152"/>
      <c r="KB80" s="152"/>
      <c r="KC80" s="152">
        <f>データ!EU7</f>
        <v>55620962</v>
      </c>
      <c r="KD80" s="152"/>
      <c r="KE80" s="152"/>
      <c r="KF80" s="152"/>
      <c r="KG80" s="152"/>
      <c r="KH80" s="152"/>
      <c r="KI80" s="152"/>
      <c r="KJ80" s="152"/>
      <c r="KK80" s="152"/>
      <c r="KL80" s="152"/>
      <c r="KM80" s="152"/>
      <c r="KN80" s="152"/>
      <c r="KO80" s="152"/>
      <c r="KP80" s="152"/>
      <c r="KQ80" s="152"/>
      <c r="KR80" s="152"/>
      <c r="KS80" s="152"/>
      <c r="KT80" s="152"/>
      <c r="KU80" s="152"/>
      <c r="KV80" s="152">
        <f>データ!EV7</f>
        <v>57155394</v>
      </c>
      <c r="KW80" s="152"/>
      <c r="KX80" s="152"/>
      <c r="KY80" s="152"/>
      <c r="KZ80" s="152"/>
      <c r="LA80" s="152"/>
      <c r="LB80" s="152"/>
      <c r="LC80" s="152"/>
      <c r="LD80" s="152"/>
      <c r="LE80" s="152"/>
      <c r="LF80" s="152"/>
      <c r="LG80" s="152"/>
      <c r="LH80" s="152"/>
      <c r="LI80" s="152"/>
      <c r="LJ80" s="152"/>
      <c r="LK80" s="152"/>
      <c r="LL80" s="152"/>
      <c r="LM80" s="152"/>
      <c r="LN80" s="152"/>
      <c r="LO80" s="152">
        <f>データ!EW7</f>
        <v>58042153</v>
      </c>
      <c r="LP80" s="152"/>
      <c r="LQ80" s="152"/>
      <c r="LR80" s="152"/>
      <c r="LS80" s="152"/>
      <c r="LT80" s="152"/>
      <c r="LU80" s="152"/>
      <c r="LV80" s="152"/>
      <c r="LW80" s="152"/>
      <c r="LX80" s="152"/>
      <c r="LY80" s="152"/>
      <c r="LZ80" s="152"/>
      <c r="MA80" s="152"/>
      <c r="MB80" s="152"/>
      <c r="MC80" s="152"/>
      <c r="MD80" s="152"/>
      <c r="ME80" s="152"/>
      <c r="MF80" s="152"/>
      <c r="MG80" s="152"/>
      <c r="MH80" s="152">
        <f>データ!EX7</f>
        <v>58985932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43"/>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3"/>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3"/>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3"/>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4"/>
      <c r="NK84" s="145"/>
      <c r="NL84" s="145"/>
      <c r="NM84" s="145"/>
      <c r="NN84" s="145"/>
      <c r="NO84" s="145"/>
      <c r="NP84" s="145"/>
      <c r="NQ84" s="145"/>
      <c r="NR84" s="145"/>
      <c r="NS84" s="145"/>
      <c r="NT84" s="145"/>
      <c r="NU84" s="145"/>
      <c r="NV84" s="145"/>
      <c r="NW84" s="145"/>
      <c r="NX84" s="146"/>
    </row>
    <row r="85" spans="1:388">
      <c r="B85" s="153" t="s">
        <v>86</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IGTeT4oa2QT0TIz939sqSNMVenpUNA+/ywWFHj/Gv/UjwpdaURXRxbf8XrSfNztefA072o2xTeIw3vTfilwKg==" saltValue="ovMnVyW9Ogt7TVf18veHG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9" t="s">
        <v>109</v>
      </c>
      <c r="AJ4" s="160"/>
      <c r="AK4" s="160"/>
      <c r="AL4" s="160"/>
      <c r="AM4" s="160"/>
      <c r="AN4" s="160"/>
      <c r="AO4" s="160"/>
      <c r="AP4" s="160"/>
      <c r="AQ4" s="160"/>
      <c r="AR4" s="160"/>
      <c r="AS4" s="161"/>
      <c r="AT4" s="155" t="s">
        <v>110</v>
      </c>
      <c r="AU4" s="154"/>
      <c r="AV4" s="154"/>
      <c r="AW4" s="154"/>
      <c r="AX4" s="154"/>
      <c r="AY4" s="154"/>
      <c r="AZ4" s="154"/>
      <c r="BA4" s="154"/>
      <c r="BB4" s="154"/>
      <c r="BC4" s="154"/>
      <c r="BD4" s="154"/>
      <c r="BE4" s="155" t="s">
        <v>111</v>
      </c>
      <c r="BF4" s="154"/>
      <c r="BG4" s="154"/>
      <c r="BH4" s="154"/>
      <c r="BI4" s="154"/>
      <c r="BJ4" s="154"/>
      <c r="BK4" s="154"/>
      <c r="BL4" s="154"/>
      <c r="BM4" s="154"/>
      <c r="BN4" s="154"/>
      <c r="BO4" s="154"/>
      <c r="BP4" s="159" t="s">
        <v>112</v>
      </c>
      <c r="BQ4" s="160"/>
      <c r="BR4" s="160"/>
      <c r="BS4" s="160"/>
      <c r="BT4" s="160"/>
      <c r="BU4" s="160"/>
      <c r="BV4" s="160"/>
      <c r="BW4" s="160"/>
      <c r="BX4" s="160"/>
      <c r="BY4" s="160"/>
      <c r="BZ4" s="161"/>
      <c r="CA4" s="154" t="s">
        <v>113</v>
      </c>
      <c r="CB4" s="154"/>
      <c r="CC4" s="154"/>
      <c r="CD4" s="154"/>
      <c r="CE4" s="154"/>
      <c r="CF4" s="154"/>
      <c r="CG4" s="154"/>
      <c r="CH4" s="154"/>
      <c r="CI4" s="154"/>
      <c r="CJ4" s="154"/>
      <c r="CK4" s="154"/>
      <c r="CL4" s="155" t="s">
        <v>114</v>
      </c>
      <c r="CM4" s="154"/>
      <c r="CN4" s="154"/>
      <c r="CO4" s="154"/>
      <c r="CP4" s="154"/>
      <c r="CQ4" s="154"/>
      <c r="CR4" s="154"/>
      <c r="CS4" s="154"/>
      <c r="CT4" s="154"/>
      <c r="CU4" s="154"/>
      <c r="CV4" s="154"/>
      <c r="CW4" s="154" t="s">
        <v>115</v>
      </c>
      <c r="CX4" s="154"/>
      <c r="CY4" s="154"/>
      <c r="CZ4" s="154"/>
      <c r="DA4" s="154"/>
      <c r="DB4" s="154"/>
      <c r="DC4" s="154"/>
      <c r="DD4" s="154"/>
      <c r="DE4" s="154"/>
      <c r="DF4" s="154"/>
      <c r="DG4" s="154"/>
      <c r="DH4" s="154" t="s">
        <v>116</v>
      </c>
      <c r="DI4" s="154"/>
      <c r="DJ4" s="154"/>
      <c r="DK4" s="154"/>
      <c r="DL4" s="154"/>
      <c r="DM4" s="154"/>
      <c r="DN4" s="154"/>
      <c r="DO4" s="154"/>
      <c r="DP4" s="154"/>
      <c r="DQ4" s="154"/>
      <c r="DR4" s="154"/>
      <c r="DS4" s="159" t="s">
        <v>117</v>
      </c>
      <c r="DT4" s="160"/>
      <c r="DU4" s="160"/>
      <c r="DV4" s="160"/>
      <c r="DW4" s="160"/>
      <c r="DX4" s="160"/>
      <c r="DY4" s="160"/>
      <c r="DZ4" s="160"/>
      <c r="EA4" s="160"/>
      <c r="EB4" s="160"/>
      <c r="EC4" s="161"/>
      <c r="ED4" s="154" t="s">
        <v>118</v>
      </c>
      <c r="EE4" s="154"/>
      <c r="EF4" s="154"/>
      <c r="EG4" s="154"/>
      <c r="EH4" s="154"/>
      <c r="EI4" s="154"/>
      <c r="EJ4" s="154"/>
      <c r="EK4" s="154"/>
      <c r="EL4" s="154"/>
      <c r="EM4" s="154"/>
      <c r="EN4" s="154"/>
      <c r="EO4" s="154" t="s">
        <v>119</v>
      </c>
      <c r="EP4" s="154"/>
      <c r="EQ4" s="154"/>
      <c r="ER4" s="154"/>
      <c r="ES4" s="154"/>
      <c r="ET4" s="154"/>
      <c r="EU4" s="154"/>
      <c r="EV4" s="154"/>
      <c r="EW4" s="154"/>
      <c r="EX4" s="154"/>
      <c r="EY4" s="154"/>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157</v>
      </c>
      <c r="AX5" s="52" t="s">
        <v>148</v>
      </c>
      <c r="AY5" s="52" t="s">
        <v>149</v>
      </c>
      <c r="AZ5" s="52" t="s">
        <v>150</v>
      </c>
      <c r="BA5" s="52" t="s">
        <v>151</v>
      </c>
      <c r="BB5" s="52" t="s">
        <v>152</v>
      </c>
      <c r="BC5" s="52" t="s">
        <v>153</v>
      </c>
      <c r="BD5" s="52" t="s">
        <v>154</v>
      </c>
      <c r="BE5" s="52" t="s">
        <v>144</v>
      </c>
      <c r="BF5" s="52" t="s">
        <v>158</v>
      </c>
      <c r="BG5" s="52" t="s">
        <v>146</v>
      </c>
      <c r="BH5" s="52" t="s">
        <v>157</v>
      </c>
      <c r="BI5" s="52" t="s">
        <v>148</v>
      </c>
      <c r="BJ5" s="52" t="s">
        <v>149</v>
      </c>
      <c r="BK5" s="52" t="s">
        <v>150</v>
      </c>
      <c r="BL5" s="52" t="s">
        <v>151</v>
      </c>
      <c r="BM5" s="52" t="s">
        <v>152</v>
      </c>
      <c r="BN5" s="52" t="s">
        <v>153</v>
      </c>
      <c r="BO5" s="52" t="s">
        <v>154</v>
      </c>
      <c r="BP5" s="52" t="s">
        <v>144</v>
      </c>
      <c r="BQ5" s="52" t="s">
        <v>145</v>
      </c>
      <c r="BR5" s="52" t="s">
        <v>156</v>
      </c>
      <c r="BS5" s="52" t="s">
        <v>147</v>
      </c>
      <c r="BT5" s="52" t="s">
        <v>148</v>
      </c>
      <c r="BU5" s="52" t="s">
        <v>149</v>
      </c>
      <c r="BV5" s="52" t="s">
        <v>150</v>
      </c>
      <c r="BW5" s="52" t="s">
        <v>151</v>
      </c>
      <c r="BX5" s="52" t="s">
        <v>152</v>
      </c>
      <c r="BY5" s="52" t="s">
        <v>153</v>
      </c>
      <c r="BZ5" s="52" t="s">
        <v>154</v>
      </c>
      <c r="CA5" s="52" t="s">
        <v>144</v>
      </c>
      <c r="CB5" s="52" t="s">
        <v>145</v>
      </c>
      <c r="CC5" s="52" t="s">
        <v>156</v>
      </c>
      <c r="CD5" s="52" t="s">
        <v>147</v>
      </c>
      <c r="CE5" s="52" t="s">
        <v>159</v>
      </c>
      <c r="CF5" s="52" t="s">
        <v>149</v>
      </c>
      <c r="CG5" s="52" t="s">
        <v>150</v>
      </c>
      <c r="CH5" s="52" t="s">
        <v>151</v>
      </c>
      <c r="CI5" s="52" t="s">
        <v>152</v>
      </c>
      <c r="CJ5" s="52" t="s">
        <v>153</v>
      </c>
      <c r="CK5" s="52" t="s">
        <v>154</v>
      </c>
      <c r="CL5" s="52" t="s">
        <v>155</v>
      </c>
      <c r="CM5" s="52" t="s">
        <v>145</v>
      </c>
      <c r="CN5" s="52" t="s">
        <v>156</v>
      </c>
      <c r="CO5" s="52" t="s">
        <v>157</v>
      </c>
      <c r="CP5" s="52" t="s">
        <v>148</v>
      </c>
      <c r="CQ5" s="52" t="s">
        <v>149</v>
      </c>
      <c r="CR5" s="52" t="s">
        <v>150</v>
      </c>
      <c r="CS5" s="52" t="s">
        <v>151</v>
      </c>
      <c r="CT5" s="52" t="s">
        <v>152</v>
      </c>
      <c r="CU5" s="52" t="s">
        <v>153</v>
      </c>
      <c r="CV5" s="52" t="s">
        <v>154</v>
      </c>
      <c r="CW5" s="52" t="s">
        <v>144</v>
      </c>
      <c r="CX5" s="52" t="s">
        <v>158</v>
      </c>
      <c r="CY5" s="52" t="s">
        <v>156</v>
      </c>
      <c r="CZ5" s="52" t="s">
        <v>147</v>
      </c>
      <c r="DA5" s="52" t="s">
        <v>159</v>
      </c>
      <c r="DB5" s="52" t="s">
        <v>149</v>
      </c>
      <c r="DC5" s="52" t="s">
        <v>150</v>
      </c>
      <c r="DD5" s="52" t="s">
        <v>151</v>
      </c>
      <c r="DE5" s="52" t="s">
        <v>152</v>
      </c>
      <c r="DF5" s="52" t="s">
        <v>153</v>
      </c>
      <c r="DG5" s="52" t="s">
        <v>154</v>
      </c>
      <c r="DH5" s="52" t="s">
        <v>144</v>
      </c>
      <c r="DI5" s="52" t="s">
        <v>145</v>
      </c>
      <c r="DJ5" s="52" t="s">
        <v>156</v>
      </c>
      <c r="DK5" s="52" t="s">
        <v>147</v>
      </c>
      <c r="DL5" s="52" t="s">
        <v>148</v>
      </c>
      <c r="DM5" s="52" t="s">
        <v>149</v>
      </c>
      <c r="DN5" s="52" t="s">
        <v>150</v>
      </c>
      <c r="DO5" s="52" t="s">
        <v>151</v>
      </c>
      <c r="DP5" s="52" t="s">
        <v>152</v>
      </c>
      <c r="DQ5" s="52" t="s">
        <v>153</v>
      </c>
      <c r="DR5" s="52" t="s">
        <v>154</v>
      </c>
      <c r="DS5" s="52" t="s">
        <v>155</v>
      </c>
      <c r="DT5" s="52" t="s">
        <v>158</v>
      </c>
      <c r="DU5" s="52" t="s">
        <v>146</v>
      </c>
      <c r="DV5" s="52" t="s">
        <v>147</v>
      </c>
      <c r="DW5" s="52" t="s">
        <v>159</v>
      </c>
      <c r="DX5" s="52" t="s">
        <v>149</v>
      </c>
      <c r="DY5" s="52" t="s">
        <v>150</v>
      </c>
      <c r="DZ5" s="52" t="s">
        <v>151</v>
      </c>
      <c r="EA5" s="52" t="s">
        <v>152</v>
      </c>
      <c r="EB5" s="52" t="s">
        <v>153</v>
      </c>
      <c r="EC5" s="52" t="s">
        <v>154</v>
      </c>
      <c r="ED5" s="52" t="s">
        <v>144</v>
      </c>
      <c r="EE5" s="52" t="s">
        <v>145</v>
      </c>
      <c r="EF5" s="52" t="s">
        <v>156</v>
      </c>
      <c r="EG5" s="52" t="s">
        <v>157</v>
      </c>
      <c r="EH5" s="52" t="s">
        <v>159</v>
      </c>
      <c r="EI5" s="52" t="s">
        <v>149</v>
      </c>
      <c r="EJ5" s="52" t="s">
        <v>150</v>
      </c>
      <c r="EK5" s="52" t="s">
        <v>151</v>
      </c>
      <c r="EL5" s="52" t="s">
        <v>152</v>
      </c>
      <c r="EM5" s="52" t="s">
        <v>153</v>
      </c>
      <c r="EN5" s="52" t="s">
        <v>160</v>
      </c>
      <c r="EO5" s="52" t="s">
        <v>144</v>
      </c>
      <c r="EP5" s="52" t="s">
        <v>158</v>
      </c>
      <c r="EQ5" s="52" t="s">
        <v>156</v>
      </c>
      <c r="ER5" s="52" t="s">
        <v>157</v>
      </c>
      <c r="ES5" s="52" t="s">
        <v>148</v>
      </c>
      <c r="ET5" s="52" t="s">
        <v>149</v>
      </c>
      <c r="EU5" s="52" t="s">
        <v>150</v>
      </c>
      <c r="EV5" s="52" t="s">
        <v>151</v>
      </c>
      <c r="EW5" s="52" t="s">
        <v>152</v>
      </c>
      <c r="EX5" s="52" t="s">
        <v>153</v>
      </c>
      <c r="EY5" s="52" t="s">
        <v>154</v>
      </c>
    </row>
    <row r="6" spans="1:155" s="57" customFormat="1">
      <c r="A6" s="38" t="s">
        <v>161</v>
      </c>
      <c r="B6" s="53">
        <f>B8</f>
        <v>2021</v>
      </c>
      <c r="C6" s="53">
        <f t="shared" ref="C6:M6" si="2">C8</f>
        <v>267500</v>
      </c>
      <c r="D6" s="53">
        <f t="shared" si="2"/>
        <v>46</v>
      </c>
      <c r="E6" s="53">
        <f t="shared" si="2"/>
        <v>6</v>
      </c>
      <c r="F6" s="53">
        <f t="shared" si="2"/>
        <v>0</v>
      </c>
      <c r="G6" s="53">
        <f t="shared" si="2"/>
        <v>1</v>
      </c>
      <c r="H6" s="156" t="str">
        <f>IF(H8&lt;&gt;I8,H8,"")&amp;IF(I8&lt;&gt;J8,I8,"")&amp;"　"&amp;J8</f>
        <v>京都府地方独立行政法人京都市立病院機構　京都市立病院</v>
      </c>
      <c r="I6" s="157"/>
      <c r="J6" s="158"/>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37</v>
      </c>
      <c r="R6" s="53" t="str">
        <f t="shared" si="3"/>
        <v>対象</v>
      </c>
      <c r="S6" s="53" t="str">
        <f t="shared" si="3"/>
        <v>ド 透 I 未 訓 ガ</v>
      </c>
      <c r="T6" s="53" t="str">
        <f t="shared" si="3"/>
        <v>救 臨 が 感 災 地 輪</v>
      </c>
      <c r="U6" s="54" t="str">
        <f>U8</f>
        <v>-</v>
      </c>
      <c r="V6" s="54">
        <f>V8</f>
        <v>50582</v>
      </c>
      <c r="W6" s="53" t="str">
        <f>W8</f>
        <v>非該当</v>
      </c>
      <c r="X6" s="53" t="str">
        <f t="shared" ref="X6" si="4">X8</f>
        <v>非該当</v>
      </c>
      <c r="Y6" s="53" t="str">
        <f t="shared" si="3"/>
        <v>７：１</v>
      </c>
      <c r="Z6" s="54">
        <f t="shared" si="3"/>
        <v>528</v>
      </c>
      <c r="AA6" s="54" t="str">
        <f t="shared" si="3"/>
        <v>-</v>
      </c>
      <c r="AB6" s="54">
        <f t="shared" si="3"/>
        <v>12</v>
      </c>
      <c r="AC6" s="54" t="str">
        <f t="shared" si="3"/>
        <v>-</v>
      </c>
      <c r="AD6" s="54">
        <f t="shared" si="3"/>
        <v>8</v>
      </c>
      <c r="AE6" s="54">
        <f t="shared" si="3"/>
        <v>548</v>
      </c>
      <c r="AF6" s="54">
        <f t="shared" si="3"/>
        <v>423</v>
      </c>
      <c r="AG6" s="54" t="str">
        <f t="shared" si="3"/>
        <v>-</v>
      </c>
      <c r="AH6" s="54">
        <f t="shared" si="3"/>
        <v>423</v>
      </c>
      <c r="AI6" s="55">
        <f>IF(AI8="-",NA(),AI8)</f>
        <v>101.5</v>
      </c>
      <c r="AJ6" s="55">
        <f t="shared" ref="AJ6:AR6" si="5">IF(AJ8="-",NA(),AJ8)</f>
        <v>100</v>
      </c>
      <c r="AK6" s="55">
        <f t="shared" si="5"/>
        <v>97.8</v>
      </c>
      <c r="AL6" s="55">
        <f t="shared" si="5"/>
        <v>93.4</v>
      </c>
      <c r="AM6" s="55">
        <f t="shared" si="5"/>
        <v>104.3</v>
      </c>
      <c r="AN6" s="55">
        <f t="shared" si="5"/>
        <v>100.1</v>
      </c>
      <c r="AO6" s="55">
        <f t="shared" si="5"/>
        <v>100</v>
      </c>
      <c r="AP6" s="55">
        <f t="shared" si="5"/>
        <v>99.2</v>
      </c>
      <c r="AQ6" s="55">
        <f t="shared" si="5"/>
        <v>102.9</v>
      </c>
      <c r="AR6" s="55">
        <f t="shared" si="5"/>
        <v>106.1</v>
      </c>
      <c r="AS6" s="55" t="str">
        <f>IF(AS8="-","【-】","【"&amp;SUBSTITUTE(TEXT(AS8,"#,##0.0"),"-","△")&amp;"】")</f>
        <v>【106.2】</v>
      </c>
      <c r="AT6" s="55">
        <f>IF(AT8="-",NA(),AT8)</f>
        <v>93.8</v>
      </c>
      <c r="AU6" s="55">
        <f t="shared" ref="AU6:BC6" si="6">IF(AU8="-",NA(),AU8)</f>
        <v>94.7</v>
      </c>
      <c r="AV6" s="55">
        <f t="shared" si="6"/>
        <v>94.4</v>
      </c>
      <c r="AW6" s="55">
        <f t="shared" si="6"/>
        <v>86.4</v>
      </c>
      <c r="AX6" s="55">
        <f t="shared" si="6"/>
        <v>91.2</v>
      </c>
      <c r="AY6" s="55">
        <f t="shared" si="6"/>
        <v>94</v>
      </c>
      <c r="AZ6" s="55">
        <f t="shared" si="6"/>
        <v>94.1</v>
      </c>
      <c r="BA6" s="55">
        <f t="shared" si="6"/>
        <v>93.7</v>
      </c>
      <c r="BB6" s="55">
        <f t="shared" si="6"/>
        <v>88.7</v>
      </c>
      <c r="BC6" s="55">
        <f t="shared" si="6"/>
        <v>90.6</v>
      </c>
      <c r="BD6" s="55" t="str">
        <f>IF(BD8="-","【-】","【"&amp;SUBSTITUTE(TEXT(BD8,"#,##0.0"),"-","△")&amp;"】")</f>
        <v>【86.6】</v>
      </c>
      <c r="BE6" s="55">
        <f>IF(BE8="-",NA(),BE8)</f>
        <v>3.3</v>
      </c>
      <c r="BF6" s="55">
        <f t="shared" ref="BF6:BN6" si="7">IF(BF8="-",NA(),BF8)</f>
        <v>3.2</v>
      </c>
      <c r="BG6" s="55">
        <f t="shared" si="7"/>
        <v>5.5</v>
      </c>
      <c r="BH6" s="55">
        <f t="shared" si="7"/>
        <v>12.9</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87.1</v>
      </c>
      <c r="BQ6" s="55">
        <f t="shared" ref="BQ6:BY6" si="8">IF(BQ8="-",NA(),BQ8)</f>
        <v>85.7</v>
      </c>
      <c r="BR6" s="55">
        <f t="shared" si="8"/>
        <v>83.9</v>
      </c>
      <c r="BS6" s="55">
        <f t="shared" si="8"/>
        <v>72</v>
      </c>
      <c r="BT6" s="55">
        <f t="shared" si="8"/>
        <v>72.099999999999994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62777</v>
      </c>
      <c r="CB6" s="56">
        <f t="shared" ref="CB6:CJ6" si="9">IF(CB8="-",NA(),CB8)</f>
        <v>66374</v>
      </c>
      <c r="CC6" s="56">
        <f t="shared" si="9"/>
        <v>68852</v>
      </c>
      <c r="CD6" s="56">
        <f t="shared" si="9"/>
        <v>72664</v>
      </c>
      <c r="CE6" s="56">
        <f t="shared" si="9"/>
        <v>78551</v>
      </c>
      <c r="CF6" s="56">
        <f t="shared" si="9"/>
        <v>66228</v>
      </c>
      <c r="CG6" s="56">
        <f t="shared" si="9"/>
        <v>68751</v>
      </c>
      <c r="CH6" s="56">
        <f t="shared" si="9"/>
        <v>70630</v>
      </c>
      <c r="CI6" s="56">
        <f t="shared" si="9"/>
        <v>75766</v>
      </c>
      <c r="CJ6" s="56">
        <f t="shared" si="9"/>
        <v>79610</v>
      </c>
      <c r="CK6" s="55" t="str">
        <f>IF(CK8="-","【-】","【"&amp;SUBSTITUTE(TEXT(CK8,"#,##0"),"-","△")&amp;"】")</f>
        <v>【59,287】</v>
      </c>
      <c r="CL6" s="56">
        <f>IF(CL8="-",NA(),CL8)</f>
        <v>16360</v>
      </c>
      <c r="CM6" s="56">
        <f t="shared" ref="CM6:CU6" si="10">IF(CM8="-",NA(),CM8)</f>
        <v>16956</v>
      </c>
      <c r="CN6" s="56">
        <f t="shared" si="10"/>
        <v>18327</v>
      </c>
      <c r="CO6" s="56">
        <f t="shared" si="10"/>
        <v>20716</v>
      </c>
      <c r="CP6" s="56">
        <f t="shared" si="10"/>
        <v>20592</v>
      </c>
      <c r="CQ6" s="56">
        <f t="shared" si="10"/>
        <v>18393</v>
      </c>
      <c r="CR6" s="56">
        <f t="shared" si="10"/>
        <v>19207</v>
      </c>
      <c r="CS6" s="56">
        <f t="shared" si="10"/>
        <v>20687</v>
      </c>
      <c r="CT6" s="56">
        <f t="shared" si="10"/>
        <v>22637</v>
      </c>
      <c r="CU6" s="56">
        <f t="shared" si="10"/>
        <v>23244</v>
      </c>
      <c r="CV6" s="55" t="str">
        <f>IF(CV8="-","【-】","【"&amp;SUBSTITUTE(TEXT(CV8,"#,##0"),"-","△")&amp;"】")</f>
        <v>【17,202】</v>
      </c>
      <c r="CW6" s="55">
        <f>IF(CW8="-",NA(),CW8)</f>
        <v>45</v>
      </c>
      <c r="CX6" s="55">
        <f t="shared" ref="CX6:DF6" si="11">IF(CX8="-",NA(),CX8)</f>
        <v>45.6</v>
      </c>
      <c r="CY6" s="55">
        <f t="shared" si="11"/>
        <v>45.8</v>
      </c>
      <c r="CZ6" s="55">
        <f t="shared" si="11"/>
        <v>50.3</v>
      </c>
      <c r="DA6" s="55">
        <f t="shared" si="11"/>
        <v>44.6</v>
      </c>
      <c r="DB6" s="55">
        <f t="shared" si="11"/>
        <v>48.7</v>
      </c>
      <c r="DC6" s="55">
        <f t="shared" si="11"/>
        <v>48.3</v>
      </c>
      <c r="DD6" s="55">
        <f t="shared" si="11"/>
        <v>47.7</v>
      </c>
      <c r="DE6" s="55">
        <f t="shared" si="11"/>
        <v>51.8</v>
      </c>
      <c r="DF6" s="55">
        <f t="shared" si="11"/>
        <v>49.6</v>
      </c>
      <c r="DG6" s="55" t="str">
        <f>IF(DG8="-","【-】","【"&amp;SUBSTITUTE(TEXT(DG8,"#,##0.0"),"-","△")&amp;"】")</f>
        <v>【56.4】</v>
      </c>
      <c r="DH6" s="55">
        <f>IF(DH8="-",NA(),DH8)</f>
        <v>24.4</v>
      </c>
      <c r="DI6" s="55">
        <f t="shared" ref="DI6:DQ6" si="12">IF(DI8="-",NA(),DI8)</f>
        <v>25</v>
      </c>
      <c r="DJ6" s="55">
        <f t="shared" si="12"/>
        <v>27.1</v>
      </c>
      <c r="DK6" s="55">
        <f t="shared" si="12"/>
        <v>26.7</v>
      </c>
      <c r="DL6" s="55">
        <f t="shared" si="12"/>
        <v>24.2</v>
      </c>
      <c r="DM6" s="55">
        <f t="shared" si="12"/>
        <v>27.8</v>
      </c>
      <c r="DN6" s="55">
        <f t="shared" si="12"/>
        <v>28.1</v>
      </c>
      <c r="DO6" s="55">
        <f t="shared" si="12"/>
        <v>29.2</v>
      </c>
      <c r="DP6" s="55">
        <f t="shared" si="12"/>
        <v>29</v>
      </c>
      <c r="DQ6" s="55">
        <f t="shared" si="12"/>
        <v>29.2</v>
      </c>
      <c r="DR6" s="55" t="str">
        <f>IF(DR8="-","【-】","【"&amp;SUBSTITUTE(TEXT(DR8,"#,##0.0"),"-","△")&amp;"】")</f>
        <v>【24.8】</v>
      </c>
      <c r="DS6" s="55">
        <f>IF(DS8="-",NA(),DS8)</f>
        <v>38</v>
      </c>
      <c r="DT6" s="55">
        <f t="shared" ref="DT6:EB6" si="13">IF(DT8="-",NA(),DT8)</f>
        <v>43.7</v>
      </c>
      <c r="DU6" s="55">
        <f t="shared" si="13"/>
        <v>48.2</v>
      </c>
      <c r="DV6" s="55">
        <f t="shared" si="13"/>
        <v>52.3</v>
      </c>
      <c r="DW6" s="55">
        <f t="shared" si="13"/>
        <v>54.5</v>
      </c>
      <c r="DX6" s="55">
        <f t="shared" si="13"/>
        <v>52</v>
      </c>
      <c r="DY6" s="55">
        <f t="shared" si="13"/>
        <v>52.5</v>
      </c>
      <c r="DZ6" s="55">
        <f t="shared" si="13"/>
        <v>52.5</v>
      </c>
      <c r="EA6" s="55">
        <f t="shared" si="13"/>
        <v>54</v>
      </c>
      <c r="EB6" s="55">
        <f t="shared" si="13"/>
        <v>55.4</v>
      </c>
      <c r="EC6" s="55" t="str">
        <f>IF(EC8="-","【-】","【"&amp;SUBSTITUTE(TEXT(EC8,"#,##0.0"),"-","△")&amp;"】")</f>
        <v>【56.0】</v>
      </c>
      <c r="ED6" s="55">
        <f>IF(ED8="-",NA(),ED8)</f>
        <v>65.900000000000006</v>
      </c>
      <c r="EE6" s="55">
        <f t="shared" ref="EE6:EM6" si="14">IF(EE8="-",NA(),EE8)</f>
        <v>72.8</v>
      </c>
      <c r="EF6" s="55">
        <f t="shared" si="14"/>
        <v>76.900000000000006</v>
      </c>
      <c r="EG6" s="55">
        <f t="shared" si="14"/>
        <v>79.5</v>
      </c>
      <c r="EH6" s="55">
        <f t="shared" si="14"/>
        <v>78.400000000000006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37670927</v>
      </c>
      <c r="EP6" s="56">
        <f t="shared" ref="EP6:EX6" si="15">IF(EP8="-",NA(),EP8)</f>
        <v>38318071</v>
      </c>
      <c r="EQ6" s="56">
        <f t="shared" si="15"/>
        <v>39217201</v>
      </c>
      <c r="ER6" s="56">
        <f t="shared" si="15"/>
        <v>39818953</v>
      </c>
      <c r="ES6" s="56">
        <f t="shared" si="15"/>
        <v>40653440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162</v>
      </c>
      <c r="B7" s="53">
        <f t="shared" ref="B7:AH7" si="16">B8</f>
        <v>2021</v>
      </c>
      <c r="C7" s="53">
        <f t="shared" si="16"/>
        <v>267500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37</v>
      </c>
      <c r="R7" s="53" t="str">
        <f t="shared" si="16"/>
        <v>対象</v>
      </c>
      <c r="S7" s="53" t="str">
        <f t="shared" si="16"/>
        <v>ド 透 I 未 訓 ガ</v>
      </c>
      <c r="T7" s="53" t="str">
        <f t="shared" si="16"/>
        <v>救 臨 が 感 災 地 輪</v>
      </c>
      <c r="U7" s="54" t="str">
        <f>U8</f>
        <v>-</v>
      </c>
      <c r="V7" s="54">
        <f>V8</f>
        <v>50582</v>
      </c>
      <c r="W7" s="53" t="str">
        <f>W8</f>
        <v>非該当</v>
      </c>
      <c r="X7" s="53" t="str">
        <f t="shared" si="16"/>
        <v>非該当</v>
      </c>
      <c r="Y7" s="53" t="str">
        <f t="shared" si="16"/>
        <v>７：１</v>
      </c>
      <c r="Z7" s="54">
        <f t="shared" si="16"/>
        <v>528</v>
      </c>
      <c r="AA7" s="54" t="str">
        <f t="shared" si="16"/>
        <v>-</v>
      </c>
      <c r="AB7" s="54">
        <f t="shared" si="16"/>
        <v>12</v>
      </c>
      <c r="AC7" s="54" t="str">
        <f t="shared" si="16"/>
        <v>-</v>
      </c>
      <c r="AD7" s="54">
        <f t="shared" si="16"/>
        <v>8</v>
      </c>
      <c r="AE7" s="54">
        <f t="shared" si="16"/>
        <v>548</v>
      </c>
      <c r="AF7" s="54">
        <f t="shared" si="16"/>
        <v>423</v>
      </c>
      <c r="AG7" s="54" t="str">
        <f t="shared" si="16"/>
        <v>-</v>
      </c>
      <c r="AH7" s="54">
        <f t="shared" si="16"/>
        <v>423</v>
      </c>
      <c r="AI7" s="55">
        <f>AI8</f>
        <v>101.5</v>
      </c>
      <c r="AJ7" s="55">
        <f t="shared" ref="AJ7:AR7" si="17">AJ8</f>
        <v>100</v>
      </c>
      <c r="AK7" s="55">
        <f t="shared" si="17"/>
        <v>97.8</v>
      </c>
      <c r="AL7" s="55">
        <f t="shared" si="17"/>
        <v>93.4</v>
      </c>
      <c r="AM7" s="55">
        <f t="shared" si="17"/>
        <v>104.3</v>
      </c>
      <c r="AN7" s="55">
        <f t="shared" si="17"/>
        <v>100.1</v>
      </c>
      <c r="AO7" s="55">
        <f t="shared" si="17"/>
        <v>100</v>
      </c>
      <c r="AP7" s="55">
        <f t="shared" si="17"/>
        <v>99.2</v>
      </c>
      <c r="AQ7" s="55">
        <f t="shared" si="17"/>
        <v>102.9</v>
      </c>
      <c r="AR7" s="55">
        <f t="shared" si="17"/>
        <v>106.1</v>
      </c>
      <c r="AS7" s="55"/>
      <c r="AT7" s="55">
        <f>AT8</f>
        <v>93.8</v>
      </c>
      <c r="AU7" s="55">
        <f t="shared" ref="AU7:BC7" si="18">AU8</f>
        <v>94.7</v>
      </c>
      <c r="AV7" s="55">
        <f t="shared" si="18"/>
        <v>94.4</v>
      </c>
      <c r="AW7" s="55">
        <f t="shared" si="18"/>
        <v>86.4</v>
      </c>
      <c r="AX7" s="55">
        <f t="shared" si="18"/>
        <v>91.2</v>
      </c>
      <c r="AY7" s="55">
        <f t="shared" si="18"/>
        <v>94</v>
      </c>
      <c r="AZ7" s="55">
        <f t="shared" si="18"/>
        <v>94.1</v>
      </c>
      <c r="BA7" s="55">
        <f t="shared" si="18"/>
        <v>93.7</v>
      </c>
      <c r="BB7" s="55">
        <f t="shared" si="18"/>
        <v>88.7</v>
      </c>
      <c r="BC7" s="55">
        <f t="shared" si="18"/>
        <v>90.6</v>
      </c>
      <c r="BD7" s="55"/>
      <c r="BE7" s="55">
        <f>BE8</f>
        <v>3.3</v>
      </c>
      <c r="BF7" s="55">
        <f t="shared" ref="BF7:BN7" si="19">BF8</f>
        <v>3.2</v>
      </c>
      <c r="BG7" s="55">
        <f t="shared" si="19"/>
        <v>5.5</v>
      </c>
      <c r="BH7" s="55">
        <f t="shared" si="19"/>
        <v>12.9</v>
      </c>
      <c r="BI7" s="55">
        <f t="shared" si="19"/>
        <v>0</v>
      </c>
      <c r="BJ7" s="55">
        <f t="shared" si="19"/>
        <v>34.9</v>
      </c>
      <c r="BK7" s="55">
        <f t="shared" si="19"/>
        <v>32.6</v>
      </c>
      <c r="BL7" s="55">
        <f t="shared" si="19"/>
        <v>27</v>
      </c>
      <c r="BM7" s="55">
        <f t="shared" si="19"/>
        <v>34.200000000000003</v>
      </c>
      <c r="BN7" s="55">
        <f t="shared" si="19"/>
        <v>29.2</v>
      </c>
      <c r="BO7" s="55"/>
      <c r="BP7" s="55">
        <f>BP8</f>
        <v>87.1</v>
      </c>
      <c r="BQ7" s="55">
        <f t="shared" ref="BQ7:BY7" si="20">BQ8</f>
        <v>85.7</v>
      </c>
      <c r="BR7" s="55">
        <f t="shared" si="20"/>
        <v>83.9</v>
      </c>
      <c r="BS7" s="55">
        <f t="shared" si="20"/>
        <v>72</v>
      </c>
      <c r="BT7" s="55">
        <f t="shared" si="20"/>
        <v>72.099999999999994</v>
      </c>
      <c r="BU7" s="55">
        <f t="shared" si="20"/>
        <v>79.900000000000006</v>
      </c>
      <c r="BV7" s="55">
        <f t="shared" si="20"/>
        <v>80.2</v>
      </c>
      <c r="BW7" s="55">
        <f t="shared" si="20"/>
        <v>79.8</v>
      </c>
      <c r="BX7" s="55">
        <f t="shared" si="20"/>
        <v>70.599999999999994</v>
      </c>
      <c r="BY7" s="55">
        <f t="shared" si="20"/>
        <v>71.400000000000006</v>
      </c>
      <c r="BZ7" s="55"/>
      <c r="CA7" s="56">
        <f>CA8</f>
        <v>62777</v>
      </c>
      <c r="CB7" s="56">
        <f t="shared" ref="CB7:CJ7" si="21">CB8</f>
        <v>66374</v>
      </c>
      <c r="CC7" s="56">
        <f t="shared" si="21"/>
        <v>68852</v>
      </c>
      <c r="CD7" s="56">
        <f t="shared" si="21"/>
        <v>72664</v>
      </c>
      <c r="CE7" s="56">
        <f t="shared" si="21"/>
        <v>78551</v>
      </c>
      <c r="CF7" s="56">
        <f t="shared" si="21"/>
        <v>66228</v>
      </c>
      <c r="CG7" s="56">
        <f t="shared" si="21"/>
        <v>68751</v>
      </c>
      <c r="CH7" s="56">
        <f t="shared" si="21"/>
        <v>70630</v>
      </c>
      <c r="CI7" s="56">
        <f t="shared" si="21"/>
        <v>75766</v>
      </c>
      <c r="CJ7" s="56">
        <f t="shared" si="21"/>
        <v>79610</v>
      </c>
      <c r="CK7" s="55"/>
      <c r="CL7" s="56">
        <f>CL8</f>
        <v>16360</v>
      </c>
      <c r="CM7" s="56">
        <f t="shared" ref="CM7:CU7" si="22">CM8</f>
        <v>16956</v>
      </c>
      <c r="CN7" s="56">
        <f t="shared" si="22"/>
        <v>18327</v>
      </c>
      <c r="CO7" s="56">
        <f t="shared" si="22"/>
        <v>20716</v>
      </c>
      <c r="CP7" s="56">
        <f t="shared" si="22"/>
        <v>20592</v>
      </c>
      <c r="CQ7" s="56">
        <f t="shared" si="22"/>
        <v>18393</v>
      </c>
      <c r="CR7" s="56">
        <f t="shared" si="22"/>
        <v>19207</v>
      </c>
      <c r="CS7" s="56">
        <f t="shared" si="22"/>
        <v>20687</v>
      </c>
      <c r="CT7" s="56">
        <f t="shared" si="22"/>
        <v>22637</v>
      </c>
      <c r="CU7" s="56">
        <f t="shared" si="22"/>
        <v>23244</v>
      </c>
      <c r="CV7" s="55"/>
      <c r="CW7" s="55">
        <f>CW8</f>
        <v>45</v>
      </c>
      <c r="CX7" s="55">
        <f t="shared" ref="CX7:DF7" si="23">CX8</f>
        <v>45.6</v>
      </c>
      <c r="CY7" s="55">
        <f t="shared" si="23"/>
        <v>45.8</v>
      </c>
      <c r="CZ7" s="55">
        <f t="shared" si="23"/>
        <v>50.3</v>
      </c>
      <c r="DA7" s="55">
        <f t="shared" si="23"/>
        <v>44.6</v>
      </c>
      <c r="DB7" s="55">
        <f t="shared" si="23"/>
        <v>48.7</v>
      </c>
      <c r="DC7" s="55">
        <f t="shared" si="23"/>
        <v>48.3</v>
      </c>
      <c r="DD7" s="55">
        <f t="shared" si="23"/>
        <v>47.7</v>
      </c>
      <c r="DE7" s="55">
        <f t="shared" si="23"/>
        <v>51.8</v>
      </c>
      <c r="DF7" s="55">
        <f t="shared" si="23"/>
        <v>49.6</v>
      </c>
      <c r="DG7" s="55"/>
      <c r="DH7" s="55">
        <f>DH8</f>
        <v>24.4</v>
      </c>
      <c r="DI7" s="55">
        <f t="shared" ref="DI7:DQ7" si="24">DI8</f>
        <v>25</v>
      </c>
      <c r="DJ7" s="55">
        <f t="shared" si="24"/>
        <v>27.1</v>
      </c>
      <c r="DK7" s="55">
        <f t="shared" si="24"/>
        <v>26.7</v>
      </c>
      <c r="DL7" s="55">
        <f t="shared" si="24"/>
        <v>24.2</v>
      </c>
      <c r="DM7" s="55">
        <f t="shared" si="24"/>
        <v>27.8</v>
      </c>
      <c r="DN7" s="55">
        <f t="shared" si="24"/>
        <v>28.1</v>
      </c>
      <c r="DO7" s="55">
        <f t="shared" si="24"/>
        <v>29.2</v>
      </c>
      <c r="DP7" s="55">
        <f t="shared" si="24"/>
        <v>29</v>
      </c>
      <c r="DQ7" s="55">
        <f t="shared" si="24"/>
        <v>29.2</v>
      </c>
      <c r="DR7" s="55"/>
      <c r="DS7" s="55">
        <f>DS8</f>
        <v>38</v>
      </c>
      <c r="DT7" s="55">
        <f t="shared" ref="DT7:EB7" si="25">DT8</f>
        <v>43.7</v>
      </c>
      <c r="DU7" s="55">
        <f t="shared" si="25"/>
        <v>48.2</v>
      </c>
      <c r="DV7" s="55">
        <f t="shared" si="25"/>
        <v>52.3</v>
      </c>
      <c r="DW7" s="55">
        <f t="shared" si="25"/>
        <v>54.5</v>
      </c>
      <c r="DX7" s="55">
        <f t="shared" si="25"/>
        <v>52</v>
      </c>
      <c r="DY7" s="55">
        <f t="shared" si="25"/>
        <v>52.5</v>
      </c>
      <c r="DZ7" s="55">
        <f t="shared" si="25"/>
        <v>52.5</v>
      </c>
      <c r="EA7" s="55">
        <f t="shared" si="25"/>
        <v>54</v>
      </c>
      <c r="EB7" s="55">
        <f t="shared" si="25"/>
        <v>55.4</v>
      </c>
      <c r="EC7" s="55"/>
      <c r="ED7" s="55">
        <f>ED8</f>
        <v>65.900000000000006</v>
      </c>
      <c r="EE7" s="55">
        <f t="shared" ref="EE7:EM7" si="26">EE8</f>
        <v>72.8</v>
      </c>
      <c r="EF7" s="55">
        <f t="shared" si="26"/>
        <v>76.900000000000006</v>
      </c>
      <c r="EG7" s="55">
        <f t="shared" si="26"/>
        <v>79.5</v>
      </c>
      <c r="EH7" s="55">
        <f t="shared" si="26"/>
        <v>78.400000000000006</v>
      </c>
      <c r="EI7" s="55">
        <f t="shared" si="26"/>
        <v>66</v>
      </c>
      <c r="EJ7" s="55">
        <f t="shared" si="26"/>
        <v>67.099999999999994</v>
      </c>
      <c r="EK7" s="55">
        <f t="shared" si="26"/>
        <v>67.900000000000006</v>
      </c>
      <c r="EL7" s="55">
        <f t="shared" si="26"/>
        <v>69.2</v>
      </c>
      <c r="EM7" s="55">
        <f t="shared" si="26"/>
        <v>70.8</v>
      </c>
      <c r="EN7" s="55"/>
      <c r="EO7" s="56">
        <f>EO8</f>
        <v>37670927</v>
      </c>
      <c r="EP7" s="56">
        <f t="shared" ref="EP7:EX7" si="27">EP8</f>
        <v>38318071</v>
      </c>
      <c r="EQ7" s="56">
        <f t="shared" si="27"/>
        <v>39217201</v>
      </c>
      <c r="ER7" s="56">
        <f t="shared" si="27"/>
        <v>39818953</v>
      </c>
      <c r="ES7" s="56">
        <f t="shared" si="27"/>
        <v>40653440</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267500</v>
      </c>
      <c r="D8" s="58">
        <v>46</v>
      </c>
      <c r="E8" s="58">
        <v>6</v>
      </c>
      <c r="F8" s="58">
        <v>0</v>
      </c>
      <c r="G8" s="58">
        <v>1</v>
      </c>
      <c r="H8" s="58" t="s">
        <v>163</v>
      </c>
      <c r="I8" s="58" t="s">
        <v>164</v>
      </c>
      <c r="J8" s="58" t="s">
        <v>165</v>
      </c>
      <c r="K8" s="58" t="s">
        <v>166</v>
      </c>
      <c r="L8" s="58" t="s">
        <v>167</v>
      </c>
      <c r="M8" s="58" t="s">
        <v>168</v>
      </c>
      <c r="N8" s="58" t="s">
        <v>169</v>
      </c>
      <c r="O8" s="58" t="s">
        <v>170</v>
      </c>
      <c r="P8" s="58" t="s">
        <v>171</v>
      </c>
      <c r="Q8" s="59">
        <v>37</v>
      </c>
      <c r="R8" s="58" t="s">
        <v>172</v>
      </c>
      <c r="S8" s="58" t="s">
        <v>173</v>
      </c>
      <c r="T8" s="58" t="s">
        <v>174</v>
      </c>
      <c r="U8" s="59" t="s">
        <v>39</v>
      </c>
      <c r="V8" s="59">
        <v>50582</v>
      </c>
      <c r="W8" s="58" t="s">
        <v>175</v>
      </c>
      <c r="X8" s="58" t="s">
        <v>175</v>
      </c>
      <c r="Y8" s="60" t="s">
        <v>176</v>
      </c>
      <c r="Z8" s="59">
        <v>528</v>
      </c>
      <c r="AA8" s="59" t="s">
        <v>39</v>
      </c>
      <c r="AB8" s="59">
        <v>12</v>
      </c>
      <c r="AC8" s="59" t="s">
        <v>39</v>
      </c>
      <c r="AD8" s="59">
        <v>8</v>
      </c>
      <c r="AE8" s="59">
        <v>548</v>
      </c>
      <c r="AF8" s="59">
        <v>423</v>
      </c>
      <c r="AG8" s="59" t="s">
        <v>39</v>
      </c>
      <c r="AH8" s="59">
        <v>423</v>
      </c>
      <c r="AI8" s="61">
        <v>101.5</v>
      </c>
      <c r="AJ8" s="61">
        <v>100</v>
      </c>
      <c r="AK8" s="61">
        <v>97.8</v>
      </c>
      <c r="AL8" s="61">
        <v>93.4</v>
      </c>
      <c r="AM8" s="61">
        <v>104.3</v>
      </c>
      <c r="AN8" s="61">
        <v>100.1</v>
      </c>
      <c r="AO8" s="61">
        <v>100</v>
      </c>
      <c r="AP8" s="61">
        <v>99.2</v>
      </c>
      <c r="AQ8" s="61">
        <v>102.9</v>
      </c>
      <c r="AR8" s="61">
        <v>106.1</v>
      </c>
      <c r="AS8" s="61">
        <v>106.2</v>
      </c>
      <c r="AT8" s="61">
        <v>93.8</v>
      </c>
      <c r="AU8" s="61">
        <v>94.7</v>
      </c>
      <c r="AV8" s="61">
        <v>94.4</v>
      </c>
      <c r="AW8" s="61">
        <v>86.4</v>
      </c>
      <c r="AX8" s="61">
        <v>91.2</v>
      </c>
      <c r="AY8" s="61">
        <v>94</v>
      </c>
      <c r="AZ8" s="61">
        <v>94.1</v>
      </c>
      <c r="BA8" s="61">
        <v>93.7</v>
      </c>
      <c r="BB8" s="61">
        <v>88.7</v>
      </c>
      <c r="BC8" s="61">
        <v>90.6</v>
      </c>
      <c r="BD8" s="61">
        <v>86.6</v>
      </c>
      <c r="BE8" s="62">
        <v>3.3</v>
      </c>
      <c r="BF8" s="62">
        <v>3.2</v>
      </c>
      <c r="BG8" s="62">
        <v>5.5</v>
      </c>
      <c r="BH8" s="62">
        <v>12.9</v>
      </c>
      <c r="BI8" s="62">
        <v>0</v>
      </c>
      <c r="BJ8" s="62">
        <v>34.9</v>
      </c>
      <c r="BK8" s="62">
        <v>32.6</v>
      </c>
      <c r="BL8" s="62">
        <v>27</v>
      </c>
      <c r="BM8" s="62">
        <v>34.200000000000003</v>
      </c>
      <c r="BN8" s="62">
        <v>29.2</v>
      </c>
      <c r="BO8" s="62">
        <v>70.7</v>
      </c>
      <c r="BP8" s="61">
        <v>87.1</v>
      </c>
      <c r="BQ8" s="61">
        <v>85.7</v>
      </c>
      <c r="BR8" s="61">
        <v>83.9</v>
      </c>
      <c r="BS8" s="61">
        <v>72</v>
      </c>
      <c r="BT8" s="61">
        <v>72.099999999999994</v>
      </c>
      <c r="BU8" s="61">
        <v>79.900000000000006</v>
      </c>
      <c r="BV8" s="61">
        <v>80.2</v>
      </c>
      <c r="BW8" s="61">
        <v>79.8</v>
      </c>
      <c r="BX8" s="61">
        <v>70.599999999999994</v>
      </c>
      <c r="BY8" s="61">
        <v>71.400000000000006</v>
      </c>
      <c r="BZ8" s="61">
        <v>67.099999999999994</v>
      </c>
      <c r="CA8" s="62">
        <v>62777</v>
      </c>
      <c r="CB8" s="62">
        <v>66374</v>
      </c>
      <c r="CC8" s="62">
        <v>68852</v>
      </c>
      <c r="CD8" s="62">
        <v>72664</v>
      </c>
      <c r="CE8" s="62">
        <v>78551</v>
      </c>
      <c r="CF8" s="62">
        <v>66228</v>
      </c>
      <c r="CG8" s="62">
        <v>68751</v>
      </c>
      <c r="CH8" s="62">
        <v>70630</v>
      </c>
      <c r="CI8" s="62">
        <v>75766</v>
      </c>
      <c r="CJ8" s="62">
        <v>79610</v>
      </c>
      <c r="CK8" s="61">
        <v>59287</v>
      </c>
      <c r="CL8" s="62">
        <v>16360</v>
      </c>
      <c r="CM8" s="62">
        <v>16956</v>
      </c>
      <c r="CN8" s="62">
        <v>18327</v>
      </c>
      <c r="CO8" s="62">
        <v>20716</v>
      </c>
      <c r="CP8" s="62">
        <v>20592</v>
      </c>
      <c r="CQ8" s="62">
        <v>18393</v>
      </c>
      <c r="CR8" s="62">
        <v>19207</v>
      </c>
      <c r="CS8" s="62">
        <v>20687</v>
      </c>
      <c r="CT8" s="62">
        <v>22637</v>
      </c>
      <c r="CU8" s="62">
        <v>23244</v>
      </c>
      <c r="CV8" s="61">
        <v>17202</v>
      </c>
      <c r="CW8" s="62">
        <v>45</v>
      </c>
      <c r="CX8" s="62">
        <v>45.6</v>
      </c>
      <c r="CY8" s="62">
        <v>45.8</v>
      </c>
      <c r="CZ8" s="62">
        <v>50.3</v>
      </c>
      <c r="DA8" s="62">
        <v>44.6</v>
      </c>
      <c r="DB8" s="62">
        <v>48.7</v>
      </c>
      <c r="DC8" s="62">
        <v>48.3</v>
      </c>
      <c r="DD8" s="62">
        <v>47.7</v>
      </c>
      <c r="DE8" s="62">
        <v>51.8</v>
      </c>
      <c r="DF8" s="62">
        <v>49.6</v>
      </c>
      <c r="DG8" s="62">
        <v>56.4</v>
      </c>
      <c r="DH8" s="62">
        <v>24.4</v>
      </c>
      <c r="DI8" s="62">
        <v>25</v>
      </c>
      <c r="DJ8" s="62">
        <v>27.1</v>
      </c>
      <c r="DK8" s="62">
        <v>26.7</v>
      </c>
      <c r="DL8" s="62">
        <v>24.2</v>
      </c>
      <c r="DM8" s="62">
        <v>27.8</v>
      </c>
      <c r="DN8" s="62">
        <v>28.1</v>
      </c>
      <c r="DO8" s="62">
        <v>29.2</v>
      </c>
      <c r="DP8" s="62">
        <v>29</v>
      </c>
      <c r="DQ8" s="62">
        <v>29.2</v>
      </c>
      <c r="DR8" s="62">
        <v>24.8</v>
      </c>
      <c r="DS8" s="61">
        <v>38</v>
      </c>
      <c r="DT8" s="61">
        <v>43.7</v>
      </c>
      <c r="DU8" s="61">
        <v>48.2</v>
      </c>
      <c r="DV8" s="61">
        <v>52.3</v>
      </c>
      <c r="DW8" s="61">
        <v>54.5</v>
      </c>
      <c r="DX8" s="61">
        <v>52</v>
      </c>
      <c r="DY8" s="61">
        <v>52.5</v>
      </c>
      <c r="DZ8" s="61">
        <v>52.5</v>
      </c>
      <c r="EA8" s="61">
        <v>54</v>
      </c>
      <c r="EB8" s="61">
        <v>55.4</v>
      </c>
      <c r="EC8" s="61">
        <v>56</v>
      </c>
      <c r="ED8" s="61">
        <v>65.900000000000006</v>
      </c>
      <c r="EE8" s="61">
        <v>72.8</v>
      </c>
      <c r="EF8" s="61">
        <v>76.900000000000006</v>
      </c>
      <c r="EG8" s="61">
        <v>79.5</v>
      </c>
      <c r="EH8" s="61">
        <v>78.400000000000006</v>
      </c>
      <c r="EI8" s="61">
        <v>66</v>
      </c>
      <c r="EJ8" s="61">
        <v>67.099999999999994</v>
      </c>
      <c r="EK8" s="61">
        <v>67.900000000000006</v>
      </c>
      <c r="EL8" s="61">
        <v>69.2</v>
      </c>
      <c r="EM8" s="61">
        <v>70.8</v>
      </c>
      <c r="EN8" s="61">
        <v>70.7</v>
      </c>
      <c r="EO8" s="62">
        <v>37670927</v>
      </c>
      <c r="EP8" s="62">
        <v>38318071</v>
      </c>
      <c r="EQ8" s="62">
        <v>39217201</v>
      </c>
      <c r="ER8" s="62">
        <v>39818953</v>
      </c>
      <c r="ES8" s="62">
        <v>40653440</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r-ooshima</cp:lastModifiedBy>
  <cp:lastPrinted>2023-01-23T01:34:53Z</cp:lastPrinted>
  <dcterms:created xsi:type="dcterms:W3CDTF">2022-12-01T02:25:54Z</dcterms:created>
  <dcterms:modified xsi:type="dcterms:W3CDTF">2023-01-23T01:35:00Z</dcterms:modified>
  <cp:category/>
</cp:coreProperties>
</file>