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0000svj02020\sdoc-2022$\101000_経営管理部\101300_会計課\財務Ｇ\30.照会\01 ★令和４年度\79.【1月24日〆】公営企業に係る経営比較分析表（令和３年度決算）の分析等について\回答\"/>
    </mc:Choice>
  </mc:AlternateContent>
  <workbookProtection workbookAlgorithmName="SHA-512" workbookHashValue="GGVKk+zJ3L1wHSQogBxuRUPKz2HhxdI8xHusHWlkJXI/qtoo6OcZfQPUOQSBW7GQPEnY6HTyNHqc1BCc2VSkGA==" workbookSaltValue="pzyKE3pgIxr9x4hZkcYr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F85" i="4"/>
  <c r="BB10" i="4"/>
  <c r="AT10" i="4"/>
  <c r="AL10" i="4"/>
  <c r="W10" i="4"/>
  <c r="B10" i="4"/>
  <c r="BB8" i="4"/>
  <c r="AT8" i="4"/>
  <c r="AL8" i="4"/>
  <c r="W8" i="4"/>
  <c r="B8"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<sst xmlns="http://schemas.openxmlformats.org/spreadsheetml/2006/main" count="231" uniqueCount="114">
  <si>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</si>
  <si>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</si>
  <si>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</si>
  <si>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</si>
  <si>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</si>
  <si>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</si>
  <si>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</si>
  <si>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</si>
  <si>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</si>
  <si>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</si>
  <si>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</si>
  <si>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</si>
  <si>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</si>
  <si>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</si>
  <si>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</si>
  <si>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</si>
  <si>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</si>
  <si>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</si>
  <si>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</si>
  <si>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</si>
  <si>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</si>
  <si>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</si>
  <si>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</si>
  <si>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</si>
  <si>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</si>
  <si>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</si>
  <si>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</si>
  <si>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</si>
  <si>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</si>
  <si>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</si>
  <si>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</si>
  <si>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</si>
  <si>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</si>
  <si>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</si>
  <si>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</si>
  <si>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</si>
  <si>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</si>
  <si>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</si>
  <si>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</si>
  <si>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</si>
  <si>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</si>
  <si>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</si>
  <si>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</si>
  <si>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</si>
  <si>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</si>
  <si>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</si>
  <si>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</si>
  <si>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</si>
  <si>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</si>
  <si>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</si>
  <si>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</si>
  <si>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</si>
  <si>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</si>
  <si>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</si>
  <si>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</si>
  <si>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</si>
  <si>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</si>
  <si>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</si>
  <si>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</si>
  <si>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</si>
  <si>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</si>
  <si>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</si>
  <si>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</si>
  <si>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</si>
  <si>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</si>
  <si>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</si>
  <si>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</si>
  <si>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</si>
  <si>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</si>
  <si>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</si>
  <si>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</si>
  <si>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</si>
  <si>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</si>
  <si>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</si>
  <si>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</si>
  <si>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</si>
  <si>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</si>
  <si>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</si>
  <si>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</si>
  <si>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</si>
  <si>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</si>
  <si>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</si>
  <si>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</si>
  <si>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</si>
  <si>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</si>
  <si>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</si>
  <si>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</si>
  <si>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</si>
  <si>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</si>
  <si>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</si>
  <si>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</si>
  <si>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</si>
  <si>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</si>
  <si>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</si>
  <si>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</si>
  <si>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</si>
  <si>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</si>
  <si>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</si>
  <si>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</si>
  <si>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</si>
  <si>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</si>
  <si>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</si>
  <si>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</si>
  <si>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</si>
  <si>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</si>
  <si>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</si>
  <si>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</si>
  <si>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</si>
  <si>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</si>
  <si>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</si>
  <si>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</si>
  <si>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類似団体平均値を上回る数値となり、施設の老朽化が進んでいる。この要因は、管路総延長の約6割が法定耐用年数40年を超えていることによる。
②【管路経年化率】
③【管路更新率】
　管路経年化率は類似団体平均値より高く、管路更新率は低い状況となっている。現在、基幹管路の大規模更新事業に着手している。</t>
    <phoneticPr fontId="4"/>
  </si>
  <si>
    <t>今後の施設利用率の低下に対しては、水需要予測の結果に基づき、施設の更新時期に合わせ、可能な限り施設のダウンサイジング（小規模化）を実施すると共に、整備効果が段階的に発揮できるよう、効率的な施設更新を行っていく。
　また、アセットマネジメントを実践し、施設更新の際には施設ごとに企業団独自の更新基準年数を設定し、施設の長寿命化を図りつつ、効率的に施設全体の安定性向上に資する施設更新・整備を実施し、改善を図る。
　これらの施設更新・整備を進めながら引き続き健全経営の維持に努める。</t>
    <phoneticPr fontId="4"/>
  </si>
  <si>
    <t>①【経常収支比率】
　経常収支比率は100％を超える水準であり、健全な経営を維持している。
③【流動比率】
　期間を通じて短期的な債務に対する支払能力を維持している。
④【企業債残高対給水収益比率】
　他の指標の状況を勘案し、企業債の規模に大きな問題はないと判断している。
⑤【料金回収率】
　 料金回収率は100%以上であり、健全な経営を維持している。
⑥【給水原価】
　前年度とほぼ同水準にて推移している。
⑦【施設利用率】
　人口減少に伴い水需要は減少傾向であるが、近年はほぼ横ばいで推移している。
⑧【有収率】
　ほぼ100％で推移している。水道施設の適切な維持管理による漏水防止対策や効率的な送水運用により、高い水準を維持している。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</si>
</sst>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0.01</c:v>
                </c:pt>
                <c:pt idx="2">
                  <c:v>0.04</c:v>
                </c:pt>
                <c:pt idx="3" formatCode="#,##0.00;&quot;△&quot;#,##0.00">
                  <c:v>0</c:v>
                </c:pt>
                <c:pt idx="4">
                  <c:v>0.13</c:v>
                </c:pt>
              </c:numCache>
            </c:numRef>
          </c:val>
          <c:extLst>
            <c:ext xmlns:c16="http://schemas.microsoft.com/office/drawing/2014/chart" uri="{C3380CC4-5D6E-409C-BE32-E72D297353CC}">
              <c16:uniqueId val="{00000000-C1CD-4ED1-BF68-10E93EB574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C1CD-4ED1-BF68-10E93EB574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60.89</c:v>
                </c:pt>
                <c:pt idx="1">
                  <c:v>60.56</c:v>
                </c:pt>
                <c:pt idx="2">
                  <c:v>60.17</c:v>
                </c:pt>
                <c:pt idx="3">
                  <c:v>61.24</c:v>
                </c:pt>
                <c:pt idx="4">
                  <c:v>60.3</c:v>
                </c:pt>
              </c:numCache>
            </c:numRef>
          </c:val>
          <c:extLst>
            <c:ext xmlns:c16="http://schemas.microsoft.com/office/drawing/2014/chart" uri="{C3380CC4-5D6E-409C-BE32-E72D297353CC}">
              <c16:uniqueId val="{00000000-4E5F-4A0D-9900-42AF7ACF24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4E5F-4A0D-9900-42AF7ACF24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99.97</c:v>
                </c:pt>
                <c:pt idx="1">
                  <c:v>99.91</c:v>
                </c:pt>
                <c:pt idx="2">
                  <c:v>99.2</c:v>
                </c:pt>
                <c:pt idx="3">
                  <c:v>99.4</c:v>
                </c:pt>
                <c:pt idx="4">
                  <c:v>99.39</c:v>
                </c:pt>
              </c:numCache>
            </c:numRef>
          </c:val>
          <c:extLst>
            <c:ext xmlns:c16="http://schemas.microsoft.com/office/drawing/2014/chart" uri="{C3380CC4-5D6E-409C-BE32-E72D297353CC}">
              <c16:uniqueId val="{00000000-BD02-4399-A604-C84AE33DAA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BD02-4399-A604-C84AE33DAA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123.4</c:v>
                </c:pt>
                <c:pt idx="1">
                  <c:v>118.91</c:v>
                </c:pt>
                <c:pt idx="2">
                  <c:v>115.78</c:v>
                </c:pt>
                <c:pt idx="3">
                  <c:v>111.4</c:v>
                </c:pt>
                <c:pt idx="4">
                  <c:v>113.47</c:v>
                </c:pt>
              </c:numCache>
            </c:numRef>
          </c:val>
          <c:extLst>
            <c:ext xmlns:c16="http://schemas.microsoft.com/office/drawing/2014/chart" uri="{C3380CC4-5D6E-409C-BE32-E72D297353CC}">
              <c16:uniqueId val="{00000000-9E30-4E3F-AFD9-AA7DA489D4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9E30-4E3F-AFD9-AA7DA489D4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63.54</c:v>
                </c:pt>
                <c:pt idx="1">
                  <c:v>64.73</c:v>
                </c:pt>
                <c:pt idx="2">
                  <c:v>61.24</c:v>
                </c:pt>
                <c:pt idx="3">
                  <c:v>61.94</c:v>
                </c:pt>
                <c:pt idx="4">
                  <c:v>63.26</c:v>
                </c:pt>
              </c:numCache>
            </c:numRef>
          </c:val>
          <c:extLst>
            <c:ext xmlns:c16="http://schemas.microsoft.com/office/drawing/2014/chart" uri="{C3380CC4-5D6E-409C-BE32-E72D297353CC}">
              <c16:uniqueId val="{00000000-516E-4E25-81B3-A7466C9A05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516E-4E25-81B3-A7466C9A05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61.46</c:v>
                </c:pt>
                <c:pt idx="1">
                  <c:v>62.81</c:v>
                </c:pt>
                <c:pt idx="2">
                  <c:v>60.64</c:v>
                </c:pt>
                <c:pt idx="3">
                  <c:v>61.74</c:v>
                </c:pt>
                <c:pt idx="4">
                  <c:v>61.55</c:v>
                </c:pt>
              </c:numCache>
            </c:numRef>
          </c:val>
          <c:extLst>
            <c:ext xmlns:c16="http://schemas.microsoft.com/office/drawing/2014/chart" uri="{C3380CC4-5D6E-409C-BE32-E72D297353CC}">
              <c16:uniqueId val="{00000000-27C1-4801-984F-4D6CC676BA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27C1-4801-984F-4D6CC676BA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9-408E-88AF-9262016FCA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ACC9-408E-88AF-9262016FCA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128.97999999999999</c:v>
                </c:pt>
                <c:pt idx="1">
                  <c:v>131.65</c:v>
                </c:pt>
                <c:pt idx="2">
                  <c:v>127.48</c:v>
                </c:pt>
                <c:pt idx="3">
                  <c:v>141.25</c:v>
                </c:pt>
                <c:pt idx="4">
                  <c:v>162.86000000000001</c:v>
                </c:pt>
              </c:numCache>
            </c:numRef>
          </c:val>
          <c:extLst>
            <c:ext xmlns:c16="http://schemas.microsoft.com/office/drawing/2014/chart" uri="{C3380CC4-5D6E-409C-BE32-E72D297353CC}">
              <c16:uniqueId val="{00000000-DB42-4D66-A1E1-0C74CA04BD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DB42-4D66-A1E1-0C74CA04BD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290.74</c:v>
                </c:pt>
                <c:pt idx="1">
                  <c:v>295.08999999999997</c:v>
                </c:pt>
                <c:pt idx="2">
                  <c:v>289.98</c:v>
                </c:pt>
                <c:pt idx="3">
                  <c:v>284.29000000000002</c:v>
                </c:pt>
                <c:pt idx="4">
                  <c:v>260.18</c:v>
                </c:pt>
              </c:numCache>
            </c:numRef>
          </c:val>
          <c:extLst>
            <c:ext xmlns:c16="http://schemas.microsoft.com/office/drawing/2014/chart" uri="{C3380CC4-5D6E-409C-BE32-E72D297353CC}">
              <c16:uniqueId val="{00000000-5174-46A9-B71E-D5E585263A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5174-46A9-B71E-D5E585263A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123.65</c:v>
                </c:pt>
                <c:pt idx="1">
                  <c:v>118.85</c:v>
                </c:pt>
                <c:pt idx="2">
                  <c:v>115.56</c:v>
                </c:pt>
                <c:pt idx="3">
                  <c:v>110.92</c:v>
                </c:pt>
                <c:pt idx="4">
                  <c:v>112.96</c:v>
                </c:pt>
              </c:numCache>
            </c:numRef>
          </c:val>
          <c:extLst>
            <c:ext xmlns:c16="http://schemas.microsoft.com/office/drawing/2014/chart" uri="{C3380CC4-5D6E-409C-BE32-E72D297353CC}">
              <c16:uniqueId val="{00000000-224E-4AC5-967B-FA8FCE1103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224E-4AC5-967B-FA8FCE1103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60.66</c:v>
                </c:pt>
                <c:pt idx="1">
                  <c:v>60.58</c:v>
                </c:pt>
                <c:pt idx="2">
                  <c:v>62.31</c:v>
                </c:pt>
                <c:pt idx="3">
                  <c:v>61.95</c:v>
                </c:pt>
                <c:pt idx="4">
                  <c:v>63.74</c:v>
                </c:pt>
              </c:numCache>
            </c:numRef>
          </c:val>
          <c:extLst>
            <c:ext xmlns:c16="http://schemas.microsoft.com/office/drawing/2014/chart" uri="{C3380CC4-5D6E-409C-BE32-E72D297353CC}">
              <c16:uniqueId val="{00000000-D862-49D1-BD15-EE2B4B1300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D862-49D1-BD15-EE2B4B1300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3" t="str">
        <f>データ!H6</f>
        <v>大阪府　大阪広域水道企業団</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法適用</v>
      </c>
      <c r="C8" s="43"/>
      <c r="D8" s="43"/>
      <c r="E8" s="43"/>
      <c r="F8" s="43"/>
      <c r="G8" s="43"/>
      <c r="H8" s="43"/>
      <c r="I8" s="42" t="str">
        <f>データ!$J$6</f>
        <v>水道事業</v>
      </c>
      <c r="J8" s="43"/>
      <c r="K8" s="43"/>
      <c r="L8" s="43"/>
      <c r="M8" s="43"/>
      <c r="N8" s="43"/>
      <c r="O8" s="44"/>
      <c r="P8" s="45" t="str">
        <f>データ!$K$6</f>
        <v>用水供給事業</v>
      </c>
      <c r="Q8" s="45"/>
      <c r="R8" s="45"/>
      <c r="S8" s="45"/>
      <c r="T8" s="45"/>
      <c r="U8" s="45"/>
      <c r="V8" s="45"/>
      <c r="W8" s="45" t="str">
        <f>データ!$L$6</f>
        <v>B</v>
      </c>
      <c r="X8" s="45"/>
      <c r="Y8" s="45"/>
      <c r="Z8" s="45"/>
      <c r="AA8" s="45"/>
      <c r="AB8" s="45"/>
      <c r="AC8" s="45"/>
      <c r="AD8" s="45" t="str">
        <f>データ!$M$6</f>
        <v>自治体職員</v>
      </c>
      <c r="AE8" s="45"/>
      <c r="AF8" s="45"/>
      <c r="AG8" s="45"/>
      <c r="AH8" s="45"/>
      <c r="AI8" s="45"/>
      <c r="AJ8" s="45"/>
      <c r="AK8" s="2"/>
      <c r="AL8" s="46" t="str">
        <f>データ!$R$6</f>
        <v>-</v>
      </c>
      <c r="AM8" s="46"/>
      <c r="AN8" s="46"/>
      <c r="AO8" s="46"/>
      <c r="AP8" s="46"/>
      <c r="AQ8" s="46"/>
      <c r="AR8" s="46"/>
      <c r="AS8" s="46"/>
      <c r="AT8" s="47" t="str">
        <f>データ!$S$6</f>
        <v>-</v>
      </c>
      <c r="AU8" s="48"/>
      <c r="AV8" s="48"/>
      <c r="AW8" s="48"/>
      <c r="AX8" s="48"/>
      <c r="AY8" s="48"/>
      <c r="AZ8" s="48"/>
      <c r="BA8" s="48"/>
      <c r="BB8" s="49" t="str">
        <f>データ!$T$6</f>
        <v>-</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15">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15">
      <c r="A10" s="2"/>
      <c r="B10" s="47" t="str">
        <f>データ!$N$6</f>
        <v>-</v>
      </c>
      <c r="C10" s="48"/>
      <c r="D10" s="48"/>
      <c r="E10" s="48"/>
      <c r="F10" s="48"/>
      <c r="G10" s="48"/>
      <c r="H10" s="48"/>
      <c r="I10" s="47">
        <f>データ!$O$6</f>
        <v>66.83</v>
      </c>
      <c r="J10" s="48"/>
      <c r="K10" s="48"/>
      <c r="L10" s="48"/>
      <c r="M10" s="48"/>
      <c r="N10" s="48"/>
      <c r="O10" s="82"/>
      <c r="P10" s="49">
        <f>データ!$P$6</f>
        <v>99.9</v>
      </c>
      <c r="Q10" s="49"/>
      <c r="R10" s="49"/>
      <c r="S10" s="49"/>
      <c r="T10" s="49"/>
      <c r="U10" s="49"/>
      <c r="V10" s="49"/>
      <c r="W10" s="46">
        <f>データ!$Q$6</f>
        <v>0</v>
      </c>
      <c r="X10" s="46"/>
      <c r="Y10" s="46"/>
      <c r="Z10" s="46"/>
      <c r="AA10" s="46"/>
      <c r="AB10" s="46"/>
      <c r="AC10" s="46"/>
      <c r="AD10" s="2"/>
      <c r="AE10" s="2"/>
      <c r="AF10" s="2"/>
      <c r="AG10" s="2"/>
      <c r="AH10" s="2"/>
      <c r="AI10" s="2"/>
      <c r="AJ10" s="2"/>
      <c r="AK10" s="2"/>
      <c r="AL10" s="46">
        <f>データ!$U$6</f>
        <v>6050759</v>
      </c>
      <c r="AM10" s="46"/>
      <c r="AN10" s="46"/>
      <c r="AO10" s="46"/>
      <c r="AP10" s="46"/>
      <c r="AQ10" s="46"/>
      <c r="AR10" s="46"/>
      <c r="AS10" s="46"/>
      <c r="AT10" s="47">
        <f>データ!$V$6</f>
        <v>1162.1600000000001</v>
      </c>
      <c r="AU10" s="48"/>
      <c r="AV10" s="48"/>
      <c r="AW10" s="48"/>
      <c r="AX10" s="48"/>
      <c r="AY10" s="48"/>
      <c r="AZ10" s="48"/>
      <c r="BA10" s="48"/>
      <c r="BB10" s="49">
        <f>データ!$W$6</f>
        <v>5206.4799999999996</v>
      </c>
      <c r="BC10" s="49"/>
      <c r="BD10" s="49"/>
      <c r="BE10" s="49"/>
      <c r="BF10" s="49"/>
      <c r="BG10" s="49"/>
      <c r="BH10" s="49"/>
      <c r="BI10" s="49"/>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8" t="s">
        <v>113</v>
      </c>
      <c r="BM16" s="59"/>
      <c r="BN16" s="59"/>
      <c r="BO16" s="59"/>
      <c r="BP16" s="59"/>
      <c r="BQ16" s="59"/>
      <c r="BR16" s="59"/>
      <c r="BS16" s="59"/>
      <c r="BT16" s="59"/>
      <c r="BU16" s="59"/>
      <c r="BV16" s="59"/>
      <c r="BW16" s="59"/>
      <c r="BX16" s="59"/>
      <c r="BY16" s="59"/>
      <c r="BZ16" s="6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59"/>
      <c r="BN17" s="59"/>
      <c r="BO17" s="59"/>
      <c r="BP17" s="59"/>
      <c r="BQ17" s="59"/>
      <c r="BR17" s="59"/>
      <c r="BS17" s="59"/>
      <c r="BT17" s="59"/>
      <c r="BU17" s="59"/>
      <c r="BV17" s="59"/>
      <c r="BW17" s="59"/>
      <c r="BX17" s="59"/>
      <c r="BY17" s="59"/>
      <c r="BZ17" s="6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59"/>
      <c r="BN18" s="59"/>
      <c r="BO18" s="59"/>
      <c r="BP18" s="59"/>
      <c r="BQ18" s="59"/>
      <c r="BR18" s="59"/>
      <c r="BS18" s="59"/>
      <c r="BT18" s="59"/>
      <c r="BU18" s="59"/>
      <c r="BV18" s="59"/>
      <c r="BW18" s="59"/>
      <c r="BX18" s="59"/>
      <c r="BY18" s="59"/>
      <c r="BZ18" s="6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59"/>
      <c r="BN19" s="59"/>
      <c r="BO19" s="59"/>
      <c r="BP19" s="59"/>
      <c r="BQ19" s="59"/>
      <c r="BR19" s="59"/>
      <c r="BS19" s="59"/>
      <c r="BT19" s="59"/>
      <c r="BU19" s="59"/>
      <c r="BV19" s="59"/>
      <c r="BW19" s="59"/>
      <c r="BX19" s="59"/>
      <c r="BY19" s="59"/>
      <c r="BZ19" s="6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59"/>
      <c r="BN20" s="59"/>
      <c r="BO20" s="59"/>
      <c r="BP20" s="59"/>
      <c r="BQ20" s="59"/>
      <c r="BR20" s="59"/>
      <c r="BS20" s="59"/>
      <c r="BT20" s="59"/>
      <c r="BU20" s="59"/>
      <c r="BV20" s="59"/>
      <c r="BW20" s="59"/>
      <c r="BX20" s="59"/>
      <c r="BY20" s="59"/>
      <c r="BZ20" s="6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59"/>
      <c r="BN21" s="59"/>
      <c r="BO21" s="59"/>
      <c r="BP21" s="59"/>
      <c r="BQ21" s="59"/>
      <c r="BR21" s="59"/>
      <c r="BS21" s="59"/>
      <c r="BT21" s="59"/>
      <c r="BU21" s="59"/>
      <c r="BV21" s="59"/>
      <c r="BW21" s="59"/>
      <c r="BX21" s="59"/>
      <c r="BY21" s="59"/>
      <c r="BZ21" s="6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59"/>
      <c r="BN22" s="59"/>
      <c r="BO22" s="59"/>
      <c r="BP22" s="59"/>
      <c r="BQ22" s="59"/>
      <c r="BR22" s="59"/>
      <c r="BS22" s="59"/>
      <c r="BT22" s="59"/>
      <c r="BU22" s="59"/>
      <c r="BV22" s="59"/>
      <c r="BW22" s="59"/>
      <c r="BX22" s="59"/>
      <c r="BY22" s="59"/>
      <c r="BZ22" s="6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59"/>
      <c r="BN23" s="59"/>
      <c r="BO23" s="59"/>
      <c r="BP23" s="59"/>
      <c r="BQ23" s="59"/>
      <c r="BR23" s="59"/>
      <c r="BS23" s="59"/>
      <c r="BT23" s="59"/>
      <c r="BU23" s="59"/>
      <c r="BV23" s="59"/>
      <c r="BW23" s="59"/>
      <c r="BX23" s="59"/>
      <c r="BY23" s="59"/>
      <c r="BZ23" s="6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59"/>
      <c r="BN24" s="59"/>
      <c r="BO24" s="59"/>
      <c r="BP24" s="59"/>
      <c r="BQ24" s="59"/>
      <c r="BR24" s="59"/>
      <c r="BS24" s="59"/>
      <c r="BT24" s="59"/>
      <c r="BU24" s="59"/>
      <c r="BV24" s="59"/>
      <c r="BW24" s="59"/>
      <c r="BX24" s="59"/>
      <c r="BY24" s="59"/>
      <c r="BZ24" s="6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59"/>
      <c r="BN25" s="59"/>
      <c r="BO25" s="59"/>
      <c r="BP25" s="59"/>
      <c r="BQ25" s="59"/>
      <c r="BR25" s="59"/>
      <c r="BS25" s="59"/>
      <c r="BT25" s="59"/>
      <c r="BU25" s="59"/>
      <c r="BV25" s="59"/>
      <c r="BW25" s="59"/>
      <c r="BX25" s="59"/>
      <c r="BY25" s="59"/>
      <c r="BZ25" s="6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59"/>
      <c r="BN26" s="59"/>
      <c r="BO26" s="59"/>
      <c r="BP26" s="59"/>
      <c r="BQ26" s="59"/>
      <c r="BR26" s="59"/>
      <c r="BS26" s="59"/>
      <c r="BT26" s="59"/>
      <c r="BU26" s="59"/>
      <c r="BV26" s="59"/>
      <c r="BW26" s="59"/>
      <c r="BX26" s="59"/>
      <c r="BY26" s="59"/>
      <c r="BZ26" s="6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59"/>
      <c r="BN27" s="59"/>
      <c r="BO27" s="59"/>
      <c r="BP27" s="59"/>
      <c r="BQ27" s="59"/>
      <c r="BR27" s="59"/>
      <c r="BS27" s="59"/>
      <c r="BT27" s="59"/>
      <c r="BU27" s="59"/>
      <c r="BV27" s="59"/>
      <c r="BW27" s="59"/>
      <c r="BX27" s="59"/>
      <c r="BY27" s="59"/>
      <c r="BZ27" s="6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59"/>
      <c r="BN28" s="59"/>
      <c r="BO28" s="59"/>
      <c r="BP28" s="59"/>
      <c r="BQ28" s="59"/>
      <c r="BR28" s="59"/>
      <c r="BS28" s="59"/>
      <c r="BT28" s="59"/>
      <c r="BU28" s="59"/>
      <c r="BV28" s="59"/>
      <c r="BW28" s="59"/>
      <c r="BX28" s="59"/>
      <c r="BY28" s="59"/>
      <c r="BZ28" s="6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59"/>
      <c r="BN29" s="59"/>
      <c r="BO29" s="59"/>
      <c r="BP29" s="59"/>
      <c r="BQ29" s="59"/>
      <c r="BR29" s="59"/>
      <c r="BS29" s="59"/>
      <c r="BT29" s="59"/>
      <c r="BU29" s="59"/>
      <c r="BV29" s="59"/>
      <c r="BW29" s="59"/>
      <c r="BX29" s="59"/>
      <c r="BY29" s="59"/>
      <c r="BZ29" s="6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59"/>
      <c r="BN30" s="59"/>
      <c r="BO30" s="59"/>
      <c r="BP30" s="59"/>
      <c r="BQ30" s="59"/>
      <c r="BR30" s="59"/>
      <c r="BS30" s="59"/>
      <c r="BT30" s="59"/>
      <c r="BU30" s="59"/>
      <c r="BV30" s="59"/>
      <c r="BW30" s="59"/>
      <c r="BX30" s="59"/>
      <c r="BY30" s="59"/>
      <c r="BZ30" s="6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59"/>
      <c r="BN31" s="59"/>
      <c r="BO31" s="59"/>
      <c r="BP31" s="59"/>
      <c r="BQ31" s="59"/>
      <c r="BR31" s="59"/>
      <c r="BS31" s="59"/>
      <c r="BT31" s="59"/>
      <c r="BU31" s="59"/>
      <c r="BV31" s="59"/>
      <c r="BW31" s="59"/>
      <c r="BX31" s="59"/>
      <c r="BY31" s="59"/>
      <c r="BZ31" s="6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59"/>
      <c r="BN32" s="59"/>
      <c r="BO32" s="59"/>
      <c r="BP32" s="59"/>
      <c r="BQ32" s="59"/>
      <c r="BR32" s="59"/>
      <c r="BS32" s="59"/>
      <c r="BT32" s="59"/>
      <c r="BU32" s="59"/>
      <c r="BV32" s="59"/>
      <c r="BW32" s="59"/>
      <c r="BX32" s="59"/>
      <c r="BY32" s="59"/>
      <c r="BZ32" s="6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59"/>
      <c r="BN33" s="59"/>
      <c r="BO33" s="59"/>
      <c r="BP33" s="59"/>
      <c r="BQ33" s="59"/>
      <c r="BR33" s="59"/>
      <c r="BS33" s="59"/>
      <c r="BT33" s="59"/>
      <c r="BU33" s="59"/>
      <c r="BV33" s="59"/>
      <c r="BW33" s="59"/>
      <c r="BX33" s="59"/>
      <c r="BY33" s="59"/>
      <c r="BZ33" s="6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59"/>
      <c r="BN34" s="59"/>
      <c r="BO34" s="59"/>
      <c r="BP34" s="59"/>
      <c r="BQ34" s="59"/>
      <c r="BR34" s="59"/>
      <c r="BS34" s="59"/>
      <c r="BT34" s="59"/>
      <c r="BU34" s="59"/>
      <c r="BV34" s="59"/>
      <c r="BW34" s="59"/>
      <c r="BX34" s="59"/>
      <c r="BY34" s="59"/>
      <c r="BZ34" s="6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59"/>
      <c r="BN35" s="59"/>
      <c r="BO35" s="59"/>
      <c r="BP35" s="59"/>
      <c r="BQ35" s="59"/>
      <c r="BR35" s="59"/>
      <c r="BS35" s="59"/>
      <c r="BT35" s="59"/>
      <c r="BU35" s="59"/>
      <c r="BV35" s="59"/>
      <c r="BW35" s="59"/>
      <c r="BX35" s="59"/>
      <c r="BY35" s="59"/>
      <c r="BZ35" s="6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59"/>
      <c r="BN36" s="59"/>
      <c r="BO36" s="59"/>
      <c r="BP36" s="59"/>
      <c r="BQ36" s="59"/>
      <c r="BR36" s="59"/>
      <c r="BS36" s="59"/>
      <c r="BT36" s="59"/>
      <c r="BU36" s="59"/>
      <c r="BV36" s="59"/>
      <c r="BW36" s="59"/>
      <c r="BX36" s="59"/>
      <c r="BY36" s="59"/>
      <c r="BZ36" s="6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59"/>
      <c r="BN37" s="59"/>
      <c r="BO37" s="59"/>
      <c r="BP37" s="59"/>
      <c r="BQ37" s="59"/>
      <c r="BR37" s="59"/>
      <c r="BS37" s="59"/>
      <c r="BT37" s="59"/>
      <c r="BU37" s="59"/>
      <c r="BV37" s="59"/>
      <c r="BW37" s="59"/>
      <c r="BX37" s="59"/>
      <c r="BY37" s="59"/>
      <c r="BZ37" s="6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59"/>
      <c r="BN38" s="59"/>
      <c r="BO38" s="59"/>
      <c r="BP38" s="59"/>
      <c r="BQ38" s="59"/>
      <c r="BR38" s="59"/>
      <c r="BS38" s="59"/>
      <c r="BT38" s="59"/>
      <c r="BU38" s="59"/>
      <c r="BV38" s="59"/>
      <c r="BW38" s="59"/>
      <c r="BX38" s="59"/>
      <c r="BY38" s="59"/>
      <c r="BZ38" s="6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59"/>
      <c r="BN39" s="59"/>
      <c r="BO39" s="59"/>
      <c r="BP39" s="59"/>
      <c r="BQ39" s="59"/>
      <c r="BR39" s="59"/>
      <c r="BS39" s="59"/>
      <c r="BT39" s="59"/>
      <c r="BU39" s="59"/>
      <c r="BV39" s="59"/>
      <c r="BW39" s="59"/>
      <c r="BX39" s="59"/>
      <c r="BY39" s="59"/>
      <c r="BZ39" s="6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59"/>
      <c r="BN40" s="59"/>
      <c r="BO40" s="59"/>
      <c r="BP40" s="59"/>
      <c r="BQ40" s="59"/>
      <c r="BR40" s="59"/>
      <c r="BS40" s="59"/>
      <c r="BT40" s="59"/>
      <c r="BU40" s="59"/>
      <c r="BV40" s="59"/>
      <c r="BW40" s="59"/>
      <c r="BX40" s="59"/>
      <c r="BY40" s="59"/>
      <c r="BZ40" s="6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59"/>
      <c r="BN41" s="59"/>
      <c r="BO41" s="59"/>
      <c r="BP41" s="59"/>
      <c r="BQ41" s="59"/>
      <c r="BR41" s="59"/>
      <c r="BS41" s="59"/>
      <c r="BT41" s="59"/>
      <c r="BU41" s="59"/>
      <c r="BV41" s="59"/>
      <c r="BW41" s="59"/>
      <c r="BX41" s="59"/>
      <c r="BY41" s="59"/>
      <c r="BZ41" s="6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59"/>
      <c r="BN42" s="59"/>
      <c r="BO42" s="59"/>
      <c r="BP42" s="59"/>
      <c r="BQ42" s="59"/>
      <c r="BR42" s="59"/>
      <c r="BS42" s="59"/>
      <c r="BT42" s="59"/>
      <c r="BU42" s="59"/>
      <c r="BV42" s="59"/>
      <c r="BW42" s="59"/>
      <c r="BX42" s="59"/>
      <c r="BY42" s="59"/>
      <c r="BZ42" s="6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59"/>
      <c r="BN43" s="59"/>
      <c r="BO43" s="59"/>
      <c r="BP43" s="59"/>
      <c r="BQ43" s="59"/>
      <c r="BR43" s="59"/>
      <c r="BS43" s="59"/>
      <c r="BT43" s="59"/>
      <c r="BU43" s="59"/>
      <c r="BV43" s="59"/>
      <c r="BW43" s="59"/>
      <c r="BX43" s="59"/>
      <c r="BY43" s="59"/>
      <c r="BZ43" s="6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111</v>
      </c>
      <c r="BM47" s="59"/>
      <c r="BN47" s="59"/>
      <c r="BO47" s="59"/>
      <c r="BP47" s="59"/>
      <c r="BQ47" s="59"/>
      <c r="BR47" s="59"/>
      <c r="BS47" s="59"/>
      <c r="BT47" s="59"/>
      <c r="BU47" s="59"/>
      <c r="BV47" s="59"/>
      <c r="BW47" s="59"/>
      <c r="BX47" s="59"/>
      <c r="BY47" s="59"/>
      <c r="BZ47" s="6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59"/>
      <c r="BN48" s="59"/>
      <c r="BO48" s="59"/>
      <c r="BP48" s="59"/>
      <c r="BQ48" s="59"/>
      <c r="BR48" s="59"/>
      <c r="BS48" s="59"/>
      <c r="BT48" s="59"/>
      <c r="BU48" s="59"/>
      <c r="BV48" s="59"/>
      <c r="BW48" s="59"/>
      <c r="BX48" s="59"/>
      <c r="BY48" s="59"/>
      <c r="BZ48" s="6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59"/>
      <c r="BN49" s="59"/>
      <c r="BO49" s="59"/>
      <c r="BP49" s="59"/>
      <c r="BQ49" s="59"/>
      <c r="BR49" s="59"/>
      <c r="BS49" s="59"/>
      <c r="BT49" s="59"/>
      <c r="BU49" s="59"/>
      <c r="BV49" s="59"/>
      <c r="BW49" s="59"/>
      <c r="BX49" s="59"/>
      <c r="BY49" s="59"/>
      <c r="BZ49" s="6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59"/>
      <c r="BN50" s="59"/>
      <c r="BO50" s="59"/>
      <c r="BP50" s="59"/>
      <c r="BQ50" s="59"/>
      <c r="BR50" s="59"/>
      <c r="BS50" s="59"/>
      <c r="BT50" s="59"/>
      <c r="BU50" s="59"/>
      <c r="BV50" s="59"/>
      <c r="BW50" s="59"/>
      <c r="BX50" s="59"/>
      <c r="BY50" s="59"/>
      <c r="BZ50" s="6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59"/>
      <c r="BN51" s="59"/>
      <c r="BO51" s="59"/>
      <c r="BP51" s="59"/>
      <c r="BQ51" s="59"/>
      <c r="BR51" s="59"/>
      <c r="BS51" s="59"/>
      <c r="BT51" s="59"/>
      <c r="BU51" s="59"/>
      <c r="BV51" s="59"/>
      <c r="BW51" s="59"/>
      <c r="BX51" s="59"/>
      <c r="BY51" s="59"/>
      <c r="BZ51" s="6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59"/>
      <c r="BN52" s="59"/>
      <c r="BO52" s="59"/>
      <c r="BP52" s="59"/>
      <c r="BQ52" s="59"/>
      <c r="BR52" s="59"/>
      <c r="BS52" s="59"/>
      <c r="BT52" s="59"/>
      <c r="BU52" s="59"/>
      <c r="BV52" s="59"/>
      <c r="BW52" s="59"/>
      <c r="BX52" s="59"/>
      <c r="BY52" s="59"/>
      <c r="BZ52" s="6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59"/>
      <c r="BN53" s="59"/>
      <c r="BO53" s="59"/>
      <c r="BP53" s="59"/>
      <c r="BQ53" s="59"/>
      <c r="BR53" s="59"/>
      <c r="BS53" s="59"/>
      <c r="BT53" s="59"/>
      <c r="BU53" s="59"/>
      <c r="BV53" s="59"/>
      <c r="BW53" s="59"/>
      <c r="BX53" s="59"/>
      <c r="BY53" s="59"/>
      <c r="BZ53" s="6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59"/>
      <c r="BN54" s="59"/>
      <c r="BO54" s="59"/>
      <c r="BP54" s="59"/>
      <c r="BQ54" s="59"/>
      <c r="BR54" s="59"/>
      <c r="BS54" s="59"/>
      <c r="BT54" s="59"/>
      <c r="BU54" s="59"/>
      <c r="BV54" s="59"/>
      <c r="BW54" s="59"/>
      <c r="BX54" s="59"/>
      <c r="BY54" s="59"/>
      <c r="BZ54" s="6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59"/>
      <c r="BN55" s="59"/>
      <c r="BO55" s="59"/>
      <c r="BP55" s="59"/>
      <c r="BQ55" s="59"/>
      <c r="BR55" s="59"/>
      <c r="BS55" s="59"/>
      <c r="BT55" s="59"/>
      <c r="BU55" s="59"/>
      <c r="BV55" s="59"/>
      <c r="BW55" s="59"/>
      <c r="BX55" s="59"/>
      <c r="BY55" s="59"/>
      <c r="BZ55" s="6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59"/>
      <c r="BN56" s="59"/>
      <c r="BO56" s="59"/>
      <c r="BP56" s="59"/>
      <c r="BQ56" s="59"/>
      <c r="BR56" s="59"/>
      <c r="BS56" s="59"/>
      <c r="BT56" s="59"/>
      <c r="BU56" s="59"/>
      <c r="BV56" s="59"/>
      <c r="BW56" s="59"/>
      <c r="BX56" s="59"/>
      <c r="BY56" s="59"/>
      <c r="BZ56" s="6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59"/>
      <c r="BN57" s="59"/>
      <c r="BO57" s="59"/>
      <c r="BP57" s="59"/>
      <c r="BQ57" s="59"/>
      <c r="BR57" s="59"/>
      <c r="BS57" s="59"/>
      <c r="BT57" s="59"/>
      <c r="BU57" s="59"/>
      <c r="BV57" s="59"/>
      <c r="BW57" s="59"/>
      <c r="BX57" s="59"/>
      <c r="BY57" s="59"/>
      <c r="BZ57" s="6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59"/>
      <c r="BN58" s="59"/>
      <c r="BO58" s="59"/>
      <c r="BP58" s="59"/>
      <c r="BQ58" s="59"/>
      <c r="BR58" s="59"/>
      <c r="BS58" s="59"/>
      <c r="BT58" s="59"/>
      <c r="BU58" s="59"/>
      <c r="BV58" s="59"/>
      <c r="BW58" s="59"/>
      <c r="BX58" s="59"/>
      <c r="BY58" s="59"/>
      <c r="BZ58" s="6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59"/>
      <c r="BN59" s="59"/>
      <c r="BO59" s="59"/>
      <c r="BP59" s="59"/>
      <c r="BQ59" s="59"/>
      <c r="BR59" s="59"/>
      <c r="BS59" s="59"/>
      <c r="BT59" s="59"/>
      <c r="BU59" s="59"/>
      <c r="BV59" s="59"/>
      <c r="BW59" s="59"/>
      <c r="BX59" s="59"/>
      <c r="BY59" s="59"/>
      <c r="BZ59" s="60"/>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8"/>
      <c r="BM60" s="59"/>
      <c r="BN60" s="59"/>
      <c r="BO60" s="59"/>
      <c r="BP60" s="59"/>
      <c r="BQ60" s="59"/>
      <c r="BR60" s="59"/>
      <c r="BS60" s="59"/>
      <c r="BT60" s="59"/>
      <c r="BU60" s="59"/>
      <c r="BV60" s="59"/>
      <c r="BW60" s="59"/>
      <c r="BX60" s="59"/>
      <c r="BY60" s="59"/>
      <c r="BZ60" s="60"/>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8"/>
      <c r="BM61" s="59"/>
      <c r="BN61" s="59"/>
      <c r="BO61" s="59"/>
      <c r="BP61" s="59"/>
      <c r="BQ61" s="59"/>
      <c r="BR61" s="59"/>
      <c r="BS61" s="59"/>
      <c r="BT61" s="59"/>
      <c r="BU61" s="59"/>
      <c r="BV61" s="59"/>
      <c r="BW61" s="59"/>
      <c r="BX61" s="59"/>
      <c r="BY61" s="59"/>
      <c r="BZ61" s="6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59"/>
      <c r="BN62" s="59"/>
      <c r="BO62" s="59"/>
      <c r="BP62" s="59"/>
      <c r="BQ62" s="59"/>
      <c r="BR62" s="59"/>
      <c r="BS62" s="59"/>
      <c r="BT62" s="59"/>
      <c r="BU62" s="59"/>
      <c r="BV62" s="59"/>
      <c r="BW62" s="59"/>
      <c r="BX62" s="59"/>
      <c r="BY62" s="59"/>
      <c r="BZ62" s="6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112</v>
      </c>
      <c r="BM66" s="59"/>
      <c r="BN66" s="59"/>
      <c r="BO66" s="59"/>
      <c r="BP66" s="59"/>
      <c r="BQ66" s="59"/>
      <c r="BR66" s="59"/>
      <c r="BS66" s="59"/>
      <c r="BT66" s="59"/>
      <c r="BU66" s="59"/>
      <c r="BV66" s="59"/>
      <c r="BW66" s="59"/>
      <c r="BX66" s="59"/>
      <c r="BY66" s="59"/>
      <c r="BZ66" s="6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DveZcHw3yyG2CVQJQ2Wxhumj7zVz9mn/Ee7EeH8i8cyto88vdky7u9CbPJnLdUn6eHNfy+dawNCCm9f1xRsGcA==" saltValue="e112Om7bCh66QaqZHM3jw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EA1" workbookViewId="0">
      <selection activeCell="EH7" sqref="EH7"/>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278688</v>
      </c>
      <c r="D6" s="20">
        <f t="shared" si="3"/>
        <v>46</v>
      </c>
      <c r="E6" s="20">
        <f t="shared" si="3"/>
        <v>1</v>
      </c>
      <c r="F6" s="20">
        <f t="shared" si="3"/>
        <v>0</v>
      </c>
      <c r="G6" s="20">
        <f t="shared" si="3"/>
        <v>2</v>
      </c>
      <c r="H6" s="20" t="str">
        <f t="shared" si="3"/>
        <v>大阪府　大阪広域水道企業団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66.83</v>
      </c>
      <c r="P6" s="21">
        <f t="shared" si="3"/>
        <v>99.9</v>
      </c>
      <c r="Q6" s="21">
        <f t="shared" si="3"/>
        <v>0</v>
      </c>
      <c r="R6" s="21" t="str">
        <f t="shared" si="3"/>
        <v>-</v>
      </c>
      <c r="S6" s="21" t="str">
        <f t="shared" si="3"/>
        <v>-</v>
      </c>
      <c r="T6" s="21" t="str">
        <f t="shared" si="3"/>
        <v>-</v>
      </c>
      <c r="U6" s="21">
        <f t="shared" si="3"/>
        <v>6050759</v>
      </c>
      <c r="V6" s="21">
        <f t="shared" si="3"/>
        <v>1162.1600000000001</v>
      </c>
      <c r="W6" s="21">
        <f t="shared" si="3"/>
        <v>5206.4799999999996</v>
      </c>
      <c r="X6" s="22">
        <f>IF(X7="",NA(),X7)</f>
        <v>123.4</v>
      </c>
      <c r="Y6" s="22">
        <f t="shared" ref="Y6:AG6" si="4">IF(Y7="",NA(),Y7)</f>
        <v>118.91</v>
      </c>
      <c r="Z6" s="22">
        <f t="shared" si="4"/>
        <v>115.78</v>
      </c>
      <c r="AA6" s="22">
        <f t="shared" si="4"/>
        <v>111.4</v>
      </c>
      <c r="AB6" s="22">
        <f t="shared" si="4"/>
        <v>113.47</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128.97999999999999</v>
      </c>
      <c r="AU6" s="22">
        <f t="shared" ref="AU6:BC6" si="6">IF(AU7="",NA(),AU7)</f>
        <v>131.65</v>
      </c>
      <c r="AV6" s="22">
        <f t="shared" si="6"/>
        <v>127.48</v>
      </c>
      <c r="AW6" s="22">
        <f t="shared" si="6"/>
        <v>141.25</v>
      </c>
      <c r="AX6" s="22">
        <f t="shared" si="6"/>
        <v>162.86000000000001</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290.74</v>
      </c>
      <c r="BF6" s="22">
        <f t="shared" ref="BF6:BN6" si="7">IF(BF7="",NA(),BF7)</f>
        <v>295.08999999999997</v>
      </c>
      <c r="BG6" s="22">
        <f t="shared" si="7"/>
        <v>289.98</v>
      </c>
      <c r="BH6" s="22">
        <f t="shared" si="7"/>
        <v>284.29000000000002</v>
      </c>
      <c r="BI6" s="22">
        <f t="shared" si="7"/>
        <v>260.18</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123.65</v>
      </c>
      <c r="BQ6" s="22">
        <f t="shared" ref="BQ6:BY6" si="8">IF(BQ7="",NA(),BQ7)</f>
        <v>118.85</v>
      </c>
      <c r="BR6" s="22">
        <f t="shared" si="8"/>
        <v>115.56</v>
      </c>
      <c r="BS6" s="22">
        <f t="shared" si="8"/>
        <v>110.92</v>
      </c>
      <c r="BT6" s="22">
        <f t="shared" si="8"/>
        <v>112.96</v>
      </c>
      <c r="BU6" s="22">
        <f t="shared" si="8"/>
        <v>114.14</v>
      </c>
      <c r="BV6" s="22">
        <f t="shared" si="8"/>
        <v>112.83</v>
      </c>
      <c r="BW6" s="22">
        <f t="shared" si="8"/>
        <v>112.84</v>
      </c>
      <c r="BX6" s="22">
        <f t="shared" si="8"/>
        <v>110.77</v>
      </c>
      <c r="BY6" s="22">
        <f t="shared" si="8"/>
        <v>112.35</v>
      </c>
      <c r="BZ6" s="21" t="str">
        <f>IF(BZ7="","",IF(BZ7="-","【-】","【"&amp;SUBSTITUTE(TEXT(BZ7,"#,##0.00"),"-","△")&amp;"】"))</f>
        <v>【112.35】</v>
      </c>
      <c r="CA6" s="22">
        <f>IF(CA7="",NA(),CA7)</f>
        <v>60.66</v>
      </c>
      <c r="CB6" s="22">
        <f t="shared" ref="CB6:CJ6" si="9">IF(CB7="",NA(),CB7)</f>
        <v>60.58</v>
      </c>
      <c r="CC6" s="22">
        <f t="shared" si="9"/>
        <v>62.31</v>
      </c>
      <c r="CD6" s="22">
        <f t="shared" si="9"/>
        <v>61.95</v>
      </c>
      <c r="CE6" s="22">
        <f t="shared" si="9"/>
        <v>63.74</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60.89</v>
      </c>
      <c r="CM6" s="22">
        <f t="shared" ref="CM6:CU6" si="10">IF(CM7="",NA(),CM7)</f>
        <v>60.56</v>
      </c>
      <c r="CN6" s="22">
        <f t="shared" si="10"/>
        <v>60.17</v>
      </c>
      <c r="CO6" s="22">
        <f t="shared" si="10"/>
        <v>61.24</v>
      </c>
      <c r="CP6" s="22">
        <f t="shared" si="10"/>
        <v>60.3</v>
      </c>
      <c r="CQ6" s="22">
        <f t="shared" si="10"/>
        <v>62.19</v>
      </c>
      <c r="CR6" s="22">
        <f t="shared" si="10"/>
        <v>61.77</v>
      </c>
      <c r="CS6" s="22">
        <f t="shared" si="10"/>
        <v>61.69</v>
      </c>
      <c r="CT6" s="22">
        <f t="shared" si="10"/>
        <v>62.26</v>
      </c>
      <c r="CU6" s="22">
        <f t="shared" si="10"/>
        <v>62.22</v>
      </c>
      <c r="CV6" s="21" t="str">
        <f>IF(CV7="","",IF(CV7="-","【-】","【"&amp;SUBSTITUTE(TEXT(CV7,"#,##0.00"),"-","△")&amp;"】"))</f>
        <v>【62.22】</v>
      </c>
      <c r="CW6" s="22">
        <f>IF(CW7="",NA(),CW7)</f>
        <v>99.97</v>
      </c>
      <c r="CX6" s="22">
        <f t="shared" ref="CX6:DF6" si="11">IF(CX7="",NA(),CX7)</f>
        <v>99.91</v>
      </c>
      <c r="CY6" s="22">
        <f t="shared" si="11"/>
        <v>99.2</v>
      </c>
      <c r="CZ6" s="22">
        <f t="shared" si="11"/>
        <v>99.4</v>
      </c>
      <c r="DA6" s="22">
        <f t="shared" si="11"/>
        <v>99.39</v>
      </c>
      <c r="DB6" s="22">
        <f t="shared" si="11"/>
        <v>100.05</v>
      </c>
      <c r="DC6" s="22">
        <f t="shared" si="11"/>
        <v>100.08</v>
      </c>
      <c r="DD6" s="22">
        <f t="shared" si="11"/>
        <v>100</v>
      </c>
      <c r="DE6" s="22">
        <f t="shared" si="11"/>
        <v>100.16</v>
      </c>
      <c r="DF6" s="22">
        <f t="shared" si="11"/>
        <v>100.28</v>
      </c>
      <c r="DG6" s="21" t="str">
        <f>IF(DG7="","",IF(DG7="-","【-】","【"&amp;SUBSTITUTE(TEXT(DG7,"#,##0.00"),"-","△")&amp;"】"))</f>
        <v>【100.28】</v>
      </c>
      <c r="DH6" s="22">
        <f>IF(DH7="",NA(),DH7)</f>
        <v>63.54</v>
      </c>
      <c r="DI6" s="22">
        <f t="shared" ref="DI6:DQ6" si="12">IF(DI7="",NA(),DI7)</f>
        <v>64.73</v>
      </c>
      <c r="DJ6" s="22">
        <f t="shared" si="12"/>
        <v>61.24</v>
      </c>
      <c r="DK6" s="22">
        <f t="shared" si="12"/>
        <v>61.94</v>
      </c>
      <c r="DL6" s="22">
        <f t="shared" si="12"/>
        <v>63.26</v>
      </c>
      <c r="DM6" s="22">
        <f t="shared" si="12"/>
        <v>54.73</v>
      </c>
      <c r="DN6" s="22">
        <f t="shared" si="12"/>
        <v>55.77</v>
      </c>
      <c r="DO6" s="22">
        <f t="shared" si="12"/>
        <v>56.48</v>
      </c>
      <c r="DP6" s="22">
        <f t="shared" si="12"/>
        <v>57.5</v>
      </c>
      <c r="DQ6" s="22">
        <f t="shared" si="12"/>
        <v>58.52</v>
      </c>
      <c r="DR6" s="21" t="str">
        <f>IF(DR7="","",IF(DR7="-","【-】","【"&amp;SUBSTITUTE(TEXT(DR7,"#,##0.00"),"-","△")&amp;"】"))</f>
        <v>【58.52】</v>
      </c>
      <c r="DS6" s="22">
        <f>IF(DS7="",NA(),DS7)</f>
        <v>61.46</v>
      </c>
      <c r="DT6" s="22">
        <f t="shared" ref="DT6:EB6" si="13">IF(DT7="",NA(),DT7)</f>
        <v>62.81</v>
      </c>
      <c r="DU6" s="22">
        <f t="shared" si="13"/>
        <v>60.64</v>
      </c>
      <c r="DV6" s="22">
        <f t="shared" si="13"/>
        <v>61.74</v>
      </c>
      <c r="DW6" s="22">
        <f t="shared" si="13"/>
        <v>61.55</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2">
        <f t="shared" ref="EE6:EM6" si="14">IF(EE7="",NA(),EE7)</f>
        <v>0.01</v>
      </c>
      <c r="EF6" s="22">
        <f t="shared" si="14"/>
        <v>0.04</v>
      </c>
      <c r="EG6" s="21">
        <f t="shared" si="14"/>
        <v>0</v>
      </c>
      <c r="EH6" s="22">
        <f t="shared" si="14"/>
        <v>0.13</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278688</v>
      </c>
      <c r="D7" s="24">
        <v>46</v>
      </c>
      <c r="E7" s="24">
        <v>1</v>
      </c>
      <c r="F7" s="24">
        <v>0</v>
      </c>
      <c r="G7" s="24">
        <v>2</v>
      </c>
      <c r="H7" s="24" t="s">
        <v>93</v>
      </c>
      <c r="I7" s="24" t="s">
        <v>94</v>
      </c>
      <c r="J7" s="24" t="s">
        <v>95</v>
      </c>
      <c r="K7" s="24" t="s">
        <v>96</v>
      </c>
      <c r="L7" s="24" t="s">
        <v>97</v>
      </c>
      <c r="M7" s="24" t="s">
        <v>98</v>
      </c>
      <c r="N7" s="25" t="s">
        <v>99</v>
      </c>
      <c r="O7" s="25">
        <v>66.83</v>
      </c>
      <c r="P7" s="25">
        <v>99.9</v>
      </c>
      <c r="Q7" s="25">
        <v>0</v>
      </c>
      <c r="R7" s="25" t="s">
        <v>99</v>
      </c>
      <c r="S7" s="25" t="s">
        <v>99</v>
      </c>
      <c r="T7" s="25" t="s">
        <v>99</v>
      </c>
      <c r="U7" s="25">
        <v>6050759</v>
      </c>
      <c r="V7" s="25">
        <v>1162.1600000000001</v>
      </c>
      <c r="W7" s="25">
        <v>5206.4799999999996</v>
      </c>
      <c r="X7" s="25">
        <v>123.4</v>
      </c>
      <c r="Y7" s="25">
        <v>118.91</v>
      </c>
      <c r="Z7" s="25">
        <v>115.78</v>
      </c>
      <c r="AA7" s="25">
        <v>111.4</v>
      </c>
      <c r="AB7" s="25">
        <v>113.47</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128.97999999999999</v>
      </c>
      <c r="AU7" s="25">
        <v>131.65</v>
      </c>
      <c r="AV7" s="25">
        <v>127.48</v>
      </c>
      <c r="AW7" s="25">
        <v>141.25</v>
      </c>
      <c r="AX7" s="25">
        <v>162.86000000000001</v>
      </c>
      <c r="AY7" s="25">
        <v>243.44</v>
      </c>
      <c r="AZ7" s="25">
        <v>258.49</v>
      </c>
      <c r="BA7" s="25">
        <v>271.10000000000002</v>
      </c>
      <c r="BB7" s="25">
        <v>284.45</v>
      </c>
      <c r="BC7" s="25">
        <v>309.23</v>
      </c>
      <c r="BD7" s="25">
        <v>309.23</v>
      </c>
      <c r="BE7" s="25">
        <v>290.74</v>
      </c>
      <c r="BF7" s="25">
        <v>295.08999999999997</v>
      </c>
      <c r="BG7" s="25">
        <v>289.98</v>
      </c>
      <c r="BH7" s="25">
        <v>284.29000000000002</v>
      </c>
      <c r="BI7" s="25">
        <v>260.18</v>
      </c>
      <c r="BJ7" s="25">
        <v>303.26</v>
      </c>
      <c r="BK7" s="25">
        <v>290.31</v>
      </c>
      <c r="BL7" s="25">
        <v>272.95999999999998</v>
      </c>
      <c r="BM7" s="25">
        <v>260.95999999999998</v>
      </c>
      <c r="BN7" s="25">
        <v>240.07</v>
      </c>
      <c r="BO7" s="25">
        <v>240.07</v>
      </c>
      <c r="BP7" s="25">
        <v>123.65</v>
      </c>
      <c r="BQ7" s="25">
        <v>118.85</v>
      </c>
      <c r="BR7" s="25">
        <v>115.56</v>
      </c>
      <c r="BS7" s="25">
        <v>110.92</v>
      </c>
      <c r="BT7" s="25">
        <v>112.96</v>
      </c>
      <c r="BU7" s="25">
        <v>114.14</v>
      </c>
      <c r="BV7" s="25">
        <v>112.83</v>
      </c>
      <c r="BW7" s="25">
        <v>112.84</v>
      </c>
      <c r="BX7" s="25">
        <v>110.77</v>
      </c>
      <c r="BY7" s="25">
        <v>112.35</v>
      </c>
      <c r="BZ7" s="25">
        <v>112.35</v>
      </c>
      <c r="CA7" s="25">
        <v>60.66</v>
      </c>
      <c r="CB7" s="25">
        <v>60.58</v>
      </c>
      <c r="CC7" s="25">
        <v>62.31</v>
      </c>
      <c r="CD7" s="25">
        <v>61.95</v>
      </c>
      <c r="CE7" s="25">
        <v>63.74</v>
      </c>
      <c r="CF7" s="25">
        <v>73.03</v>
      </c>
      <c r="CG7" s="25">
        <v>73.86</v>
      </c>
      <c r="CH7" s="25">
        <v>73.849999999999994</v>
      </c>
      <c r="CI7" s="25">
        <v>73.180000000000007</v>
      </c>
      <c r="CJ7" s="25">
        <v>73.05</v>
      </c>
      <c r="CK7" s="25">
        <v>73.05</v>
      </c>
      <c r="CL7" s="25">
        <v>60.89</v>
      </c>
      <c r="CM7" s="25">
        <v>60.56</v>
      </c>
      <c r="CN7" s="25">
        <v>60.17</v>
      </c>
      <c r="CO7" s="25">
        <v>61.24</v>
      </c>
      <c r="CP7" s="25">
        <v>60.3</v>
      </c>
      <c r="CQ7" s="25">
        <v>62.19</v>
      </c>
      <c r="CR7" s="25">
        <v>61.77</v>
      </c>
      <c r="CS7" s="25">
        <v>61.69</v>
      </c>
      <c r="CT7" s="25">
        <v>62.26</v>
      </c>
      <c r="CU7" s="25">
        <v>62.22</v>
      </c>
      <c r="CV7" s="25">
        <v>62.22</v>
      </c>
      <c r="CW7" s="25">
        <v>99.97</v>
      </c>
      <c r="CX7" s="25">
        <v>99.91</v>
      </c>
      <c r="CY7" s="25">
        <v>99.2</v>
      </c>
      <c r="CZ7" s="25">
        <v>99.4</v>
      </c>
      <c r="DA7" s="25">
        <v>99.39</v>
      </c>
      <c r="DB7" s="25">
        <v>100.05</v>
      </c>
      <c r="DC7" s="25">
        <v>100.08</v>
      </c>
      <c r="DD7" s="25">
        <v>100</v>
      </c>
      <c r="DE7" s="25">
        <v>100.16</v>
      </c>
      <c r="DF7" s="25">
        <v>100.28</v>
      </c>
      <c r="DG7" s="25">
        <v>100.28</v>
      </c>
      <c r="DH7" s="25">
        <v>63.54</v>
      </c>
      <c r="DI7" s="25">
        <v>64.73</v>
      </c>
      <c r="DJ7" s="25">
        <v>61.24</v>
      </c>
      <c r="DK7" s="25">
        <v>61.94</v>
      </c>
      <c r="DL7" s="25">
        <v>63.26</v>
      </c>
      <c r="DM7" s="25">
        <v>54.73</v>
      </c>
      <c r="DN7" s="25">
        <v>55.77</v>
      </c>
      <c r="DO7" s="25">
        <v>56.48</v>
      </c>
      <c r="DP7" s="25">
        <v>57.5</v>
      </c>
      <c r="DQ7" s="25">
        <v>58.52</v>
      </c>
      <c r="DR7" s="25">
        <v>58.52</v>
      </c>
      <c r="DS7" s="25">
        <v>61.46</v>
      </c>
      <c r="DT7" s="25">
        <v>62.81</v>
      </c>
      <c r="DU7" s="25">
        <v>60.64</v>
      </c>
      <c r="DV7" s="25">
        <v>61.74</v>
      </c>
      <c r="DW7" s="25">
        <v>61.55</v>
      </c>
      <c r="DX7" s="25">
        <v>22.46</v>
      </c>
      <c r="DY7" s="25">
        <v>25.84</v>
      </c>
      <c r="DZ7" s="25">
        <v>27.61</v>
      </c>
      <c r="EA7" s="25">
        <v>30.3</v>
      </c>
      <c r="EB7" s="25">
        <v>31.74</v>
      </c>
      <c r="EC7" s="25">
        <v>31.74</v>
      </c>
      <c r="ED7" s="25">
        <v>0</v>
      </c>
      <c r="EE7" s="25">
        <v>0.01</v>
      </c>
      <c r="EF7" s="25">
        <v>0.04</v>
      </c>
      <c r="EG7" s="25">
        <v>0</v>
      </c>
      <c r="EH7" s="31">
        <v>0.13</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石田　瞳</cp:lastModifiedBy>
  <cp:lastPrinted>2023-01-23T10:35:10Z</cp:lastPrinted>
  <dcterms:created xsi:type="dcterms:W3CDTF">2022-12-01T01:01:44Z</dcterms:created>
  <dcterms:modified xsi:type="dcterms:W3CDTF">2023-01-24T04:37:03Z</dcterms:modified>
  <cp:category/>
</cp:coreProperties>
</file>