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5.修正様式\02.作成\"/>
    </mc:Choice>
  </mc:AlternateContent>
  <workbookProtection workbookAlgorithmName="SHA-512" workbookHashValue="+1rE800RaHXuGWASn5ecKJ6YAGvH8a4aKdbAYES04DeIPKwufuCQLnu7XSGfMwkBD/mdvklg1KsW4qqveDUM8A==" workbookSaltValue="bb8I9h1vzxeIFRIJoDRrMA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51" i="4"/>
  <c r="BG30" i="4"/>
  <c r="AV76" i="4"/>
  <c r="KO51" i="4"/>
  <c r="LE76" i="4"/>
  <c r="FX51" i="4"/>
  <c r="KO30" i="4"/>
  <c r="FX30" i="4"/>
  <c r="KP76" i="4"/>
  <c r="JV30" i="4"/>
  <c r="HA76" i="4"/>
  <c r="AN51" i="4"/>
  <c r="FE30" i="4"/>
  <c r="AN30" i="4"/>
  <c r="AG76" i="4"/>
  <c r="JV51" i="4"/>
  <c r="FE51" i="4"/>
  <c r="JC51" i="4"/>
  <c r="KA76" i="4"/>
  <c r="EL51" i="4"/>
  <c r="JC30" i="4"/>
  <c r="U51" i="4"/>
  <c r="GL76" i="4"/>
  <c r="EL30" i="4"/>
  <c r="U30" i="4"/>
  <c r="R76" i="4"/>
</calcChain>
</file>

<file path=xl/sharedStrings.xml><?xml version="1.0" encoding="utf-8"?>
<sst xmlns="http://schemas.openxmlformats.org/spreadsheetml/2006/main" count="278" uniqueCount="129">
  <si>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</si>
  <si>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</si>
  <si>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</si>
  <si>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</si>
  <si>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</si>
  <si>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</si>
  <si>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</si>
  <si>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</si>
  <si>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</si>
  <si>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</si>
  <si>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</si>
  <si>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</si>
  <si>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</si>
  <si>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</si>
  <si>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</si>
  <si>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</si>
  <si>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</si>
  <si>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</si>
  <si>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</si>
  <si>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</si>
  <si>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</si>
  <si>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</si>
  <si>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</si>
  <si>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</si>
  <si>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</si>
  <si>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</si>
  <si>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</si>
  <si>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</si>
  <si>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</si>
  <si>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</si>
  <si>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</si>
  <si>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</si>
  <si>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</si>
  <si>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</si>
  <si>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</si>
  <si>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</si>
  <si>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</si>
  <si>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</si>
  <si>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</si>
  <si>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</si>
  <si>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</si>
  <si>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</si>
  <si>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</si>
  <si>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</si>
  <si>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</si>
  <si>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</si>
  <si>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</si>
  <si>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</si>
  <si>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</si>
  <si>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</si>
  <si>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</si>
  <si>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</si>
  <si>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</si>
  <si>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</si>
  <si>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</si>
  <si>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</si>
  <si>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</si>
  <si>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</si>
  <si>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</si>
  <si>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</si>
  <si>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</si>
  <si>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</si>
  <si>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</si>
  <si>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</si>
  <si>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</si>
  <si>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</si>
  <si>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</si>
  <si>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</si>
  <si>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</si>
  <si>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</si>
  <si>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</si>
  <si>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</si>
  <si>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</si>
  <si>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</si>
  <si>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</si>
  <si>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</si>
  <si>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</si>
  <si>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</si>
  <si>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</si>
  <si>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</si>
  <si>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</si>
  <si>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</si>
  <si>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</si>
  <si>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</si>
  <si>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</si>
  <si>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</si>
  <si>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</si>
  <si>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</si>
  <si>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</si>
  <si>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</si>
  <si>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</si>
  <si>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</si>
  <si>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</si>
  <si>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</si>
  <si>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</si>
  <si>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</si>
  <si>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</si>
  <si>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</si>
  <si>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</si>
  <si>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</si>
  <si>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</si>
  <si>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</si>
  <si>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</si>
  <si>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</si>
  <si>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</si>
  <si>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</si>
  <si>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</si>
  <si>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兵庫県　神戸市</t>
  </si>
  <si>
    <t>三宮駐車場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</si>
  <si>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</si>
  <si>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</si>
  <si>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</si>
  <si>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</si>
  <si>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</si>
  <si>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</si>
  <si>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</si>
  <si>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</si>
  <si>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</si>
  <si>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</si>
  <si>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</si>
  <si>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</si>
  <si>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</si>
  <si>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</si>
  <si>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</si>
  <si>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</si>
  <si>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①収益的収支比率について、前年度より微減しており、4年連続で100％を下回っている。
　④売上高GOP比率、⑤EBITDAについても、前年度より減少しており、類似施設の平均値を大きく下回っている。
　②他会計補助金比率については、駐車場担当職員の人件費を一般会計から支出している。</t>
    <phoneticPr fontId="5"/>
  </si>
  <si>
    <t>　⑧設備投資見込額について、駐車場の規模が大きいこと、供用開始から50年以上経過していることから昨年度より増加している。引き続き必要な設備更新に対する投資を計画的に実施していく。
　⑩企業債残高対料金収入比率は、平成27年度より0となっている。</t>
    <phoneticPr fontId="5"/>
  </si>
  <si>
    <t>　⑪稼働率について、新型コロナウイルス感染症拡大の影響が続いているが、前年度よりも増加している。</t>
    <phoneticPr fontId="5"/>
  </si>
  <si>
    <t>　都心部の駐車場であり、市営駐車場事業全体に与える影響は大きい。令和元年度から新たな取組みとしてカーシェアリング事業を開始した。都心三宮再整備に伴う周辺土地利用環境の変化も踏まえ、引き続き指定管理者と連携しながら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</si>
</sst>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1" fontId="15" fillId="6" borderId="5" xfId="1" applyNumberFormat="1" applyFont="1" applyFill="1" applyBorder="1" applyAlignment="1">
      <alignment vertical="center" shrinkToFit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137.6</c:v>
                </c:pt>
                <c:pt idx="1">
                  <c:v>86.3</c:v>
                </c:pt>
                <c:pt idx="2">
                  <c:v>71.900000000000006</c:v>
                </c:pt>
                <c:pt idx="3">
                  <c:v>77.5</c:v>
                </c:pt>
                <c:pt idx="4">
                  <c:v>71.599999999999994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5-45E0-9B41-D9DC28BC3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5-45E0-9B41-D9DC28BC3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A-4A3F-A537-83B9C288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A-4A3F-A537-83B9C288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A06-4F83-949C-1D73DCE1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6-4F83-949C-1D73DCE1B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A71-4681-A94E-B71EF0D4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1-4681-A94E-B71EF0D4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13.7</c:v>
                </c:pt>
                <c:pt idx="1">
                  <c:v>8.4</c:v>
                </c:pt>
                <c:pt idx="2">
                  <c:v>6.9</c:v>
                </c:pt>
                <c:pt idx="3">
                  <c:v>8.8000000000000007</c:v>
                </c:pt>
                <c:pt idx="4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4E5-9510-C1AA1045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1-44E5-9510-C1AA1045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120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6-4C66-999F-2DF0F9780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6-4C66-999F-2DF0F9780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153.69999999999999</c:v>
                </c:pt>
                <c:pt idx="1">
                  <c:v>153.9</c:v>
                </c:pt>
                <c:pt idx="2">
                  <c:v>147.19999999999999</c:v>
                </c:pt>
                <c:pt idx="3">
                  <c:v>123.6</c:v>
                </c:pt>
                <c:pt idx="4">
                  <c:v>135.19999999999999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168-A4C8-EF89245E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8-4168-A4C8-EF89245E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-31.4</c:v>
                </c:pt>
                <c:pt idx="2">
                  <c:v>-59.5</c:v>
                </c:pt>
                <c:pt idx="3">
                  <c:v>-49</c:v>
                </c:pt>
                <c:pt idx="4">
                  <c:v>-78.099999999999994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B-44AE-A296-BEB172404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B-44AE-A296-BEB172404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87119</c:v>
                </c:pt>
                <c:pt idx="1">
                  <c:v>-79755</c:v>
                </c:pt>
                <c:pt idx="2">
                  <c:v>-152929</c:v>
                </c:pt>
                <c:pt idx="3">
                  <c:v>-102896</c:v>
                </c:pt>
                <c:pt idx="4">
                  <c:v>-134177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1-4E18-A967-3B7CEC5BA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1-4E18-A967-3B7CEC5BA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31" zoomScale="85" zoomScaleNormal="85" zoomScaleSheetLayoutView="70" workbookViewId="0">
      <selection activeCell="ND15" sqref="ND15:NR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  <c r="IW2" s="130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0"/>
      <c r="JT2" s="130"/>
      <c r="JU2" s="130"/>
      <c r="JV2" s="130"/>
      <c r="JW2" s="130"/>
      <c r="JX2" s="130"/>
      <c r="JY2" s="130"/>
      <c r="JZ2" s="130"/>
      <c r="KA2" s="130"/>
      <c r="KB2" s="130"/>
      <c r="KC2" s="130"/>
      <c r="KD2" s="130"/>
      <c r="KE2" s="130"/>
      <c r="KF2" s="130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0"/>
      <c r="LC2" s="130"/>
      <c r="LD2" s="130"/>
      <c r="LE2" s="130"/>
      <c r="LF2" s="130"/>
      <c r="LG2" s="130"/>
      <c r="LH2" s="130"/>
      <c r="LI2" s="130"/>
      <c r="LJ2" s="130"/>
      <c r="LK2" s="130"/>
      <c r="LL2" s="130"/>
      <c r="LM2" s="130"/>
      <c r="LN2" s="130"/>
      <c r="LO2" s="130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0"/>
      <c r="ML2" s="130"/>
      <c r="MM2" s="130"/>
      <c r="MN2" s="130"/>
      <c r="MO2" s="130"/>
      <c r="MP2" s="130"/>
      <c r="MQ2" s="130"/>
      <c r="MR2" s="130"/>
      <c r="MS2" s="130"/>
      <c r="MT2" s="130"/>
      <c r="MU2" s="130"/>
      <c r="MV2" s="130"/>
      <c r="MW2" s="130"/>
      <c r="MX2" s="130"/>
      <c r="MY2" s="130"/>
      <c r="MZ2" s="130"/>
      <c r="NA2" s="130"/>
      <c r="NB2" s="130"/>
      <c r="NC2" s="130"/>
      <c r="ND2" s="130"/>
      <c r="NE2" s="130"/>
      <c r="NF2" s="130"/>
      <c r="NG2" s="130"/>
      <c r="NH2" s="130"/>
      <c r="NI2" s="130"/>
      <c r="NJ2" s="130"/>
      <c r="NK2" s="130"/>
      <c r="NL2" s="130"/>
      <c r="NM2" s="130"/>
      <c r="NN2" s="130"/>
      <c r="NO2" s="130"/>
      <c r="NP2" s="130"/>
      <c r="NQ2" s="130"/>
      <c r="NR2" s="130"/>
    </row>
    <row r="3" spans="1:382" ht="9.75" customHeight="1" x14ac:dyDescent="0.2">
      <c r="A3" s="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</row>
    <row r="4" spans="1:382" ht="9.75" customHeight="1" x14ac:dyDescent="0.2">
      <c r="A4" s="2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1" t="str">
        <f>データ!H6&amp;"　"&amp;データ!I6</f>
        <v>兵庫県神戸市　三宮駐車場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0" t="s">
        <v>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2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2"/>
      <c r="CF7" s="120" t="s">
        <v>3</v>
      </c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2"/>
      <c r="DU7" s="132" t="s">
        <v>4</v>
      </c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23" t="s">
        <v>5</v>
      </c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3" t="s">
        <v>6</v>
      </c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  <c r="IW7" s="123"/>
      <c r="IX7" s="123"/>
      <c r="IY7" s="123"/>
      <c r="IZ7" s="123"/>
      <c r="JA7" s="123"/>
      <c r="JB7" s="123"/>
      <c r="JC7" s="123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 t="s">
        <v>7</v>
      </c>
      <c r="JR7" s="123"/>
      <c r="JS7" s="123"/>
      <c r="JT7" s="123"/>
      <c r="JU7" s="123"/>
      <c r="JV7" s="123"/>
      <c r="JW7" s="123"/>
      <c r="JX7" s="123"/>
      <c r="JY7" s="123"/>
      <c r="JZ7" s="123"/>
      <c r="KA7" s="123"/>
      <c r="KB7" s="123"/>
      <c r="KC7" s="123"/>
      <c r="KD7" s="123"/>
      <c r="KE7" s="123"/>
      <c r="KF7" s="123"/>
      <c r="KG7" s="123"/>
      <c r="KH7" s="123"/>
      <c r="KI7" s="123"/>
      <c r="KJ7" s="123"/>
      <c r="KK7" s="123"/>
      <c r="KL7" s="123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3"/>
      <c r="LC7" s="123"/>
      <c r="LD7" s="123"/>
      <c r="LE7" s="123"/>
      <c r="LF7" s="123"/>
      <c r="LG7" s="123"/>
      <c r="LH7" s="123"/>
      <c r="LI7" s="123"/>
      <c r="LJ7" s="123" t="s">
        <v>8</v>
      </c>
      <c r="LK7" s="123"/>
      <c r="LL7" s="123"/>
      <c r="LM7" s="123"/>
      <c r="LN7" s="123"/>
      <c r="LO7" s="123"/>
      <c r="LP7" s="123"/>
      <c r="LQ7" s="123"/>
      <c r="LR7" s="123"/>
      <c r="LS7" s="123"/>
      <c r="LT7" s="123"/>
      <c r="LU7" s="123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3"/>
      <c r="ML7" s="123"/>
      <c r="MM7" s="123"/>
      <c r="MN7" s="123"/>
      <c r="MO7" s="123"/>
      <c r="MP7" s="123"/>
      <c r="MQ7" s="123"/>
      <c r="MR7" s="123"/>
      <c r="MS7" s="123"/>
      <c r="MT7" s="123"/>
      <c r="MU7" s="123"/>
      <c r="MV7" s="123"/>
      <c r="MW7" s="123"/>
      <c r="MX7" s="123"/>
      <c r="MY7" s="123"/>
      <c r="MZ7" s="123"/>
      <c r="NA7" s="123"/>
      <c r="NB7" s="123"/>
      <c r="NC7" s="3"/>
      <c r="ND7" s="133" t="s">
        <v>9</v>
      </c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5"/>
    </row>
    <row r="8" spans="1:382" ht="18.75" customHeight="1" x14ac:dyDescent="0.2">
      <c r="A8" s="2"/>
      <c r="B8" s="114" t="str">
        <f>データ!J7</f>
        <v>法非適用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4" t="str">
        <f>データ!K7</f>
        <v>駐車場整備事業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6"/>
      <c r="CF8" s="114" t="str">
        <f>データ!L7</f>
        <v>-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6"/>
      <c r="DU8" s="101" t="str">
        <f>データ!M7</f>
        <v>Ａ２Ｂ２</v>
      </c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 t="str">
        <f>データ!N7</f>
        <v>非設置</v>
      </c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1" t="str">
        <f>データ!S7</f>
        <v>公共施設</v>
      </c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 t="str">
        <f>データ!T7</f>
        <v>無</v>
      </c>
      <c r="JR8" s="101"/>
      <c r="JS8" s="101"/>
      <c r="JT8" s="101"/>
      <c r="JU8" s="101"/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1"/>
      <c r="LC8" s="101"/>
      <c r="LD8" s="101"/>
      <c r="LE8" s="101"/>
      <c r="LF8" s="101"/>
      <c r="LG8" s="101"/>
      <c r="LH8" s="101"/>
      <c r="LI8" s="101"/>
      <c r="LJ8" s="117">
        <f>データ!U7</f>
        <v>25110</v>
      </c>
      <c r="LK8" s="117"/>
      <c r="LL8" s="117"/>
      <c r="LM8" s="117"/>
      <c r="LN8" s="117"/>
      <c r="LO8" s="117"/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3"/>
      <c r="ND8" s="128" t="s">
        <v>10</v>
      </c>
      <c r="NE8" s="129"/>
      <c r="NF8" s="118" t="s">
        <v>11</v>
      </c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9"/>
    </row>
    <row r="9" spans="1:382" ht="18.75" customHeight="1" x14ac:dyDescent="0.2">
      <c r="A9" s="2"/>
      <c r="B9" s="120" t="s">
        <v>12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120" t="s">
        <v>13</v>
      </c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0" t="s">
        <v>14</v>
      </c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2"/>
      <c r="DU9" s="123" t="s">
        <v>15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3" t="s">
        <v>16</v>
      </c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  <c r="JL9" s="123"/>
      <c r="JM9" s="123"/>
      <c r="JN9" s="123"/>
      <c r="JO9" s="123"/>
      <c r="JP9" s="123"/>
      <c r="JQ9" s="123" t="s">
        <v>17</v>
      </c>
      <c r="JR9" s="123"/>
      <c r="JS9" s="123"/>
      <c r="JT9" s="123"/>
      <c r="JU9" s="123"/>
      <c r="JV9" s="123"/>
      <c r="JW9" s="123"/>
      <c r="JX9" s="123"/>
      <c r="JY9" s="123"/>
      <c r="JZ9" s="123"/>
      <c r="KA9" s="123"/>
      <c r="KB9" s="123"/>
      <c r="KC9" s="123"/>
      <c r="KD9" s="123"/>
      <c r="KE9" s="123"/>
      <c r="KF9" s="123"/>
      <c r="KG9" s="123"/>
      <c r="KH9" s="123"/>
      <c r="KI9" s="123"/>
      <c r="KJ9" s="123"/>
      <c r="KK9" s="123"/>
      <c r="KL9" s="123"/>
      <c r="KM9" s="123"/>
      <c r="KN9" s="123"/>
      <c r="KO9" s="123"/>
      <c r="KP9" s="123"/>
      <c r="KQ9" s="123"/>
      <c r="KR9" s="123"/>
      <c r="KS9" s="123"/>
      <c r="KT9" s="123"/>
      <c r="KU9" s="123"/>
      <c r="KV9" s="123"/>
      <c r="KW9" s="123"/>
      <c r="KX9" s="123"/>
      <c r="KY9" s="123"/>
      <c r="KZ9" s="123"/>
      <c r="LA9" s="123"/>
      <c r="LB9" s="123"/>
      <c r="LC9" s="123"/>
      <c r="LD9" s="123"/>
      <c r="LE9" s="123"/>
      <c r="LF9" s="123"/>
      <c r="LG9" s="123"/>
      <c r="LH9" s="123"/>
      <c r="LI9" s="123"/>
      <c r="LJ9" s="123" t="s">
        <v>18</v>
      </c>
      <c r="LK9" s="123"/>
      <c r="LL9" s="123"/>
      <c r="LM9" s="123"/>
      <c r="LN9" s="123"/>
      <c r="LO9" s="123"/>
      <c r="LP9" s="123"/>
      <c r="LQ9" s="123"/>
      <c r="LR9" s="123"/>
      <c r="LS9" s="123"/>
      <c r="LT9" s="123"/>
      <c r="LU9" s="123"/>
      <c r="LV9" s="123"/>
      <c r="LW9" s="123"/>
      <c r="LX9" s="123"/>
      <c r="LY9" s="123"/>
      <c r="LZ9" s="123"/>
      <c r="MA9" s="123"/>
      <c r="MB9" s="123"/>
      <c r="MC9" s="123"/>
      <c r="MD9" s="123"/>
      <c r="ME9" s="123"/>
      <c r="MF9" s="123"/>
      <c r="MG9" s="123"/>
      <c r="MH9" s="123"/>
      <c r="MI9" s="123"/>
      <c r="MJ9" s="123"/>
      <c r="MK9" s="123"/>
      <c r="ML9" s="123"/>
      <c r="MM9" s="123"/>
      <c r="MN9" s="123"/>
      <c r="MO9" s="123"/>
      <c r="MP9" s="123"/>
      <c r="MQ9" s="123"/>
      <c r="MR9" s="123"/>
      <c r="MS9" s="123"/>
      <c r="MT9" s="123"/>
      <c r="MU9" s="123"/>
      <c r="MV9" s="123"/>
      <c r="MW9" s="123"/>
      <c r="MX9" s="123"/>
      <c r="MY9" s="123"/>
      <c r="MZ9" s="123"/>
      <c r="NA9" s="123"/>
      <c r="NB9" s="123"/>
      <c r="NC9" s="3"/>
      <c r="ND9" s="124" t="s">
        <v>19</v>
      </c>
      <c r="NE9" s="125"/>
      <c r="NF9" s="126" t="s">
        <v>20</v>
      </c>
      <c r="NG9" s="126"/>
      <c r="NH9" s="126"/>
      <c r="NI9" s="126"/>
      <c r="NJ9" s="126"/>
      <c r="NK9" s="126"/>
      <c r="NL9" s="126"/>
      <c r="NM9" s="126"/>
      <c r="NN9" s="126"/>
      <c r="NO9" s="126"/>
      <c r="NP9" s="126"/>
      <c r="NQ9" s="127"/>
    </row>
    <row r="10" spans="1:382" ht="18.75" customHeight="1" x14ac:dyDescent="0.2">
      <c r="A10" s="2"/>
      <c r="B10" s="108" t="str">
        <f>データ!O7</f>
        <v>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11" t="s">
        <v>115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4" t="str">
        <f>データ!Q7</f>
        <v>地下式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6"/>
      <c r="DU10" s="117">
        <f>データ!R7</f>
        <v>54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7">
        <f>データ!V7</f>
        <v>525</v>
      </c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>
        <f>データ!W7</f>
        <v>400</v>
      </c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01" t="str">
        <f>データ!X7</f>
        <v>代行制</v>
      </c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2"/>
      <c r="ND10" s="102" t="s">
        <v>21</v>
      </c>
      <c r="NE10" s="103"/>
      <c r="NF10" s="104" t="s">
        <v>22</v>
      </c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5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6" t="s">
        <v>23</v>
      </c>
      <c r="NE11" s="106"/>
      <c r="NF11" s="106"/>
      <c r="NG11" s="106"/>
      <c r="NH11" s="106"/>
      <c r="NI11" s="106"/>
      <c r="NJ11" s="106"/>
      <c r="NK11" s="106"/>
      <c r="NL11" s="106"/>
      <c r="NM11" s="106"/>
      <c r="NN11" s="106"/>
      <c r="NO11" s="106"/>
      <c r="NP11" s="106"/>
      <c r="NQ11" s="106"/>
      <c r="NR11" s="106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6"/>
      <c r="NE12" s="106"/>
      <c r="NF12" s="106"/>
      <c r="NG12" s="106"/>
      <c r="NH12" s="106"/>
      <c r="NI12" s="106"/>
      <c r="NJ12" s="106"/>
      <c r="NK12" s="106"/>
      <c r="NL12" s="106"/>
      <c r="NM12" s="106"/>
      <c r="NN12" s="106"/>
      <c r="NO12" s="106"/>
      <c r="NP12" s="106"/>
      <c r="NQ12" s="106"/>
      <c r="NR12" s="106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7"/>
      <c r="NE13" s="107"/>
      <c r="NF13" s="107"/>
      <c r="NG13" s="107"/>
      <c r="NH13" s="107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1" t="s">
        <v>24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1" t="s">
        <v>25</v>
      </c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6"/>
      <c r="MX14" s="6"/>
      <c r="MY14" s="6"/>
      <c r="MZ14" s="6"/>
      <c r="NA14" s="6"/>
      <c r="NB14" s="7"/>
      <c r="NC14" s="2"/>
      <c r="ND14" s="74" t="s">
        <v>26</v>
      </c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6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2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2"/>
      <c r="JO15" s="72"/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2"/>
      <c r="KB15" s="72"/>
      <c r="KC15" s="72"/>
      <c r="KD15" s="72"/>
      <c r="KE15" s="72"/>
      <c r="KF15" s="72"/>
      <c r="KG15" s="72"/>
      <c r="KH15" s="72"/>
      <c r="KI15" s="72"/>
      <c r="KJ15" s="72"/>
      <c r="KK15" s="72"/>
      <c r="KL15" s="72"/>
      <c r="KM15" s="72"/>
      <c r="KN15" s="72"/>
      <c r="KO15" s="72"/>
      <c r="KP15" s="72"/>
      <c r="KQ15" s="72"/>
      <c r="KR15" s="72"/>
      <c r="KS15" s="72"/>
      <c r="KT15" s="72"/>
      <c r="KU15" s="72"/>
      <c r="KV15" s="72"/>
      <c r="KW15" s="72"/>
      <c r="KX15" s="72"/>
      <c r="KY15" s="72"/>
      <c r="KZ15" s="72"/>
      <c r="LA15" s="72"/>
      <c r="LB15" s="72"/>
      <c r="LC15" s="72"/>
      <c r="LD15" s="72"/>
      <c r="LE15" s="72"/>
      <c r="LF15" s="72"/>
      <c r="LG15" s="72"/>
      <c r="LH15" s="72"/>
      <c r="LI15" s="72"/>
      <c r="LJ15" s="72"/>
      <c r="LK15" s="72"/>
      <c r="LL15" s="72"/>
      <c r="LM15" s="72"/>
      <c r="LN15" s="72"/>
      <c r="LO15" s="72"/>
      <c r="LP15" s="72"/>
      <c r="LQ15" s="72"/>
      <c r="LR15" s="72"/>
      <c r="LS15" s="72"/>
      <c r="LT15" s="72"/>
      <c r="LU15" s="72"/>
      <c r="LV15" s="72"/>
      <c r="LW15" s="72"/>
      <c r="LX15" s="72"/>
      <c r="LY15" s="72"/>
      <c r="LZ15" s="72"/>
      <c r="MA15" s="72"/>
      <c r="MB15" s="72"/>
      <c r="MC15" s="72"/>
      <c r="MD15" s="72"/>
      <c r="ME15" s="72"/>
      <c r="MF15" s="72"/>
      <c r="MG15" s="72"/>
      <c r="MH15" s="72"/>
      <c r="MI15" s="72"/>
      <c r="MJ15" s="72"/>
      <c r="MK15" s="72"/>
      <c r="ML15" s="72"/>
      <c r="MM15" s="72"/>
      <c r="MN15" s="72"/>
      <c r="MO15" s="72"/>
      <c r="MP15" s="72"/>
      <c r="MQ15" s="72"/>
      <c r="MR15" s="72"/>
      <c r="MS15" s="72"/>
      <c r="MT15" s="72"/>
      <c r="MU15" s="72"/>
      <c r="MV15" s="72"/>
      <c r="MW15" s="9"/>
      <c r="MX15" s="9"/>
      <c r="MY15" s="9"/>
      <c r="MZ15" s="9"/>
      <c r="NA15" s="9"/>
      <c r="NB15" s="10"/>
      <c r="NC15" s="2"/>
      <c r="ND15" s="77" t="s">
        <v>125</v>
      </c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9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7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9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7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9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7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9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7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9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7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9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7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9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7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9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7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9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7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9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7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9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7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9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7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9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7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9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7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9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0" t="str">
        <f>データ!$B$11</f>
        <v>H29</v>
      </c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 t="str">
        <f>データ!$C$11</f>
        <v>H30</v>
      </c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 t="str">
        <f>データ!$D$11</f>
        <v>R01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 t="str">
        <f>データ!$E$11</f>
        <v>R02</v>
      </c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 t="str">
        <f>データ!$F$11</f>
        <v>R03</v>
      </c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0" t="str">
        <f>データ!$B$11</f>
        <v>H29</v>
      </c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 t="str">
        <f>データ!$C$11</f>
        <v>H30</v>
      </c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 t="str">
        <f>データ!$D$11</f>
        <v>R01</v>
      </c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 t="str">
        <f>データ!$E$11</f>
        <v>R02</v>
      </c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 t="str">
        <f>データ!$F$11</f>
        <v>R03</v>
      </c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0" t="str">
        <f>データ!$B$11</f>
        <v>H29</v>
      </c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 t="str">
        <f>データ!$C$11</f>
        <v>H30</v>
      </c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 t="str">
        <f>データ!$D$11</f>
        <v>R01</v>
      </c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 t="str">
        <f>データ!$E$11</f>
        <v>R02</v>
      </c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 t="str">
        <f>データ!$F$11</f>
        <v>R03</v>
      </c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7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9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5" t="s">
        <v>27</v>
      </c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9">
        <f>データ!Y7</f>
        <v>137.6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>
        <f>データ!Z7</f>
        <v>86.3</v>
      </c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>
        <f>データ!AA7</f>
        <v>71.900000000000006</v>
      </c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>
        <f>データ!AB7</f>
        <v>77.5</v>
      </c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>
        <f>データ!AC7</f>
        <v>71.599999999999994</v>
      </c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5" t="s">
        <v>27</v>
      </c>
      <c r="EB31" s="96"/>
      <c r="EC31" s="96"/>
      <c r="ED31" s="96"/>
      <c r="EE31" s="96"/>
      <c r="EF31" s="96"/>
      <c r="EG31" s="96"/>
      <c r="EH31" s="96"/>
      <c r="EI31" s="96"/>
      <c r="EJ31" s="96"/>
      <c r="EK31" s="97"/>
      <c r="EL31" s="99">
        <f>データ!AJ7</f>
        <v>13.7</v>
      </c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>
        <f>データ!AK7</f>
        <v>8.4</v>
      </c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>
        <f>データ!AL7</f>
        <v>6.9</v>
      </c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>
        <f>データ!AM7</f>
        <v>8.8000000000000007</v>
      </c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>
        <f>データ!AN7</f>
        <v>8.1</v>
      </c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5" t="s">
        <v>27</v>
      </c>
      <c r="IS31" s="96"/>
      <c r="IT31" s="96"/>
      <c r="IU31" s="96"/>
      <c r="IV31" s="96"/>
      <c r="IW31" s="96"/>
      <c r="IX31" s="96"/>
      <c r="IY31" s="96"/>
      <c r="IZ31" s="96"/>
      <c r="JA31" s="96"/>
      <c r="JB31" s="97"/>
      <c r="JC31" s="67">
        <f>データ!DK7</f>
        <v>153.69999999999999</v>
      </c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9"/>
      <c r="JV31" s="67">
        <f>データ!DL7</f>
        <v>153.9</v>
      </c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9"/>
      <c r="KO31" s="67">
        <f>データ!DM7</f>
        <v>147.19999999999999</v>
      </c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9"/>
      <c r="LH31" s="67">
        <f>データ!DN7</f>
        <v>123.6</v>
      </c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9"/>
      <c r="MA31" s="67">
        <f>データ!DO7</f>
        <v>135.19999999999999</v>
      </c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9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4" t="s">
        <v>28</v>
      </c>
      <c r="NE31" s="75"/>
      <c r="NF31" s="75"/>
      <c r="NG31" s="75"/>
      <c r="NH31" s="75"/>
      <c r="NI31" s="75"/>
      <c r="NJ31" s="75"/>
      <c r="NK31" s="75"/>
      <c r="NL31" s="75"/>
      <c r="NM31" s="75"/>
      <c r="NN31" s="75"/>
      <c r="NO31" s="75"/>
      <c r="NP31" s="75"/>
      <c r="NQ31" s="75"/>
      <c r="NR31" s="76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5" t="s">
        <v>29</v>
      </c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9">
        <f>データ!AD7</f>
        <v>132.1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>
        <f>データ!AE7</f>
        <v>150.30000000000001</v>
      </c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>
        <f>データ!AF7</f>
        <v>136.1</v>
      </c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>
        <f>データ!AG7</f>
        <v>127.8</v>
      </c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>
        <f>データ!AH7</f>
        <v>146.5</v>
      </c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5" t="s">
        <v>29</v>
      </c>
      <c r="EB32" s="96"/>
      <c r="EC32" s="96"/>
      <c r="ED32" s="96"/>
      <c r="EE32" s="96"/>
      <c r="EF32" s="96"/>
      <c r="EG32" s="96"/>
      <c r="EH32" s="96"/>
      <c r="EI32" s="96"/>
      <c r="EJ32" s="96"/>
      <c r="EK32" s="97"/>
      <c r="EL32" s="99">
        <f>データ!AO7</f>
        <v>5.2</v>
      </c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>
        <f>データ!AP7</f>
        <v>3.8</v>
      </c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>
        <f>データ!AQ7</f>
        <v>4.0999999999999996</v>
      </c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>
        <f>データ!AR7</f>
        <v>6.6</v>
      </c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>
        <f>データ!AS7</f>
        <v>5.5</v>
      </c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5" t="s">
        <v>29</v>
      </c>
      <c r="IS32" s="96"/>
      <c r="IT32" s="96"/>
      <c r="IU32" s="96"/>
      <c r="IV32" s="96"/>
      <c r="IW32" s="96"/>
      <c r="IX32" s="96"/>
      <c r="IY32" s="96"/>
      <c r="IZ32" s="96"/>
      <c r="JA32" s="96"/>
      <c r="JB32" s="97"/>
      <c r="JC32" s="67">
        <f>データ!DP7</f>
        <v>164.4</v>
      </c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9"/>
      <c r="JV32" s="67">
        <f>データ!DQ7</f>
        <v>161.5</v>
      </c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9"/>
      <c r="KO32" s="67">
        <f>データ!DR7</f>
        <v>156.5</v>
      </c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9"/>
      <c r="LH32" s="67">
        <f>データ!DS7</f>
        <v>131</v>
      </c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9"/>
      <c r="MA32" s="67">
        <f>データ!DT7</f>
        <v>136.80000000000001</v>
      </c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9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7" t="s">
        <v>126</v>
      </c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9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7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9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7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9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7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9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7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9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7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9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7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9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7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9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7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9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7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9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7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9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7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9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7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9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7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9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7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9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7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9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4" t="s">
        <v>30</v>
      </c>
      <c r="NE48" s="75"/>
      <c r="NF48" s="75"/>
      <c r="NG48" s="75"/>
      <c r="NH48" s="75"/>
      <c r="NI48" s="75"/>
      <c r="NJ48" s="75"/>
      <c r="NK48" s="75"/>
      <c r="NL48" s="75"/>
      <c r="NM48" s="75"/>
      <c r="NN48" s="75"/>
      <c r="NO48" s="75"/>
      <c r="NP48" s="75"/>
      <c r="NQ48" s="75"/>
      <c r="NR48" s="76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7" t="s">
        <v>127</v>
      </c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9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7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9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0" t="str">
        <f>データ!$B$11</f>
        <v>H29</v>
      </c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 t="str">
        <f>データ!$C$11</f>
        <v>H30</v>
      </c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 t="str">
        <f>データ!$D$11</f>
        <v>R01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 t="str">
        <f>データ!$E$11</f>
        <v>R02</v>
      </c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 t="str">
        <f>データ!$F$11</f>
        <v>R03</v>
      </c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0" t="str">
        <f>データ!$B$11</f>
        <v>H29</v>
      </c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 t="str">
        <f>データ!$C$11</f>
        <v>H30</v>
      </c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 t="str">
        <f>データ!$D$11</f>
        <v>R01</v>
      </c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 t="str">
        <f>データ!$E$11</f>
        <v>R02</v>
      </c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 t="str">
        <f>データ!$F$11</f>
        <v>R03</v>
      </c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0" t="str">
        <f>データ!$B$11</f>
        <v>H29</v>
      </c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 t="str">
        <f>データ!$C$11</f>
        <v>H30</v>
      </c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 t="str">
        <f>データ!$D$11</f>
        <v>R01</v>
      </c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 t="str">
        <f>データ!$E$11</f>
        <v>R02</v>
      </c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  <c r="LU51" s="100"/>
      <c r="LV51" s="100"/>
      <c r="LW51" s="100"/>
      <c r="LX51" s="100"/>
      <c r="LY51" s="100"/>
      <c r="LZ51" s="100"/>
      <c r="MA51" s="100" t="str">
        <f>データ!$F$11</f>
        <v>R03</v>
      </c>
      <c r="MB51" s="100"/>
      <c r="MC51" s="100"/>
      <c r="MD51" s="100"/>
      <c r="ME51" s="100"/>
      <c r="MF51" s="100"/>
      <c r="MG51" s="100"/>
      <c r="MH51" s="100"/>
      <c r="MI51" s="100"/>
      <c r="MJ51" s="100"/>
      <c r="MK51" s="100"/>
      <c r="ML51" s="100"/>
      <c r="MM51" s="100"/>
      <c r="MN51" s="100"/>
      <c r="MO51" s="100"/>
      <c r="MP51" s="100"/>
      <c r="MQ51" s="100"/>
      <c r="MR51" s="100"/>
      <c r="MS51" s="100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7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9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5" t="s">
        <v>27</v>
      </c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8">
        <f>データ!AU7</f>
        <v>100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>
        <f>データ!AV7</f>
        <v>101</v>
      </c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>
        <f>データ!AW7</f>
        <v>105</v>
      </c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>
        <f>データ!AX7</f>
        <v>120</v>
      </c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>
        <f>データ!AY7</f>
        <v>115</v>
      </c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5" t="s">
        <v>27</v>
      </c>
      <c r="EB52" s="96"/>
      <c r="EC52" s="96"/>
      <c r="ED52" s="96"/>
      <c r="EE52" s="96"/>
      <c r="EF52" s="96"/>
      <c r="EG52" s="96"/>
      <c r="EH52" s="96"/>
      <c r="EI52" s="96"/>
      <c r="EJ52" s="96"/>
      <c r="EK52" s="97"/>
      <c r="EL52" s="99">
        <f>データ!BF7</f>
        <v>32.1</v>
      </c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>
        <f>データ!BG7</f>
        <v>-31.4</v>
      </c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>
        <f>データ!BH7</f>
        <v>-59.5</v>
      </c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>
        <f>データ!BI7</f>
        <v>-49</v>
      </c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>
        <f>データ!BJ7</f>
        <v>-78.099999999999994</v>
      </c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5" t="s">
        <v>27</v>
      </c>
      <c r="IS52" s="96"/>
      <c r="IT52" s="96"/>
      <c r="IU52" s="96"/>
      <c r="IV52" s="96"/>
      <c r="IW52" s="96"/>
      <c r="IX52" s="96"/>
      <c r="IY52" s="96"/>
      <c r="IZ52" s="96"/>
      <c r="JA52" s="96"/>
      <c r="JB52" s="97"/>
      <c r="JC52" s="98">
        <f>データ!BQ7</f>
        <v>87119</v>
      </c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>
        <f>データ!BR7</f>
        <v>-79755</v>
      </c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>
        <f>データ!BS7</f>
        <v>-152929</v>
      </c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>
        <f>データ!BT7</f>
        <v>-102896</v>
      </c>
      <c r="LI52" s="98"/>
      <c r="LJ52" s="98"/>
      <c r="LK52" s="98"/>
      <c r="LL52" s="98"/>
      <c r="LM52" s="98"/>
      <c r="LN52" s="98"/>
      <c r="LO52" s="98"/>
      <c r="LP52" s="98"/>
      <c r="LQ52" s="98"/>
      <c r="LR52" s="98"/>
      <c r="LS52" s="98"/>
      <c r="LT52" s="98"/>
      <c r="LU52" s="98"/>
      <c r="LV52" s="98"/>
      <c r="LW52" s="98"/>
      <c r="LX52" s="98"/>
      <c r="LY52" s="98"/>
      <c r="LZ52" s="98"/>
      <c r="MA52" s="98">
        <f>データ!BU7</f>
        <v>-134177</v>
      </c>
      <c r="MB52" s="98"/>
      <c r="MC52" s="98"/>
      <c r="MD52" s="98"/>
      <c r="ME52" s="98"/>
      <c r="MF52" s="98"/>
      <c r="MG52" s="98"/>
      <c r="MH52" s="98"/>
      <c r="MI52" s="98"/>
      <c r="MJ52" s="98"/>
      <c r="MK52" s="98"/>
      <c r="ML52" s="98"/>
      <c r="MM52" s="98"/>
      <c r="MN52" s="98"/>
      <c r="MO52" s="98"/>
      <c r="MP52" s="98"/>
      <c r="MQ52" s="98"/>
      <c r="MR52" s="98"/>
      <c r="MS52" s="98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7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9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5" t="s">
        <v>29</v>
      </c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8">
        <f>データ!AZ7</f>
        <v>44</v>
      </c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>
        <f>データ!BA7</f>
        <v>45</v>
      </c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>
        <f>データ!BB7</f>
        <v>45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>
        <f>データ!BC7</f>
        <v>67</v>
      </c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>
        <f>データ!BD7</f>
        <v>56</v>
      </c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5" t="s">
        <v>29</v>
      </c>
      <c r="EB53" s="96"/>
      <c r="EC53" s="96"/>
      <c r="ED53" s="96"/>
      <c r="EE53" s="96"/>
      <c r="EF53" s="96"/>
      <c r="EG53" s="96"/>
      <c r="EH53" s="96"/>
      <c r="EI53" s="96"/>
      <c r="EJ53" s="96"/>
      <c r="EK53" s="97"/>
      <c r="EL53" s="99">
        <f>データ!BK7</f>
        <v>6.5</v>
      </c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>
        <f>データ!BL7</f>
        <v>-0.1</v>
      </c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>
        <f>データ!BM7</f>
        <v>-9.8000000000000007</v>
      </c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>
        <f>データ!BN7</f>
        <v>-25.9</v>
      </c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>
        <f>データ!BO7</f>
        <v>-24.6</v>
      </c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5" t="s">
        <v>29</v>
      </c>
      <c r="IS53" s="96"/>
      <c r="IT53" s="96"/>
      <c r="IU53" s="96"/>
      <c r="IV53" s="96"/>
      <c r="IW53" s="96"/>
      <c r="IX53" s="96"/>
      <c r="IY53" s="96"/>
      <c r="IZ53" s="96"/>
      <c r="JA53" s="96"/>
      <c r="JB53" s="97"/>
      <c r="JC53" s="98">
        <f>データ!BV7</f>
        <v>17384</v>
      </c>
      <c r="JD53" s="98"/>
      <c r="JE53" s="98"/>
      <c r="JF53" s="98"/>
      <c r="JG53" s="98"/>
      <c r="JH53" s="98"/>
      <c r="JI53" s="98"/>
      <c r="JJ53" s="98"/>
      <c r="JK53" s="98"/>
      <c r="JL53" s="98"/>
      <c r="JM53" s="98"/>
      <c r="JN53" s="98"/>
      <c r="JO53" s="98"/>
      <c r="JP53" s="98"/>
      <c r="JQ53" s="98"/>
      <c r="JR53" s="98"/>
      <c r="JS53" s="98"/>
      <c r="JT53" s="98"/>
      <c r="JU53" s="98"/>
      <c r="JV53" s="98">
        <f>データ!BW7</f>
        <v>16973</v>
      </c>
      <c r="JW53" s="98"/>
      <c r="JX53" s="98"/>
      <c r="JY53" s="98"/>
      <c r="JZ53" s="98"/>
      <c r="KA53" s="98"/>
      <c r="KB53" s="98"/>
      <c r="KC53" s="98"/>
      <c r="KD53" s="98"/>
      <c r="KE53" s="98"/>
      <c r="KF53" s="98"/>
      <c r="KG53" s="98"/>
      <c r="KH53" s="98"/>
      <c r="KI53" s="98"/>
      <c r="KJ53" s="98"/>
      <c r="KK53" s="98"/>
      <c r="KL53" s="98"/>
      <c r="KM53" s="98"/>
      <c r="KN53" s="98"/>
      <c r="KO53" s="98">
        <f>データ!BX7</f>
        <v>5206</v>
      </c>
      <c r="KP53" s="98"/>
      <c r="KQ53" s="98"/>
      <c r="KR53" s="98"/>
      <c r="KS53" s="98"/>
      <c r="KT53" s="98"/>
      <c r="KU53" s="98"/>
      <c r="KV53" s="98"/>
      <c r="KW53" s="98"/>
      <c r="KX53" s="98"/>
      <c r="KY53" s="98"/>
      <c r="KZ53" s="98"/>
      <c r="LA53" s="98"/>
      <c r="LB53" s="98"/>
      <c r="LC53" s="98"/>
      <c r="LD53" s="98"/>
      <c r="LE53" s="98"/>
      <c r="LF53" s="98"/>
      <c r="LG53" s="98"/>
      <c r="LH53" s="98">
        <f>データ!BY7</f>
        <v>2220</v>
      </c>
      <c r="LI53" s="98"/>
      <c r="LJ53" s="98"/>
      <c r="LK53" s="98"/>
      <c r="LL53" s="98"/>
      <c r="LM53" s="98"/>
      <c r="LN53" s="98"/>
      <c r="LO53" s="98"/>
      <c r="LP53" s="98"/>
      <c r="LQ53" s="98"/>
      <c r="LR53" s="98"/>
      <c r="LS53" s="98"/>
      <c r="LT53" s="98"/>
      <c r="LU53" s="98"/>
      <c r="LV53" s="98"/>
      <c r="LW53" s="98"/>
      <c r="LX53" s="98"/>
      <c r="LY53" s="98"/>
      <c r="LZ53" s="98"/>
      <c r="MA53" s="98">
        <f>データ!BZ7</f>
        <v>3097</v>
      </c>
      <c r="MB53" s="98"/>
      <c r="MC53" s="98"/>
      <c r="MD53" s="98"/>
      <c r="ME53" s="98"/>
      <c r="MF53" s="98"/>
      <c r="MG53" s="98"/>
      <c r="MH53" s="98"/>
      <c r="MI53" s="98"/>
      <c r="MJ53" s="98"/>
      <c r="MK53" s="98"/>
      <c r="ML53" s="98"/>
      <c r="MM53" s="98"/>
      <c r="MN53" s="98"/>
      <c r="MO53" s="98"/>
      <c r="MP53" s="98"/>
      <c r="MQ53" s="98"/>
      <c r="MR53" s="98"/>
      <c r="MS53" s="98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7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9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7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9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7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9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7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9"/>
    </row>
    <row r="57" spans="1:382" ht="13.5" customHeight="1" x14ac:dyDescent="0.2">
      <c r="A57" s="2"/>
      <c r="B57" s="25"/>
      <c r="NB57" s="26"/>
      <c r="NC57" s="2"/>
      <c r="ND57" s="77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9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7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9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7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9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1" t="s">
        <v>31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9"/>
      <c r="MX60" s="9"/>
      <c r="MY60" s="9"/>
      <c r="MZ60" s="9"/>
      <c r="NA60" s="9"/>
      <c r="NB60" s="10"/>
      <c r="NC60" s="2"/>
      <c r="ND60" s="77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9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9"/>
      <c r="MX61" s="9"/>
      <c r="MY61" s="9"/>
      <c r="MZ61" s="9"/>
      <c r="NA61" s="9"/>
      <c r="NB61" s="10"/>
      <c r="NC61" s="2"/>
      <c r="ND61" s="77"/>
      <c r="NE61" s="78"/>
      <c r="NF61" s="78"/>
      <c r="NG61" s="78"/>
      <c r="NH61" s="78"/>
      <c r="NI61" s="78"/>
      <c r="NJ61" s="78"/>
      <c r="NK61" s="78"/>
      <c r="NL61" s="78"/>
      <c r="NM61" s="78"/>
      <c r="NN61" s="78"/>
      <c r="NO61" s="78"/>
      <c r="NP61" s="78"/>
      <c r="NQ61" s="78"/>
      <c r="NR61" s="79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7"/>
      <c r="NE62" s="78"/>
      <c r="NF62" s="78"/>
      <c r="NG62" s="78"/>
      <c r="NH62" s="78"/>
      <c r="NI62" s="78"/>
      <c r="NJ62" s="78"/>
      <c r="NK62" s="78"/>
      <c r="NL62" s="78"/>
      <c r="NM62" s="78"/>
      <c r="NN62" s="78"/>
      <c r="NO62" s="78"/>
      <c r="NP62" s="78"/>
      <c r="NQ62" s="78"/>
      <c r="NR62" s="79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3" t="s">
        <v>32</v>
      </c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7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9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80"/>
      <c r="NE64" s="81"/>
      <c r="NF64" s="81"/>
      <c r="NG64" s="81"/>
      <c r="NH64" s="81"/>
      <c r="NI64" s="81"/>
      <c r="NJ64" s="81"/>
      <c r="NK64" s="81"/>
      <c r="NL64" s="81"/>
      <c r="NM64" s="81"/>
      <c r="NN64" s="81"/>
      <c r="NO64" s="81"/>
      <c r="NP64" s="81"/>
      <c r="NQ64" s="81"/>
      <c r="NR64" s="82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4" t="s">
        <v>33</v>
      </c>
      <c r="NE65" s="75"/>
      <c r="NF65" s="75"/>
      <c r="NG65" s="75"/>
      <c r="NH65" s="75"/>
      <c r="NI65" s="75"/>
      <c r="NJ65" s="75"/>
      <c r="NK65" s="75"/>
      <c r="NL65" s="75"/>
      <c r="NM65" s="75"/>
      <c r="NN65" s="75"/>
      <c r="NO65" s="75"/>
      <c r="NP65" s="75"/>
      <c r="NQ65" s="75"/>
      <c r="NR65" s="76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7" t="s">
        <v>128</v>
      </c>
      <c r="NE66" s="78"/>
      <c r="NF66" s="78"/>
      <c r="NG66" s="78"/>
      <c r="NH66" s="78"/>
      <c r="NI66" s="78"/>
      <c r="NJ66" s="78"/>
      <c r="NK66" s="78"/>
      <c r="NL66" s="78"/>
      <c r="NM66" s="78"/>
      <c r="NN66" s="78"/>
      <c r="NO66" s="78"/>
      <c r="NP66" s="78"/>
      <c r="NQ66" s="78"/>
      <c r="NR66" s="79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3">
        <f>データ!CM7</f>
        <v>0</v>
      </c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7"/>
      <c r="NE67" s="78"/>
      <c r="NF67" s="78"/>
      <c r="NG67" s="78"/>
      <c r="NH67" s="78"/>
      <c r="NI67" s="78"/>
      <c r="NJ67" s="78"/>
      <c r="NK67" s="78"/>
      <c r="NL67" s="78"/>
      <c r="NM67" s="78"/>
      <c r="NN67" s="78"/>
      <c r="NO67" s="78"/>
      <c r="NP67" s="78"/>
      <c r="NQ67" s="78"/>
      <c r="NR67" s="79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6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7"/>
      <c r="NE68" s="78"/>
      <c r="NF68" s="78"/>
      <c r="NG68" s="78"/>
      <c r="NH68" s="78"/>
      <c r="NI68" s="78"/>
      <c r="NJ68" s="78"/>
      <c r="NK68" s="78"/>
      <c r="NL68" s="78"/>
      <c r="NM68" s="78"/>
      <c r="NN68" s="78"/>
      <c r="NO68" s="78"/>
      <c r="NP68" s="78"/>
      <c r="NQ68" s="78"/>
      <c r="NR68" s="79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6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7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9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9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7"/>
      <c r="NE70" s="78"/>
      <c r="NF70" s="78"/>
      <c r="NG70" s="78"/>
      <c r="NH70" s="78"/>
      <c r="NI70" s="78"/>
      <c r="NJ70" s="78"/>
      <c r="NK70" s="78"/>
      <c r="NL70" s="78"/>
      <c r="NM70" s="78"/>
      <c r="NN70" s="78"/>
      <c r="NO70" s="78"/>
      <c r="NP70" s="78"/>
      <c r="NQ70" s="78"/>
      <c r="NR70" s="79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7"/>
      <c r="NE71" s="78"/>
      <c r="NF71" s="78"/>
      <c r="NG71" s="78"/>
      <c r="NH71" s="78"/>
      <c r="NI71" s="78"/>
      <c r="NJ71" s="78"/>
      <c r="NK71" s="78"/>
      <c r="NL71" s="78"/>
      <c r="NM71" s="78"/>
      <c r="NN71" s="78"/>
      <c r="NO71" s="78"/>
      <c r="NP71" s="78"/>
      <c r="NQ71" s="78"/>
      <c r="NR71" s="79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3" t="s">
        <v>34</v>
      </c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7"/>
      <c r="NE72" s="78"/>
      <c r="NF72" s="78"/>
      <c r="NG72" s="78"/>
      <c r="NH72" s="78"/>
      <c r="NI72" s="78"/>
      <c r="NJ72" s="78"/>
      <c r="NK72" s="78"/>
      <c r="NL72" s="78"/>
      <c r="NM72" s="78"/>
      <c r="NN72" s="78"/>
      <c r="NO72" s="78"/>
      <c r="NP72" s="78"/>
      <c r="NQ72" s="78"/>
      <c r="NR72" s="79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7"/>
      <c r="NE73" s="78"/>
      <c r="NF73" s="78"/>
      <c r="NG73" s="78"/>
      <c r="NH73" s="78"/>
      <c r="NI73" s="78"/>
      <c r="NJ73" s="78"/>
      <c r="NK73" s="78"/>
      <c r="NL73" s="78"/>
      <c r="NM73" s="78"/>
      <c r="NN73" s="78"/>
      <c r="NO73" s="78"/>
      <c r="NP73" s="78"/>
      <c r="NQ73" s="78"/>
      <c r="NR73" s="79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7"/>
      <c r="NE74" s="78"/>
      <c r="NF74" s="78"/>
      <c r="NG74" s="78"/>
      <c r="NH74" s="78"/>
      <c r="NI74" s="78"/>
      <c r="NJ74" s="78"/>
      <c r="NK74" s="78"/>
      <c r="NL74" s="78"/>
      <c r="NM74" s="78"/>
      <c r="NN74" s="78"/>
      <c r="NO74" s="78"/>
      <c r="NP74" s="78"/>
      <c r="NQ74" s="78"/>
      <c r="NR74" s="79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7"/>
      <c r="NE75" s="78"/>
      <c r="NF75" s="78"/>
      <c r="NG75" s="78"/>
      <c r="NH75" s="78"/>
      <c r="NI75" s="78"/>
      <c r="NJ75" s="78"/>
      <c r="NK75" s="78"/>
      <c r="NL75" s="78"/>
      <c r="NM75" s="78"/>
      <c r="NN75" s="78"/>
      <c r="NO75" s="78"/>
      <c r="NP75" s="78"/>
      <c r="NQ75" s="78"/>
      <c r="NR75" s="79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2" t="str">
        <f>データ!$B$11</f>
        <v>H29</v>
      </c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4"/>
      <c r="AG76" s="92" t="str">
        <f>データ!$C$11</f>
        <v>H30</v>
      </c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4"/>
      <c r="AV76" s="92" t="str">
        <f>データ!$D$11</f>
        <v>R01</v>
      </c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4"/>
      <c r="BK76" s="92" t="str">
        <f>データ!$E$11</f>
        <v>R02</v>
      </c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4"/>
      <c r="BZ76" s="92" t="str">
        <f>データ!$F$11</f>
        <v>R03</v>
      </c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4"/>
      <c r="CO76" s="2"/>
      <c r="CP76" s="2"/>
      <c r="CQ76" s="2"/>
      <c r="CR76" s="2"/>
      <c r="CS76" s="2"/>
      <c r="CT76" s="2"/>
      <c r="CU76" s="2"/>
      <c r="CV76" s="83">
        <f>データ!CN7</f>
        <v>983481</v>
      </c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2" t="str">
        <f>データ!$B$11</f>
        <v>H29</v>
      </c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4"/>
      <c r="HA76" s="92" t="str">
        <f>データ!$C$11</f>
        <v>H30</v>
      </c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4"/>
      <c r="HP76" s="92" t="str">
        <f>データ!$D$11</f>
        <v>R01</v>
      </c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4"/>
      <c r="IE76" s="92" t="str">
        <f>データ!$E$11</f>
        <v>R02</v>
      </c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4"/>
      <c r="IT76" s="92" t="str">
        <f>データ!$F$11</f>
        <v>R03</v>
      </c>
      <c r="IU76" s="93"/>
      <c r="IV76" s="93"/>
      <c r="IW76" s="93"/>
      <c r="IX76" s="93"/>
      <c r="IY76" s="93"/>
      <c r="IZ76" s="93"/>
      <c r="JA76" s="93"/>
      <c r="JB76" s="93"/>
      <c r="JC76" s="93"/>
      <c r="JD76" s="93"/>
      <c r="JE76" s="93"/>
      <c r="JF76" s="93"/>
      <c r="JG76" s="93"/>
      <c r="JH76" s="94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2" t="str">
        <f>データ!$B$11</f>
        <v>H29</v>
      </c>
      <c r="KB76" s="93"/>
      <c r="KC76" s="93"/>
      <c r="KD76" s="93"/>
      <c r="KE76" s="93"/>
      <c r="KF76" s="93"/>
      <c r="KG76" s="93"/>
      <c r="KH76" s="93"/>
      <c r="KI76" s="93"/>
      <c r="KJ76" s="93"/>
      <c r="KK76" s="93"/>
      <c r="KL76" s="93"/>
      <c r="KM76" s="93"/>
      <c r="KN76" s="93"/>
      <c r="KO76" s="94"/>
      <c r="KP76" s="92" t="str">
        <f>データ!$C$11</f>
        <v>H30</v>
      </c>
      <c r="KQ76" s="93"/>
      <c r="KR76" s="93"/>
      <c r="KS76" s="93"/>
      <c r="KT76" s="93"/>
      <c r="KU76" s="93"/>
      <c r="KV76" s="93"/>
      <c r="KW76" s="93"/>
      <c r="KX76" s="93"/>
      <c r="KY76" s="93"/>
      <c r="KZ76" s="93"/>
      <c r="LA76" s="93"/>
      <c r="LB76" s="93"/>
      <c r="LC76" s="93"/>
      <c r="LD76" s="94"/>
      <c r="LE76" s="92" t="str">
        <f>データ!$D$11</f>
        <v>R01</v>
      </c>
      <c r="LF76" s="93"/>
      <c r="LG76" s="93"/>
      <c r="LH76" s="93"/>
      <c r="LI76" s="93"/>
      <c r="LJ76" s="93"/>
      <c r="LK76" s="93"/>
      <c r="LL76" s="93"/>
      <c r="LM76" s="93"/>
      <c r="LN76" s="93"/>
      <c r="LO76" s="93"/>
      <c r="LP76" s="93"/>
      <c r="LQ76" s="93"/>
      <c r="LR76" s="93"/>
      <c r="LS76" s="94"/>
      <c r="LT76" s="92" t="str">
        <f>データ!$E$11</f>
        <v>R02</v>
      </c>
      <c r="LU76" s="93"/>
      <c r="LV76" s="93"/>
      <c r="LW76" s="93"/>
      <c r="LX76" s="93"/>
      <c r="LY76" s="93"/>
      <c r="LZ76" s="93"/>
      <c r="MA76" s="93"/>
      <c r="MB76" s="93"/>
      <c r="MC76" s="93"/>
      <c r="MD76" s="93"/>
      <c r="ME76" s="93"/>
      <c r="MF76" s="93"/>
      <c r="MG76" s="93"/>
      <c r="MH76" s="94"/>
      <c r="MI76" s="92" t="str">
        <f>データ!$F$11</f>
        <v>R03</v>
      </c>
      <c r="MJ76" s="93"/>
      <c r="MK76" s="93"/>
      <c r="ML76" s="93"/>
      <c r="MM76" s="93"/>
      <c r="MN76" s="93"/>
      <c r="MO76" s="93"/>
      <c r="MP76" s="93"/>
      <c r="MQ76" s="93"/>
      <c r="MR76" s="93"/>
      <c r="MS76" s="93"/>
      <c r="MT76" s="93"/>
      <c r="MU76" s="93"/>
      <c r="MV76" s="93"/>
      <c r="MW76" s="94"/>
      <c r="MX76" s="2"/>
      <c r="MY76" s="2"/>
      <c r="MZ76" s="2"/>
      <c r="NA76" s="2"/>
      <c r="NB76" s="2"/>
      <c r="NC76" s="32"/>
      <c r="ND76" s="77"/>
      <c r="NE76" s="78"/>
      <c r="NF76" s="78"/>
      <c r="NG76" s="78"/>
      <c r="NH76" s="78"/>
      <c r="NI76" s="78"/>
      <c r="NJ76" s="78"/>
      <c r="NK76" s="78"/>
      <c r="NL76" s="78"/>
      <c r="NM76" s="78"/>
      <c r="NN76" s="78"/>
      <c r="NO76" s="78"/>
      <c r="NP76" s="78"/>
      <c r="NQ76" s="78"/>
      <c r="NR76" s="79"/>
    </row>
    <row r="77" spans="1:382" ht="13.5" customHeight="1" x14ac:dyDescent="0.2">
      <c r="A77" s="2"/>
      <c r="B77" s="11"/>
      <c r="C77" s="2"/>
      <c r="D77" s="2"/>
      <c r="E77" s="2"/>
      <c r="F77" s="2"/>
      <c r="I77" s="70" t="s">
        <v>27</v>
      </c>
      <c r="J77" s="70"/>
      <c r="K77" s="70"/>
      <c r="L77" s="70"/>
      <c r="M77" s="70"/>
      <c r="N77" s="70"/>
      <c r="O77" s="70"/>
      <c r="P77" s="70"/>
      <c r="Q77" s="70"/>
      <c r="R77" s="67" t="str">
        <f>データ!CB7</f>
        <v xml:space="preserve"> </v>
      </c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  <c r="AG77" s="67" t="str">
        <f>データ!CC7</f>
        <v xml:space="preserve"> </v>
      </c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9"/>
      <c r="AV77" s="67" t="str">
        <f>データ!CD7</f>
        <v xml:space="preserve"> </v>
      </c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9"/>
      <c r="BK77" s="67" t="str">
        <f>データ!CE7</f>
        <v xml:space="preserve"> </v>
      </c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9"/>
      <c r="BZ77" s="67" t="str">
        <f>データ!CF7</f>
        <v xml:space="preserve"> </v>
      </c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9"/>
      <c r="CO77" s="2"/>
      <c r="CP77" s="2"/>
      <c r="CQ77" s="2"/>
      <c r="CR77" s="2"/>
      <c r="CS77" s="2"/>
      <c r="CT77" s="2"/>
      <c r="CU77" s="2"/>
      <c r="CV77" s="86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8"/>
      <c r="FY77" s="2"/>
      <c r="FZ77" s="2"/>
      <c r="GA77" s="2"/>
      <c r="GB77" s="2"/>
      <c r="GC77" s="70" t="s">
        <v>27</v>
      </c>
      <c r="GD77" s="70"/>
      <c r="GE77" s="70"/>
      <c r="GF77" s="70"/>
      <c r="GG77" s="70"/>
      <c r="GH77" s="70"/>
      <c r="GI77" s="70"/>
      <c r="GJ77" s="70"/>
      <c r="GK77" s="70"/>
      <c r="GL77" s="67" t="str">
        <f>データ!CO7</f>
        <v xml:space="preserve"> </v>
      </c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9"/>
      <c r="HA77" s="67" t="str">
        <f>データ!CP7</f>
        <v xml:space="preserve"> </v>
      </c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9"/>
      <c r="HP77" s="67" t="str">
        <f>データ!CQ7</f>
        <v xml:space="preserve"> </v>
      </c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9"/>
      <c r="IE77" s="67" t="str">
        <f>データ!CR7</f>
        <v xml:space="preserve"> </v>
      </c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9"/>
      <c r="IT77" s="67" t="str">
        <f>データ!CS7</f>
        <v xml:space="preserve"> </v>
      </c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9"/>
      <c r="JL77" s="2"/>
      <c r="JM77" s="2"/>
      <c r="JN77" s="2"/>
      <c r="JO77" s="2"/>
      <c r="JP77" s="2"/>
      <c r="JQ77" s="2"/>
      <c r="JR77" s="70" t="s">
        <v>27</v>
      </c>
      <c r="JS77" s="70"/>
      <c r="JT77" s="70"/>
      <c r="JU77" s="70"/>
      <c r="JV77" s="70"/>
      <c r="JW77" s="70"/>
      <c r="JX77" s="70"/>
      <c r="JY77" s="70"/>
      <c r="JZ77" s="70"/>
      <c r="KA77" s="67">
        <f>データ!CZ7</f>
        <v>0</v>
      </c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9"/>
      <c r="KP77" s="67">
        <f>データ!DA7</f>
        <v>0</v>
      </c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9"/>
      <c r="LE77" s="67">
        <f>データ!DB7</f>
        <v>0</v>
      </c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9"/>
      <c r="LT77" s="67">
        <f>データ!DC7</f>
        <v>0</v>
      </c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9"/>
      <c r="MI77" s="67">
        <f>データ!DD7</f>
        <v>0</v>
      </c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9"/>
      <c r="MX77" s="2"/>
      <c r="MY77" s="2"/>
      <c r="MZ77" s="2"/>
      <c r="NA77" s="2"/>
      <c r="NB77" s="2"/>
      <c r="NC77" s="32"/>
      <c r="ND77" s="77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9"/>
    </row>
    <row r="78" spans="1:382" ht="13.5" customHeight="1" x14ac:dyDescent="0.2">
      <c r="A78" s="2"/>
      <c r="B78" s="11"/>
      <c r="C78" s="2"/>
      <c r="D78" s="2"/>
      <c r="E78" s="2"/>
      <c r="F78" s="2"/>
      <c r="I78" s="70" t="s">
        <v>29</v>
      </c>
      <c r="J78" s="70"/>
      <c r="K78" s="70"/>
      <c r="L78" s="70"/>
      <c r="M78" s="70"/>
      <c r="N78" s="70"/>
      <c r="O78" s="70"/>
      <c r="P78" s="70"/>
      <c r="Q78" s="70"/>
      <c r="R78" s="67" t="str">
        <f>データ!CG7</f>
        <v xml:space="preserve"> </v>
      </c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9"/>
      <c r="AG78" s="67" t="str">
        <f>データ!CH7</f>
        <v xml:space="preserve"> </v>
      </c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9"/>
      <c r="AV78" s="67" t="str">
        <f>データ!CI7</f>
        <v xml:space="preserve"> </v>
      </c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9"/>
      <c r="BK78" s="67" t="str">
        <f>データ!CJ7</f>
        <v xml:space="preserve"> </v>
      </c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9"/>
      <c r="BZ78" s="67" t="str">
        <f>データ!CK7</f>
        <v xml:space="preserve"> </v>
      </c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9"/>
      <c r="CO78" s="2"/>
      <c r="CP78" s="2"/>
      <c r="CQ78" s="2"/>
      <c r="CR78" s="2"/>
      <c r="CS78" s="2"/>
      <c r="CT78" s="2"/>
      <c r="CU78" s="2"/>
      <c r="CV78" s="86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8"/>
      <c r="FY78" s="2"/>
      <c r="FZ78" s="2"/>
      <c r="GA78" s="2"/>
      <c r="GB78" s="2"/>
      <c r="GC78" s="70" t="s">
        <v>29</v>
      </c>
      <c r="GD78" s="70"/>
      <c r="GE78" s="70"/>
      <c r="GF78" s="70"/>
      <c r="GG78" s="70"/>
      <c r="GH78" s="70"/>
      <c r="GI78" s="70"/>
      <c r="GJ78" s="70"/>
      <c r="GK78" s="70"/>
      <c r="GL78" s="67" t="str">
        <f>データ!CT7</f>
        <v xml:space="preserve"> </v>
      </c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9"/>
      <c r="HA78" s="67" t="str">
        <f>データ!CU7</f>
        <v xml:space="preserve"> </v>
      </c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9"/>
      <c r="HP78" s="67" t="str">
        <f>データ!CV7</f>
        <v xml:space="preserve"> </v>
      </c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9"/>
      <c r="IE78" s="67" t="str">
        <f>データ!CW7</f>
        <v xml:space="preserve"> </v>
      </c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9"/>
      <c r="IT78" s="67" t="str">
        <f>データ!CX7</f>
        <v xml:space="preserve"> </v>
      </c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9"/>
      <c r="JL78" s="2"/>
      <c r="JM78" s="2"/>
      <c r="JN78" s="2"/>
      <c r="JO78" s="2"/>
      <c r="JP78" s="2"/>
      <c r="JQ78" s="2"/>
      <c r="JR78" s="70" t="s">
        <v>29</v>
      </c>
      <c r="JS78" s="70"/>
      <c r="JT78" s="70"/>
      <c r="JU78" s="70"/>
      <c r="JV78" s="70"/>
      <c r="JW78" s="70"/>
      <c r="JX78" s="70"/>
      <c r="JY78" s="70"/>
      <c r="JZ78" s="70"/>
      <c r="KA78" s="67">
        <f>データ!DE7</f>
        <v>135.30000000000001</v>
      </c>
      <c r="KB78" s="68"/>
      <c r="KC78" s="68"/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9"/>
      <c r="KP78" s="67">
        <f>データ!DF7</f>
        <v>108.2</v>
      </c>
      <c r="KQ78" s="68"/>
      <c r="KR78" s="68"/>
      <c r="KS78" s="68"/>
      <c r="KT78" s="68"/>
      <c r="KU78" s="68"/>
      <c r="KV78" s="68"/>
      <c r="KW78" s="68"/>
      <c r="KX78" s="68"/>
      <c r="KY78" s="68"/>
      <c r="KZ78" s="68"/>
      <c r="LA78" s="68"/>
      <c r="LB78" s="68"/>
      <c r="LC78" s="68"/>
      <c r="LD78" s="69"/>
      <c r="LE78" s="67">
        <f>データ!DG7</f>
        <v>117.1</v>
      </c>
      <c r="LF78" s="68"/>
      <c r="LG78" s="68"/>
      <c r="LH78" s="68"/>
      <c r="LI78" s="68"/>
      <c r="LJ78" s="68"/>
      <c r="LK78" s="68"/>
      <c r="LL78" s="68"/>
      <c r="LM78" s="68"/>
      <c r="LN78" s="68"/>
      <c r="LO78" s="68"/>
      <c r="LP78" s="68"/>
      <c r="LQ78" s="68"/>
      <c r="LR78" s="68"/>
      <c r="LS78" s="69"/>
      <c r="LT78" s="67">
        <f>データ!DH7</f>
        <v>145.19999999999999</v>
      </c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9"/>
      <c r="MI78" s="67">
        <f>データ!DI7</f>
        <v>219.9</v>
      </c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9"/>
      <c r="MX78" s="2"/>
      <c r="MY78" s="2"/>
      <c r="MZ78" s="2"/>
      <c r="NA78" s="2"/>
      <c r="NB78" s="2"/>
      <c r="NC78" s="32"/>
      <c r="ND78" s="77"/>
      <c r="NE78" s="78"/>
      <c r="NF78" s="78"/>
      <c r="NG78" s="78"/>
      <c r="NH78" s="78"/>
      <c r="NI78" s="78"/>
      <c r="NJ78" s="78"/>
      <c r="NK78" s="78"/>
      <c r="NL78" s="78"/>
      <c r="NM78" s="78"/>
      <c r="NN78" s="78"/>
      <c r="NO78" s="78"/>
      <c r="NP78" s="78"/>
      <c r="NQ78" s="78"/>
      <c r="NR78" s="79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9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7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9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7"/>
      <c r="NE80" s="78"/>
      <c r="NF80" s="78"/>
      <c r="NG80" s="78"/>
      <c r="NH80" s="78"/>
      <c r="NI80" s="78"/>
      <c r="NJ80" s="78"/>
      <c r="NK80" s="78"/>
      <c r="NL80" s="78"/>
      <c r="NM80" s="78"/>
      <c r="NN80" s="78"/>
      <c r="NO80" s="78"/>
      <c r="NP80" s="78"/>
      <c r="NQ80" s="78"/>
      <c r="NR80" s="79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7"/>
      <c r="NE81" s="78"/>
      <c r="NF81" s="78"/>
      <c r="NG81" s="78"/>
      <c r="NH81" s="78"/>
      <c r="NI81" s="78"/>
      <c r="NJ81" s="78"/>
      <c r="NK81" s="78"/>
      <c r="NL81" s="78"/>
      <c r="NM81" s="78"/>
      <c r="NN81" s="78"/>
      <c r="NO81" s="78"/>
      <c r="NP81" s="78"/>
      <c r="NQ81" s="78"/>
      <c r="NR81" s="79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80"/>
      <c r="NE82" s="81"/>
      <c r="NF82" s="81"/>
      <c r="NG82" s="81"/>
      <c r="NH82" s="81"/>
      <c r="NI82" s="81"/>
      <c r="NJ82" s="81"/>
      <c r="NK82" s="81"/>
      <c r="NL82" s="81"/>
      <c r="NM82" s="81"/>
      <c r="NN82" s="81"/>
      <c r="NO82" s="81"/>
      <c r="NP82" s="81"/>
      <c r="NQ82" s="81"/>
      <c r="NR82" s="82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RwFWKhy8jMJpBD2pifH4EJeD6Bsv6JL5imm+QQz7hnXTk/LCx3VVqmBrb3/D4/tzVsz8XaHNtEd3ni2MQ66GA==" saltValue="TrvAXaP7N22ghhmgPeIhQ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topLeftCell="AN1" workbookViewId="0">
      <selection activeCell="AY12" sqref="AY12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9" t="s">
        <v>59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36" t="s">
        <v>64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43" t="s">
        <v>65</v>
      </c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 t="s">
        <v>66</v>
      </c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 t="s">
        <v>67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4" t="s">
        <v>68</v>
      </c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69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5" t="s">
        <v>70</v>
      </c>
      <c r="CN4" s="145" t="s">
        <v>71</v>
      </c>
      <c r="CO4" s="136" t="s">
        <v>72</v>
      </c>
      <c r="CP4" s="137"/>
      <c r="CQ4" s="137"/>
      <c r="CR4" s="137"/>
      <c r="CS4" s="137"/>
      <c r="CT4" s="137"/>
      <c r="CU4" s="137"/>
      <c r="CV4" s="137"/>
      <c r="CW4" s="137"/>
      <c r="CX4" s="137"/>
      <c r="CY4" s="138"/>
      <c r="CZ4" s="143" t="s">
        <v>73</v>
      </c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36" t="s">
        <v>74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8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6"/>
      <c r="CN5" s="146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101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兵庫県神戸市</v>
      </c>
      <c r="I6" s="48" t="str">
        <f t="shared" si="1"/>
        <v>三宮駐車場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54</v>
      </c>
      <c r="S6" s="50" t="str">
        <f t="shared" si="1"/>
        <v>公共施設</v>
      </c>
      <c r="T6" s="50" t="str">
        <f t="shared" si="1"/>
        <v>無</v>
      </c>
      <c r="U6" s="51">
        <f t="shared" si="1"/>
        <v>25110</v>
      </c>
      <c r="V6" s="51">
        <f t="shared" si="1"/>
        <v>525</v>
      </c>
      <c r="W6" s="51">
        <f t="shared" si="1"/>
        <v>400</v>
      </c>
      <c r="X6" s="50" t="str">
        <f t="shared" si="1"/>
        <v>代行制</v>
      </c>
      <c r="Y6" s="52">
        <f>IF(Y8="-",NA(),Y8)</f>
        <v>137.6</v>
      </c>
      <c r="Z6" s="52">
        <f t="shared" ref="Z6:AH6" si="2">IF(Z8="-",NA(),Z8)</f>
        <v>86.3</v>
      </c>
      <c r="AA6" s="52">
        <f t="shared" si="2"/>
        <v>71.900000000000006</v>
      </c>
      <c r="AB6" s="52">
        <f t="shared" si="2"/>
        <v>77.5</v>
      </c>
      <c r="AC6" s="52">
        <f t="shared" si="2"/>
        <v>71.599999999999994</v>
      </c>
      <c r="AD6" s="52">
        <f t="shared" si="2"/>
        <v>132.1</v>
      </c>
      <c r="AE6" s="52">
        <f t="shared" si="2"/>
        <v>150.30000000000001</v>
      </c>
      <c r="AF6" s="52">
        <f t="shared" si="2"/>
        <v>136.1</v>
      </c>
      <c r="AG6" s="52">
        <f t="shared" si="2"/>
        <v>127.8</v>
      </c>
      <c r="AH6" s="52">
        <f t="shared" si="2"/>
        <v>146.5</v>
      </c>
      <c r="AI6" s="49" t="str">
        <f>IF(AI8="-","",IF(AI8="-","【-】","【"&amp;SUBSTITUTE(TEXT(AI8,"#,##0.0"),"-","△")&amp;"】"))</f>
        <v>【236.1】</v>
      </c>
      <c r="AJ6" s="52">
        <f>IF(AJ8="-",NA(),AJ8)</f>
        <v>13.7</v>
      </c>
      <c r="AK6" s="52">
        <f t="shared" ref="AK6:AS6" si="3">IF(AK8="-",NA(),AK8)</f>
        <v>8.4</v>
      </c>
      <c r="AL6" s="52">
        <f t="shared" si="3"/>
        <v>6.9</v>
      </c>
      <c r="AM6" s="52">
        <f t="shared" si="3"/>
        <v>8.8000000000000007</v>
      </c>
      <c r="AN6" s="52">
        <f t="shared" si="3"/>
        <v>8.1</v>
      </c>
      <c r="AO6" s="52">
        <f t="shared" si="3"/>
        <v>5.2</v>
      </c>
      <c r="AP6" s="52">
        <f t="shared" si="3"/>
        <v>3.8</v>
      </c>
      <c r="AQ6" s="52">
        <f t="shared" si="3"/>
        <v>4.0999999999999996</v>
      </c>
      <c r="AR6" s="52">
        <f t="shared" si="3"/>
        <v>6.6</v>
      </c>
      <c r="AS6" s="52">
        <f t="shared" si="3"/>
        <v>5.5</v>
      </c>
      <c r="AT6" s="49" t="str">
        <f>IF(AT8="-","",IF(AT8="-","【-】","【"&amp;SUBSTITUTE(TEXT(AT8,"#,##0.0"),"-","△")&amp;"】"))</f>
        <v>【5.2】</v>
      </c>
      <c r="AU6" s="53">
        <f>IF(AU8="-",NA(),AU8)</f>
        <v>100</v>
      </c>
      <c r="AV6" s="53">
        <f t="shared" ref="AV6:BD6" si="4">IF(AV8="-",NA(),AV8)</f>
        <v>101</v>
      </c>
      <c r="AW6" s="53">
        <f t="shared" si="4"/>
        <v>105</v>
      </c>
      <c r="AX6" s="53">
        <f t="shared" si="4"/>
        <v>120</v>
      </c>
      <c r="AY6" s="53">
        <f t="shared" si="4"/>
        <v>115</v>
      </c>
      <c r="AZ6" s="53">
        <f t="shared" si="4"/>
        <v>44</v>
      </c>
      <c r="BA6" s="53">
        <f t="shared" si="4"/>
        <v>45</v>
      </c>
      <c r="BB6" s="53">
        <f t="shared" si="4"/>
        <v>45</v>
      </c>
      <c r="BC6" s="53">
        <f t="shared" si="4"/>
        <v>67</v>
      </c>
      <c r="BD6" s="53">
        <f t="shared" si="4"/>
        <v>56</v>
      </c>
      <c r="BE6" s="51" t="str">
        <f>IF(BE8="-","",IF(BE8="-","【-】","【"&amp;SUBSTITUTE(TEXT(BE8,"#,##0"),"-","△")&amp;"】"))</f>
        <v>【3,111】</v>
      </c>
      <c r="BF6" s="52">
        <f>IF(BF8="-",NA(),BF8)</f>
        <v>32.1</v>
      </c>
      <c r="BG6" s="52">
        <f t="shared" ref="BG6:BO6" si="5">IF(BG8="-",NA(),BG8)</f>
        <v>-31.4</v>
      </c>
      <c r="BH6" s="52">
        <f t="shared" si="5"/>
        <v>-59.5</v>
      </c>
      <c r="BI6" s="52">
        <f t="shared" si="5"/>
        <v>-49</v>
      </c>
      <c r="BJ6" s="52">
        <f t="shared" si="5"/>
        <v>-78.099999999999994</v>
      </c>
      <c r="BK6" s="52">
        <f t="shared" si="5"/>
        <v>6.5</v>
      </c>
      <c r="BL6" s="52">
        <f t="shared" si="5"/>
        <v>-0.1</v>
      </c>
      <c r="BM6" s="52">
        <f t="shared" si="5"/>
        <v>-9.8000000000000007</v>
      </c>
      <c r="BN6" s="52">
        <f t="shared" si="5"/>
        <v>-25.9</v>
      </c>
      <c r="BO6" s="52">
        <f t="shared" si="5"/>
        <v>-24.6</v>
      </c>
      <c r="BP6" s="49" t="str">
        <f>IF(BP8="-","",IF(BP8="-","【-】","【"&amp;SUBSTITUTE(TEXT(BP8,"#,##0.0"),"-","△")&amp;"】"))</f>
        <v>【0.8】</v>
      </c>
      <c r="BQ6" s="53">
        <f>IF(BQ8="-",NA(),BQ8)</f>
        <v>87119</v>
      </c>
      <c r="BR6" s="53">
        <f t="shared" ref="BR6:BZ6" si="6">IF(BR8="-",NA(),BR8)</f>
        <v>-79755</v>
      </c>
      <c r="BS6" s="53">
        <f t="shared" si="6"/>
        <v>-152929</v>
      </c>
      <c r="BT6" s="53">
        <f t="shared" si="6"/>
        <v>-102896</v>
      </c>
      <c r="BU6" s="53">
        <f t="shared" si="6"/>
        <v>-134177</v>
      </c>
      <c r="BV6" s="53">
        <f t="shared" si="6"/>
        <v>17384</v>
      </c>
      <c r="BW6" s="53">
        <f t="shared" si="6"/>
        <v>16973</v>
      </c>
      <c r="BX6" s="53">
        <f t="shared" si="6"/>
        <v>5206</v>
      </c>
      <c r="BY6" s="53">
        <f t="shared" si="6"/>
        <v>2220</v>
      </c>
      <c r="BZ6" s="53">
        <f t="shared" si="6"/>
        <v>3097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983481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135.30000000000001</v>
      </c>
      <c r="DF6" s="52">
        <f t="shared" si="8"/>
        <v>108.2</v>
      </c>
      <c r="DG6" s="52">
        <f t="shared" si="8"/>
        <v>117.1</v>
      </c>
      <c r="DH6" s="52">
        <f t="shared" si="8"/>
        <v>145.19999999999999</v>
      </c>
      <c r="DI6" s="52">
        <f t="shared" si="8"/>
        <v>219.9</v>
      </c>
      <c r="DJ6" s="49" t="str">
        <f>IF(DJ8="-","",IF(DJ8="-","【-】","【"&amp;SUBSTITUTE(TEXT(DJ8,"#,##0.0"),"-","△")&amp;"】"))</f>
        <v>【99.8】</v>
      </c>
      <c r="DK6" s="52">
        <f>IF(DK8="-",NA(),DK8)</f>
        <v>153.69999999999999</v>
      </c>
      <c r="DL6" s="52">
        <f t="shared" ref="DL6:DT6" si="9">IF(DL8="-",NA(),DL8)</f>
        <v>153.9</v>
      </c>
      <c r="DM6" s="52">
        <f t="shared" si="9"/>
        <v>147.19999999999999</v>
      </c>
      <c r="DN6" s="52">
        <f t="shared" si="9"/>
        <v>123.6</v>
      </c>
      <c r="DO6" s="52">
        <f t="shared" si="9"/>
        <v>135.19999999999999</v>
      </c>
      <c r="DP6" s="52">
        <f t="shared" si="9"/>
        <v>164.4</v>
      </c>
      <c r="DQ6" s="52">
        <f t="shared" si="9"/>
        <v>161.5</v>
      </c>
      <c r="DR6" s="52">
        <f t="shared" si="9"/>
        <v>156.5</v>
      </c>
      <c r="DS6" s="52">
        <f t="shared" si="9"/>
        <v>131</v>
      </c>
      <c r="DT6" s="52">
        <f t="shared" si="9"/>
        <v>136.80000000000001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103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兵庫県　神戸市</v>
      </c>
      <c r="I7" s="48" t="str">
        <f t="shared" si="10"/>
        <v>三宮駐車場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54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25110</v>
      </c>
      <c r="V7" s="51">
        <f t="shared" si="10"/>
        <v>525</v>
      </c>
      <c r="W7" s="51">
        <f t="shared" si="10"/>
        <v>400</v>
      </c>
      <c r="X7" s="50" t="str">
        <f t="shared" si="10"/>
        <v>代行制</v>
      </c>
      <c r="Y7" s="52">
        <f>Y8</f>
        <v>137.6</v>
      </c>
      <c r="Z7" s="52">
        <f t="shared" ref="Z7:AH7" si="11">Z8</f>
        <v>86.3</v>
      </c>
      <c r="AA7" s="52">
        <f t="shared" si="11"/>
        <v>71.900000000000006</v>
      </c>
      <c r="AB7" s="52">
        <f t="shared" si="11"/>
        <v>77.5</v>
      </c>
      <c r="AC7" s="52">
        <f t="shared" si="11"/>
        <v>71.599999999999994</v>
      </c>
      <c r="AD7" s="52">
        <f t="shared" si="11"/>
        <v>132.1</v>
      </c>
      <c r="AE7" s="52">
        <f t="shared" si="11"/>
        <v>150.30000000000001</v>
      </c>
      <c r="AF7" s="52">
        <f t="shared" si="11"/>
        <v>136.1</v>
      </c>
      <c r="AG7" s="52">
        <f t="shared" si="11"/>
        <v>127.8</v>
      </c>
      <c r="AH7" s="52">
        <f t="shared" si="11"/>
        <v>146.5</v>
      </c>
      <c r="AI7" s="49"/>
      <c r="AJ7" s="52">
        <f>AJ8</f>
        <v>13.7</v>
      </c>
      <c r="AK7" s="52">
        <f t="shared" ref="AK7:AS7" si="12">AK8</f>
        <v>8.4</v>
      </c>
      <c r="AL7" s="52">
        <f t="shared" si="12"/>
        <v>6.9</v>
      </c>
      <c r="AM7" s="52">
        <f t="shared" si="12"/>
        <v>8.8000000000000007</v>
      </c>
      <c r="AN7" s="52">
        <f t="shared" si="12"/>
        <v>8.1</v>
      </c>
      <c r="AO7" s="52">
        <f t="shared" si="12"/>
        <v>5.2</v>
      </c>
      <c r="AP7" s="52">
        <f t="shared" si="12"/>
        <v>3.8</v>
      </c>
      <c r="AQ7" s="52">
        <f t="shared" si="12"/>
        <v>4.0999999999999996</v>
      </c>
      <c r="AR7" s="52">
        <f t="shared" si="12"/>
        <v>6.6</v>
      </c>
      <c r="AS7" s="52">
        <f t="shared" si="12"/>
        <v>5.5</v>
      </c>
      <c r="AT7" s="49"/>
      <c r="AU7" s="53">
        <f>AU8</f>
        <v>100</v>
      </c>
      <c r="AV7" s="53">
        <f t="shared" ref="AV7:BD7" si="13">AV8</f>
        <v>101</v>
      </c>
      <c r="AW7" s="53">
        <f t="shared" si="13"/>
        <v>105</v>
      </c>
      <c r="AX7" s="53">
        <f t="shared" si="13"/>
        <v>120</v>
      </c>
      <c r="AY7" s="53">
        <f t="shared" si="13"/>
        <v>115</v>
      </c>
      <c r="AZ7" s="53">
        <f t="shared" si="13"/>
        <v>44</v>
      </c>
      <c r="BA7" s="53">
        <f t="shared" si="13"/>
        <v>45</v>
      </c>
      <c r="BB7" s="53">
        <f t="shared" si="13"/>
        <v>45</v>
      </c>
      <c r="BC7" s="53">
        <f t="shared" si="13"/>
        <v>67</v>
      </c>
      <c r="BD7" s="53">
        <f t="shared" si="13"/>
        <v>56</v>
      </c>
      <c r="BE7" s="51"/>
      <c r="BF7" s="52">
        <f>BF8</f>
        <v>32.1</v>
      </c>
      <c r="BG7" s="52">
        <f t="shared" ref="BG7:BO7" si="14">BG8</f>
        <v>-31.4</v>
      </c>
      <c r="BH7" s="52">
        <f t="shared" si="14"/>
        <v>-59.5</v>
      </c>
      <c r="BI7" s="52">
        <f t="shared" si="14"/>
        <v>-49</v>
      </c>
      <c r="BJ7" s="52">
        <f t="shared" si="14"/>
        <v>-78.099999999999994</v>
      </c>
      <c r="BK7" s="52">
        <f t="shared" si="14"/>
        <v>6.5</v>
      </c>
      <c r="BL7" s="52">
        <f t="shared" si="14"/>
        <v>-0.1</v>
      </c>
      <c r="BM7" s="52">
        <f t="shared" si="14"/>
        <v>-9.8000000000000007</v>
      </c>
      <c r="BN7" s="52">
        <f t="shared" si="14"/>
        <v>-25.9</v>
      </c>
      <c r="BO7" s="52">
        <f t="shared" si="14"/>
        <v>-24.6</v>
      </c>
      <c r="BP7" s="49"/>
      <c r="BQ7" s="53">
        <f>BQ8</f>
        <v>87119</v>
      </c>
      <c r="BR7" s="53">
        <f t="shared" ref="BR7:BZ7" si="15">BR8</f>
        <v>-79755</v>
      </c>
      <c r="BS7" s="53">
        <f t="shared" si="15"/>
        <v>-152929</v>
      </c>
      <c r="BT7" s="53">
        <f t="shared" si="15"/>
        <v>-102896</v>
      </c>
      <c r="BU7" s="53">
        <f t="shared" si="15"/>
        <v>-134177</v>
      </c>
      <c r="BV7" s="53">
        <f t="shared" si="15"/>
        <v>17384</v>
      </c>
      <c r="BW7" s="53">
        <f t="shared" si="15"/>
        <v>16973</v>
      </c>
      <c r="BX7" s="53">
        <f t="shared" si="15"/>
        <v>5206</v>
      </c>
      <c r="BY7" s="53">
        <f t="shared" si="15"/>
        <v>2220</v>
      </c>
      <c r="BZ7" s="53">
        <f t="shared" si="15"/>
        <v>3097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105</v>
      </c>
      <c r="CL7" s="49"/>
      <c r="CM7" s="51">
        <f>CM8</f>
        <v>0</v>
      </c>
      <c r="CN7" s="51">
        <f>CN8</f>
        <v>983481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135.30000000000001</v>
      </c>
      <c r="DF7" s="52">
        <f t="shared" si="16"/>
        <v>108.2</v>
      </c>
      <c r="DG7" s="52">
        <f t="shared" si="16"/>
        <v>117.1</v>
      </c>
      <c r="DH7" s="52">
        <f t="shared" si="16"/>
        <v>145.19999999999999</v>
      </c>
      <c r="DI7" s="52">
        <f t="shared" si="16"/>
        <v>219.9</v>
      </c>
      <c r="DJ7" s="49"/>
      <c r="DK7" s="52">
        <f>DK8</f>
        <v>153.69999999999999</v>
      </c>
      <c r="DL7" s="52">
        <f t="shared" ref="DL7:DT7" si="17">DL8</f>
        <v>153.9</v>
      </c>
      <c r="DM7" s="52">
        <f t="shared" si="17"/>
        <v>147.19999999999999</v>
      </c>
      <c r="DN7" s="52">
        <f t="shared" si="17"/>
        <v>123.6</v>
      </c>
      <c r="DO7" s="52">
        <f t="shared" si="17"/>
        <v>135.19999999999999</v>
      </c>
      <c r="DP7" s="52">
        <f t="shared" si="17"/>
        <v>164.4</v>
      </c>
      <c r="DQ7" s="52">
        <f t="shared" si="17"/>
        <v>161.5</v>
      </c>
      <c r="DR7" s="52">
        <f t="shared" si="17"/>
        <v>156.5</v>
      </c>
      <c r="DS7" s="52">
        <f t="shared" si="17"/>
        <v>131</v>
      </c>
      <c r="DT7" s="52">
        <f t="shared" si="17"/>
        <v>136.80000000000001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1</v>
      </c>
      <c r="H8" s="55" t="s">
        <v>107</v>
      </c>
      <c r="I8" s="55" t="s">
        <v>108</v>
      </c>
      <c r="J8" s="55" t="s">
        <v>109</v>
      </c>
      <c r="K8" s="55" t="s">
        <v>110</v>
      </c>
      <c r="L8" s="55" t="s">
        <v>111</v>
      </c>
      <c r="M8" s="55" t="s">
        <v>112</v>
      </c>
      <c r="N8" s="55" t="s">
        <v>113</v>
      </c>
      <c r="O8" s="56" t="s">
        <v>114</v>
      </c>
      <c r="P8" s="57" t="s">
        <v>115</v>
      </c>
      <c r="Q8" s="57" t="s">
        <v>116</v>
      </c>
      <c r="R8" s="58">
        <v>54</v>
      </c>
      <c r="S8" s="57" t="s">
        <v>117</v>
      </c>
      <c r="T8" s="57" t="s">
        <v>118</v>
      </c>
      <c r="U8" s="58">
        <v>25110</v>
      </c>
      <c r="V8" s="58">
        <v>525</v>
      </c>
      <c r="W8" s="58">
        <v>400</v>
      </c>
      <c r="X8" s="57" t="s">
        <v>119</v>
      </c>
      <c r="Y8" s="59">
        <v>137.6</v>
      </c>
      <c r="Z8" s="59">
        <v>86.3</v>
      </c>
      <c r="AA8" s="59">
        <v>71.900000000000006</v>
      </c>
      <c r="AB8" s="59">
        <v>77.5</v>
      </c>
      <c r="AC8" s="59">
        <v>71.599999999999994</v>
      </c>
      <c r="AD8" s="59">
        <v>132.1</v>
      </c>
      <c r="AE8" s="59">
        <v>150.30000000000001</v>
      </c>
      <c r="AF8" s="59">
        <v>136.1</v>
      </c>
      <c r="AG8" s="59">
        <v>127.8</v>
      </c>
      <c r="AH8" s="59">
        <v>146.5</v>
      </c>
      <c r="AI8" s="56">
        <v>236.1</v>
      </c>
      <c r="AJ8" s="59">
        <v>13.7</v>
      </c>
      <c r="AK8" s="59">
        <v>8.4</v>
      </c>
      <c r="AL8" s="59">
        <v>6.9</v>
      </c>
      <c r="AM8" s="59">
        <v>8.8000000000000007</v>
      </c>
      <c r="AN8" s="59">
        <v>8.1</v>
      </c>
      <c r="AO8" s="59">
        <v>5.2</v>
      </c>
      <c r="AP8" s="59">
        <v>3.8</v>
      </c>
      <c r="AQ8" s="59">
        <v>4.0999999999999996</v>
      </c>
      <c r="AR8" s="59">
        <v>6.6</v>
      </c>
      <c r="AS8" s="59">
        <v>5.5</v>
      </c>
      <c r="AT8" s="56">
        <v>5.2</v>
      </c>
      <c r="AU8" s="60">
        <v>100</v>
      </c>
      <c r="AV8" s="60">
        <v>101</v>
      </c>
      <c r="AW8" s="60">
        <v>105</v>
      </c>
      <c r="AX8" s="60">
        <v>120</v>
      </c>
      <c r="AY8" s="66">
        <v>115</v>
      </c>
      <c r="AZ8" s="60">
        <v>44</v>
      </c>
      <c r="BA8" s="60">
        <v>45</v>
      </c>
      <c r="BB8" s="60">
        <v>45</v>
      </c>
      <c r="BC8" s="60">
        <v>67</v>
      </c>
      <c r="BD8" s="60">
        <v>56</v>
      </c>
      <c r="BE8" s="60">
        <v>3111</v>
      </c>
      <c r="BF8" s="59">
        <v>32.1</v>
      </c>
      <c r="BG8" s="59">
        <v>-31.4</v>
      </c>
      <c r="BH8" s="59">
        <v>-59.5</v>
      </c>
      <c r="BI8" s="59">
        <v>-49</v>
      </c>
      <c r="BJ8" s="59">
        <v>-78.099999999999994</v>
      </c>
      <c r="BK8" s="59">
        <v>6.5</v>
      </c>
      <c r="BL8" s="59">
        <v>-0.1</v>
      </c>
      <c r="BM8" s="59">
        <v>-9.8000000000000007</v>
      </c>
      <c r="BN8" s="59">
        <v>-25.9</v>
      </c>
      <c r="BO8" s="59">
        <v>-24.6</v>
      </c>
      <c r="BP8" s="56">
        <v>0.8</v>
      </c>
      <c r="BQ8" s="60">
        <v>87119</v>
      </c>
      <c r="BR8" s="60">
        <v>-79755</v>
      </c>
      <c r="BS8" s="60">
        <v>-152929</v>
      </c>
      <c r="BT8" s="61">
        <v>-102896</v>
      </c>
      <c r="BU8" s="61">
        <v>-134177</v>
      </c>
      <c r="BV8" s="60">
        <v>17384</v>
      </c>
      <c r="BW8" s="60">
        <v>16973</v>
      </c>
      <c r="BX8" s="60">
        <v>5206</v>
      </c>
      <c r="BY8" s="60">
        <v>2220</v>
      </c>
      <c r="BZ8" s="60">
        <v>3097</v>
      </c>
      <c r="CA8" s="58">
        <v>10906</v>
      </c>
      <c r="CB8" s="59" t="s">
        <v>111</v>
      </c>
      <c r="CC8" s="59" t="s">
        <v>111</v>
      </c>
      <c r="CD8" s="59" t="s">
        <v>111</v>
      </c>
      <c r="CE8" s="59" t="s">
        <v>111</v>
      </c>
      <c r="CF8" s="59" t="s">
        <v>111</v>
      </c>
      <c r="CG8" s="59" t="s">
        <v>111</v>
      </c>
      <c r="CH8" s="59" t="s">
        <v>111</v>
      </c>
      <c r="CI8" s="59" t="s">
        <v>111</v>
      </c>
      <c r="CJ8" s="59" t="s">
        <v>111</v>
      </c>
      <c r="CK8" s="59" t="s">
        <v>111</v>
      </c>
      <c r="CL8" s="56" t="s">
        <v>111</v>
      </c>
      <c r="CM8" s="58">
        <v>0</v>
      </c>
      <c r="CN8" s="58">
        <v>983481</v>
      </c>
      <c r="CO8" s="59" t="s">
        <v>111</v>
      </c>
      <c r="CP8" s="59" t="s">
        <v>111</v>
      </c>
      <c r="CQ8" s="59" t="s">
        <v>111</v>
      </c>
      <c r="CR8" s="59" t="s">
        <v>111</v>
      </c>
      <c r="CS8" s="59" t="s">
        <v>111</v>
      </c>
      <c r="CT8" s="59" t="s">
        <v>111</v>
      </c>
      <c r="CU8" s="59" t="s">
        <v>111</v>
      </c>
      <c r="CV8" s="59" t="s">
        <v>111</v>
      </c>
      <c r="CW8" s="59" t="s">
        <v>111</v>
      </c>
      <c r="CX8" s="59" t="s">
        <v>111</v>
      </c>
      <c r="CY8" s="56" t="s">
        <v>111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135.30000000000001</v>
      </c>
      <c r="DF8" s="59">
        <v>108.2</v>
      </c>
      <c r="DG8" s="59">
        <v>117.1</v>
      </c>
      <c r="DH8" s="59">
        <v>145.19999999999999</v>
      </c>
      <c r="DI8" s="59">
        <v>219.9</v>
      </c>
      <c r="DJ8" s="56">
        <v>99.8</v>
      </c>
      <c r="DK8" s="59">
        <v>153.69999999999999</v>
      </c>
      <c r="DL8" s="59">
        <v>153.9</v>
      </c>
      <c r="DM8" s="59">
        <v>147.19999999999999</v>
      </c>
      <c r="DN8" s="59">
        <v>123.6</v>
      </c>
      <c r="DO8" s="59">
        <v>135.19999999999999</v>
      </c>
      <c r="DP8" s="59">
        <v>164.4</v>
      </c>
      <c r="DQ8" s="59">
        <v>161.5</v>
      </c>
      <c r="DR8" s="59">
        <v>156.5</v>
      </c>
      <c r="DS8" s="59">
        <v>131</v>
      </c>
      <c r="DT8" s="59">
        <v>136.80000000000001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2022-12-09T03:29:06Z</dcterms:created>
  <dcterms:modified xsi:type="dcterms:W3CDTF">2023-01-27T04:56:55Z</dcterms:modified>
  <cp:category/>
</cp:coreProperties>
</file>