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IOp8F+gfZDn5Pvf9qDOBxt+s4mlKKNxwfP2mkddxsGrWFzYOQV9eh541w8JV3/T3zMl1KoZKsff6tWi/PfBnhg==" workbookSaltValue="YIz1Yx+W/sZUZcZtdYuQtg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BZ30" i="4"/>
  <c r="IE76" i="4"/>
  <c r="BZ51" i="4"/>
  <c r="BG30" i="4"/>
  <c r="FX30" i="4"/>
  <c r="AV76" i="4"/>
  <c r="KO51" i="4"/>
  <c r="LE76" i="4"/>
  <c r="FX51" i="4"/>
  <c r="KO30" i="4"/>
  <c r="HP76" i="4"/>
  <c r="BG51" i="4"/>
  <c r="HA76" i="4"/>
  <c r="AN51" i="4"/>
  <c r="FE30" i="4"/>
  <c r="JV51" i="4"/>
  <c r="FE51" i="4"/>
  <c r="AN30" i="4"/>
  <c r="AG76" i="4"/>
  <c r="KP76" i="4"/>
  <c r="JV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<sst xmlns="http://schemas.openxmlformats.org/spreadsheetml/2006/main" count="278" uniqueCount="133">
  <si>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</si>
  <si>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</si>
  <si>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</si>
  <si>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</si>
  <si>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</si>
  <si>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</si>
  <si>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</si>
  <si>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</si>
  <si>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</si>
  <si>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</si>
  <si>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</si>
  <si>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</si>
  <si>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</si>
  <si>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</si>
  <si>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</si>
  <si>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</si>
  <si>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</si>
  <si>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</si>
  <si>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</si>
  <si>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</si>
  <si>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</si>
  <si>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</si>
  <si>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</si>
  <si>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</si>
  <si>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</si>
  <si>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</si>
  <si>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</si>
  <si>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</si>
  <si>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</si>
  <si>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</si>
  <si>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</si>
  <si>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</si>
  <si>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</si>
  <si>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</si>
  <si>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</si>
  <si>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</si>
  <si>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</si>
  <si>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</si>
  <si>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</si>
  <si>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</si>
  <si>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</si>
  <si>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</si>
  <si>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</si>
  <si>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</si>
  <si>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</si>
  <si>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</si>
  <si>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</si>
  <si>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</si>
  <si>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</si>
  <si>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</si>
  <si>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</si>
  <si>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</si>
  <si>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</si>
  <si>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</si>
  <si>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</si>
  <si>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</si>
  <si>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</si>
  <si>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</si>
  <si>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</si>
  <si>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</si>
  <si>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</si>
  <si>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</si>
  <si>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</si>
  <si>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</si>
  <si>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</si>
  <si>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</si>
  <si>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</si>
  <si>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</si>
  <si>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</si>
  <si>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</si>
  <si>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</si>
  <si>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</si>
  <si>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</si>
  <si>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</si>
  <si>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</si>
  <si>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</si>
  <si>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</si>
  <si>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</si>
  <si>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</si>
  <si>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</si>
  <si>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</si>
  <si>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</si>
  <si>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</si>
  <si>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</si>
  <si>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</si>
  <si>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</si>
  <si>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</si>
  <si>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</si>
  <si>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</si>
  <si>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</si>
  <si>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</si>
  <si>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</si>
  <si>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</si>
  <si>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</si>
  <si>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</si>
  <si>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</si>
  <si>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</si>
  <si>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</si>
  <si>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</si>
  <si>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</si>
  <si>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</si>
  <si>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</si>
  <si>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</si>
  <si>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</si>
  <si>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</si>
  <si>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</si>
  <si>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</si>
  <si>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</si>
  <si>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</si>
  <si>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</si>
  <si>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</si>
  <si>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兵庫県　神戸市</t>
  </si>
  <si>
    <t>細田駐車場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</si>
  <si>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</si>
  <si>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</si>
  <si>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</si>
  <si>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</si>
  <si>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</si>
  <si>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</si>
  <si>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</si>
  <si>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</si>
  <si>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</si>
  <si>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</si>
  <si>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</si>
  <si>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</si>
  <si>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</si>
  <si>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</si>
  <si>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</si>
  <si>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</si>
  <si>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①収益的収支比率について、前年度より微増しているが、100%を下回る赤字である。
②、③の他会計補助金について、平成28年度より0となっている。
　④売上高GOP比率、⑤EBITDAについては、直近5年間毎年類似施設の平均値を下回っている。
　合築されている図書館等の他、近隣の集客施設が少なく大幅な需要増加は厳しいため、コスト削減等により収益構造の改善に努めていく。</t>
    <rPh sb="20" eb="21">
      <t>ゾウ</t>
    </rPh>
    <rPh sb="98" eb="100">
      <t>チョッキン</t>
    </rPh>
    <rPh sb="101" eb="103">
      <t>ネンカン</t>
    </rPh>
    <rPh sb="103" eb="105">
      <t>マイトシ</t>
    </rPh>
    <phoneticPr fontId="5"/>
  </si>
  <si>
    <t>　⑧設備投資見込額について、平均的であり、引き続き必要な設備更新に対する投資を計画的に実施していく。
　⑩企業債残高対料金収入比率は、平成27年度より0となっている。</t>
    <phoneticPr fontId="5"/>
  </si>
  <si>
    <t>　⑪稼働率について、令和3年度は新型コロナウイルス感染症拡大の影響が続いているが、前年度より微増している。</t>
    <rPh sb="34" eb="35">
      <t>ツヅ</t>
    </rPh>
    <rPh sb="41" eb="44">
      <t>ゼンネンド</t>
    </rPh>
    <rPh sb="46" eb="47">
      <t>ビ</t>
    </rPh>
    <rPh sb="47" eb="48">
      <t>ゾウ</t>
    </rPh>
    <phoneticPr fontId="5"/>
  </si>
  <si>
    <t>　引き続き指定管理者と連携しながら、周辺施設利用者の駐車需要を取り込むことや、コスト削減対策に取り組むことで、収益構造の改善に努めていく。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</si>
</sst>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67.7</c:v>
                </c:pt>
                <c:pt idx="1">
                  <c:v>48.1</c:v>
                </c:pt>
                <c:pt idx="2">
                  <c:v>91.5</c:v>
                </c:pt>
                <c:pt idx="3">
                  <c:v>85.4</c:v>
                </c:pt>
                <c:pt idx="4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A-430F-B214-8A946F37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A-430F-B214-8A946F37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D-4A25-BE09-063F0F17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D-4A25-BE09-063F0F17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954-4BD0-ACF1-229A55E7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4-4BD0-ACF1-229A55E7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05-46DE-9E16-5E03354B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5-46DE-9E16-5E03354B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CE6-83DF-7077859B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A-4CE6-83DF-7077859BA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D06-841F-770C4093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D06-841F-770C4093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68.8</c:v>
                </c:pt>
                <c:pt idx="1">
                  <c:v>71</c:v>
                </c:pt>
                <c:pt idx="2">
                  <c:v>76.3</c:v>
                </c:pt>
                <c:pt idx="3">
                  <c:v>68.8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1-4C25-8102-E61C1000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1-4C25-8102-E61C1000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-68</c:v>
                </c:pt>
                <c:pt idx="1">
                  <c:v>-245.4</c:v>
                </c:pt>
                <c:pt idx="2">
                  <c:v>-30.9</c:v>
                </c:pt>
                <c:pt idx="3">
                  <c:v>-40.700000000000003</c:v>
                </c:pt>
                <c:pt idx="4">
                  <c:v>-43.7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B-48FF-BE38-B545E63A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B-48FF-BE38-B545E63A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-6417</c:v>
                </c:pt>
                <c:pt idx="1">
                  <c:v>-23399</c:v>
                </c:pt>
                <c:pt idx="2">
                  <c:v>-1627</c:v>
                </c:pt>
                <c:pt idx="3">
                  <c:v>-2884</c:v>
                </c:pt>
                <c:pt idx="4">
                  <c:v>-2635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F-4EA7-A538-A3A42EF8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EA7-A538-A3A42EF8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43" zoomScale="80" zoomScaleNormal="80" zoomScaleSheetLayoutView="70" workbookViewId="0">
      <selection activeCell="MA58" sqref="MA58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細田駐車場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4444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93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67.7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48.1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91.5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85.4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86.8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68.8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71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76.3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68.8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71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-68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-245.4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-30.9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-40.700000000000003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-43.7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-6417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-23399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-1627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-2884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-2635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107071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5C54fSme1e2Pf3wTi1n8ali61NGpjsxB4V3A63McDeuyg7F/WzTG4TjhPLWERuK/ziBMzIN1e12Yx72eCM6vAA==" saltValue="Li7BweYFgfV3eIHk50RpG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101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102</v>
      </c>
      <c r="CC5" s="47" t="s">
        <v>91</v>
      </c>
      <c r="CD5" s="47" t="s">
        <v>92</v>
      </c>
      <c r="CE5" s="47" t="s">
        <v>103</v>
      </c>
      <c r="CF5" s="47" t="s">
        <v>101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103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104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兵庫県神戸市</v>
      </c>
      <c r="I6" s="48" t="str">
        <f t="shared" si="1"/>
        <v>細田駐車場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公共施設</v>
      </c>
      <c r="T6" s="50" t="str">
        <f t="shared" si="1"/>
        <v>無</v>
      </c>
      <c r="U6" s="51">
        <f t="shared" si="1"/>
        <v>4444</v>
      </c>
      <c r="V6" s="51">
        <f t="shared" si="1"/>
        <v>93</v>
      </c>
      <c r="W6" s="51">
        <f t="shared" si="1"/>
        <v>200</v>
      </c>
      <c r="X6" s="50" t="str">
        <f t="shared" si="1"/>
        <v>代行制</v>
      </c>
      <c r="Y6" s="52">
        <f>IF(Y8="-",NA(),Y8)</f>
        <v>67.7</v>
      </c>
      <c r="Z6" s="52">
        <f t="shared" ref="Z6:AH6" si="2">IF(Z8="-",NA(),Z8)</f>
        <v>48.1</v>
      </c>
      <c r="AA6" s="52">
        <f t="shared" si="2"/>
        <v>91.5</v>
      </c>
      <c r="AB6" s="52">
        <f t="shared" si="2"/>
        <v>85.4</v>
      </c>
      <c r="AC6" s="52">
        <f t="shared" si="2"/>
        <v>86.8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-68</v>
      </c>
      <c r="BG6" s="52">
        <f t="shared" ref="BG6:BO6" si="5">IF(BG8="-",NA(),BG8)</f>
        <v>-245.4</v>
      </c>
      <c r="BH6" s="52">
        <f t="shared" si="5"/>
        <v>-30.9</v>
      </c>
      <c r="BI6" s="52">
        <f t="shared" si="5"/>
        <v>-40.700000000000003</v>
      </c>
      <c r="BJ6" s="52">
        <f t="shared" si="5"/>
        <v>-43.7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-6417</v>
      </c>
      <c r="BR6" s="53">
        <f t="shared" ref="BR6:BZ6" si="6">IF(BR8="-",NA(),BR8)</f>
        <v>-23399</v>
      </c>
      <c r="BS6" s="53">
        <f t="shared" si="6"/>
        <v>-1627</v>
      </c>
      <c r="BT6" s="53">
        <f t="shared" si="6"/>
        <v>-2884</v>
      </c>
      <c r="BU6" s="53">
        <f t="shared" si="6"/>
        <v>-2635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107071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68.8</v>
      </c>
      <c r="DL6" s="52">
        <f t="shared" ref="DL6:DT6" si="9">IF(DL8="-",NA(),DL8)</f>
        <v>71</v>
      </c>
      <c r="DM6" s="52">
        <f t="shared" si="9"/>
        <v>76.3</v>
      </c>
      <c r="DN6" s="52">
        <f t="shared" si="9"/>
        <v>68.8</v>
      </c>
      <c r="DO6" s="52">
        <f t="shared" si="9"/>
        <v>71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107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兵庫県　神戸市</v>
      </c>
      <c r="I7" s="48" t="str">
        <f t="shared" si="10"/>
        <v>細田駐車場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4444</v>
      </c>
      <c r="V7" s="51">
        <f t="shared" si="10"/>
        <v>93</v>
      </c>
      <c r="W7" s="51">
        <f t="shared" si="10"/>
        <v>200</v>
      </c>
      <c r="X7" s="50" t="str">
        <f t="shared" si="10"/>
        <v>代行制</v>
      </c>
      <c r="Y7" s="52">
        <f>Y8</f>
        <v>67.7</v>
      </c>
      <c r="Z7" s="52">
        <f t="shared" ref="Z7:AH7" si="11">Z8</f>
        <v>48.1</v>
      </c>
      <c r="AA7" s="52">
        <f t="shared" si="11"/>
        <v>91.5</v>
      </c>
      <c r="AB7" s="52">
        <f t="shared" si="11"/>
        <v>85.4</v>
      </c>
      <c r="AC7" s="52">
        <f t="shared" si="11"/>
        <v>86.8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-68</v>
      </c>
      <c r="BG7" s="52">
        <f t="shared" ref="BG7:BO7" si="14">BG8</f>
        <v>-245.4</v>
      </c>
      <c r="BH7" s="52">
        <f t="shared" si="14"/>
        <v>-30.9</v>
      </c>
      <c r="BI7" s="52">
        <f t="shared" si="14"/>
        <v>-40.700000000000003</v>
      </c>
      <c r="BJ7" s="52">
        <f t="shared" si="14"/>
        <v>-43.7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-6417</v>
      </c>
      <c r="BR7" s="53">
        <f t="shared" ref="BR7:BZ7" si="15">BR8</f>
        <v>-23399</v>
      </c>
      <c r="BS7" s="53">
        <f t="shared" si="15"/>
        <v>-1627</v>
      </c>
      <c r="BT7" s="53">
        <f t="shared" si="15"/>
        <v>-2884</v>
      </c>
      <c r="BU7" s="53">
        <f t="shared" si="15"/>
        <v>-2635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109</v>
      </c>
      <c r="CL7" s="49"/>
      <c r="CM7" s="51">
        <f>CM8</f>
        <v>0</v>
      </c>
      <c r="CN7" s="51">
        <f>CN8</f>
        <v>107071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68.8</v>
      </c>
      <c r="DL7" s="52">
        <f t="shared" ref="DL7:DT7" si="17">DL8</f>
        <v>71</v>
      </c>
      <c r="DM7" s="52">
        <f t="shared" si="17"/>
        <v>76.3</v>
      </c>
      <c r="DN7" s="52">
        <f t="shared" si="17"/>
        <v>68.8</v>
      </c>
      <c r="DO7" s="52">
        <f t="shared" si="17"/>
        <v>71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9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26</v>
      </c>
      <c r="S8" s="57" t="s">
        <v>121</v>
      </c>
      <c r="T8" s="57" t="s">
        <v>122</v>
      </c>
      <c r="U8" s="58">
        <v>4444</v>
      </c>
      <c r="V8" s="58">
        <v>93</v>
      </c>
      <c r="W8" s="58">
        <v>200</v>
      </c>
      <c r="X8" s="57" t="s">
        <v>123</v>
      </c>
      <c r="Y8" s="59">
        <v>67.7</v>
      </c>
      <c r="Z8" s="59">
        <v>48.1</v>
      </c>
      <c r="AA8" s="59">
        <v>91.5</v>
      </c>
      <c r="AB8" s="59">
        <v>85.4</v>
      </c>
      <c r="AC8" s="59">
        <v>86.8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-68</v>
      </c>
      <c r="BG8" s="59">
        <v>-245.4</v>
      </c>
      <c r="BH8" s="59">
        <v>-30.9</v>
      </c>
      <c r="BI8" s="59">
        <v>-40.700000000000003</v>
      </c>
      <c r="BJ8" s="59">
        <v>-43.7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-6417</v>
      </c>
      <c r="BR8" s="60">
        <v>-23399</v>
      </c>
      <c r="BS8" s="60">
        <v>-1627</v>
      </c>
      <c r="BT8" s="61">
        <v>-2884</v>
      </c>
      <c r="BU8" s="61">
        <v>-2635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0</v>
      </c>
      <c r="CN8" s="58">
        <v>107071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68.8</v>
      </c>
      <c r="DL8" s="59">
        <v>71</v>
      </c>
      <c r="DM8" s="59">
        <v>76.3</v>
      </c>
      <c r="DN8" s="59">
        <v>68.8</v>
      </c>
      <c r="DO8" s="59">
        <v>71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2022-12-09T03:29:13Z</dcterms:created>
  <dcterms:modified xsi:type="dcterms:W3CDTF">2023-01-26T07:29:27Z</dcterms:modified>
  <cp:category/>
</cp:coreProperties>
</file>