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4hm0Srg25VhCgS4HkqUqyJJECsQWosVyduPsVAXWDFMNGhZlOHsvYnOwxIFHrtlP2Kcat3+MTCIpC+jnl4v7fQ==" workbookSaltValue="FMsmh7CAuNHIs3aMwkbQSQ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KO30" i="4"/>
  <c r="BG51" i="4"/>
  <c r="FX30" i="4"/>
  <c r="AV76" i="4"/>
  <c r="KO51" i="4"/>
  <c r="LE76" i="4"/>
  <c r="FX51" i="4"/>
  <c r="HP76" i="4"/>
  <c r="HA76" i="4"/>
  <c r="AN51" i="4"/>
  <c r="FE30" i="4"/>
  <c r="KP76" i="4"/>
  <c r="AN30" i="4"/>
  <c r="AG76" i="4"/>
  <c r="JV51" i="4"/>
  <c r="FE51" i="4"/>
  <c r="JV30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<sst xmlns="http://schemas.openxmlformats.org/spreadsheetml/2006/main" count="278" uniqueCount="135">
  <si>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</si>
  <si>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</si>
  <si>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</si>
  <si>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</si>
  <si>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</si>
  <si>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</si>
  <si>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</si>
  <si>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</si>
  <si>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</si>
  <si>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</si>
  <si>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</si>
  <si>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</si>
  <si>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</si>
  <si>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</si>
  <si>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</si>
  <si>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</si>
  <si>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</si>
  <si>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</si>
  <si>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</si>
  <si>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</si>
  <si>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</si>
  <si>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</si>
  <si>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</si>
  <si>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</si>
  <si>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</si>
  <si>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</si>
  <si>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</si>
  <si>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</si>
  <si>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</si>
  <si>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</si>
  <si>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</si>
  <si>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</si>
  <si>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</si>
  <si>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</si>
  <si>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</si>
  <si>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</si>
  <si>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</si>
  <si>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</si>
  <si>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</si>
  <si>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</si>
  <si>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</si>
  <si>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</si>
  <si>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</si>
  <si>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</si>
  <si>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</si>
  <si>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</si>
  <si>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</si>
  <si>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</si>
  <si>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</si>
  <si>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</si>
  <si>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</si>
  <si>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</si>
  <si>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</si>
  <si>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</si>
  <si>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</si>
  <si>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</si>
  <si>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</si>
  <si>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</si>
  <si>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</si>
  <si>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</si>
  <si>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</si>
  <si>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</si>
  <si>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</si>
  <si>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</si>
  <si>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</si>
  <si>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</si>
  <si>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</si>
  <si>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</si>
  <si>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</si>
  <si>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</si>
  <si>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</si>
  <si>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</si>
  <si>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</si>
  <si>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</si>
  <si>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</si>
  <si>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</si>
  <si>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</si>
  <si>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</si>
  <si>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</si>
  <si>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</si>
  <si>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</si>
  <si>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</si>
  <si>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</si>
  <si>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</si>
  <si>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</si>
  <si>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</si>
  <si>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</si>
  <si>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</si>
  <si>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</si>
  <si>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</si>
  <si>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</si>
  <si>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</si>
  <si>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</si>
  <si>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</si>
  <si>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</si>
  <si>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</si>
  <si>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</si>
  <si>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</si>
  <si>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</si>
  <si>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</si>
  <si>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</si>
  <si>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</si>
  <si>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</si>
  <si>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当該値(N)</t>
    <phoneticPr fontId="5"/>
  </si>
  <si>
    <t>当該値(N-2)</t>
    <phoneticPr fontId="5"/>
  </si>
  <si>
    <t>当該値(N-1)</t>
    <phoneticPr fontId="5"/>
  </si>
  <si>
    <t>当該値(N-1)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</si>
  <si>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</si>
  <si>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</si>
  <si>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</si>
  <si>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</si>
  <si>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</si>
  <si>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</si>
  <si>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</si>
  <si>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和田岬駐車場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</si>
  <si>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</si>
  <si>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</si>
  <si>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</si>
  <si>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</si>
  <si>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</si>
  <si>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</si>
  <si>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</si>
  <si>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</si>
  <si>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</si>
  <si>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</si>
  <si>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</si>
  <si>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</si>
  <si>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</si>
  <si>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</si>
  <si>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</si>
  <si>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</si>
  <si>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①収益的収支比率について、前年度から微減しているが、100％を超える黒字である。
　④売上高GOP比率、⑤EBITDAについても、前年度から大幅に減少している。</t>
    <rPh sb="71" eb="73">
      <t>オオハバ</t>
    </rPh>
    <phoneticPr fontId="5"/>
  </si>
  <si>
    <t>　⑧設備投資見込額について、前年度より増加している。今後、必要な設備更新に対する投資を計画的に実施していく。
　⑩企業債残高対料金収入比率は、平成30年度より0となっている。</t>
    <phoneticPr fontId="5"/>
  </si>
  <si>
    <t>　⑪稼働率について、直近5年間はほぼ横ばいであり、類似施設の平均値を下回っている。令和3年度は新型コロナウイルス感染症拡大の影響が続いているが、前年度より微増している。
　通勤目的の長時間利用車両が多いためと考えられる。</t>
    <rPh sb="65" eb="66">
      <t>ツヅ</t>
    </rPh>
    <rPh sb="72" eb="75">
      <t>ゼンネンド</t>
    </rPh>
    <rPh sb="77" eb="79">
      <t>ビゾウ</t>
    </rPh>
    <phoneticPr fontId="5"/>
  </si>
  <si>
    <t>　近隣の企業への通勤・訪問者の利用が多い。今年度の収益的収支比率は黒字であったが、引き続き指定管理者と連携しながら、収益の増加及び安定化を目指していく。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</si>
</sst>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29.6</c:v>
                </c:pt>
                <c:pt idx="1">
                  <c:v>40.700000000000003</c:v>
                </c:pt>
                <c:pt idx="2">
                  <c:v>158.1</c:v>
                </c:pt>
                <c:pt idx="3">
                  <c:v>148.9</c:v>
                </c:pt>
                <c:pt idx="4">
                  <c:v>107.6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1-49F0-AF12-558025B4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1-49F0-AF12-558025B4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143.80000000000001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3A-A845-279ECBD0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E-463A-A845-279ECBD0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C35-4D7C-8A19-589E08F8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4D7C-8A19-589E08F8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4C4-4C0C-B44B-5F414A2A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4-4C0C-B44B-5F414A2A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7-45B7-A097-5244B92C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7-45B7-A097-5244B92C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6-40E3-AD6C-F5CCA674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6-40E3-AD6C-F5CCA674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72.099999999999994</c:v>
                </c:pt>
                <c:pt idx="2">
                  <c:v>68.099999999999994</c:v>
                </c:pt>
                <c:pt idx="3">
                  <c:v>59.3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4-4F4E-99A4-52B79C8C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4-4F4E-99A4-52B79C8C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-2.2999999999999998</c:v>
                </c:pt>
                <c:pt idx="2">
                  <c:v>33.1</c:v>
                </c:pt>
                <c:pt idx="3">
                  <c:v>26.4</c:v>
                </c:pt>
                <c:pt idx="4">
                  <c:v>-3.1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4-4642-B4FC-6038B515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4-4642-B4FC-6038B515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16059</c:v>
                </c:pt>
                <c:pt idx="1">
                  <c:v>158</c:v>
                </c:pt>
                <c:pt idx="2">
                  <c:v>14247</c:v>
                </c:pt>
                <c:pt idx="3">
                  <c:v>11943</c:v>
                </c:pt>
                <c:pt idx="4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D-4C30-A7A4-C3D08B44F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D-4C30-A7A4-C3D08B44F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49" zoomScale="80" zoomScaleNormal="80" zoomScaleSheetLayoutView="70" workbookViewId="0">
      <selection activeCell="MO58" sqref="MO5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和田岬駐車場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7222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20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120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300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29.6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40.700000000000003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158.1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148.9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107.6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77.099999999999994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72.099999999999994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68.099999999999994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59.3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62.5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121.3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123.6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121.8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111.3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158.80000000000001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15.8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11.2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6.5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8.6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186.8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184.2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184.2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153.80000000000001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163.5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40.700000000000003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-2.2999999999999998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33.1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26.4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-3.1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16059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158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14247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11943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2280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123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103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54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654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12.6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2.2000000000000002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-81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-25.1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33330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18961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16100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4836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460832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143.80000000000001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224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178.3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163.69999999999999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88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77.3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n0Qu3rSHkB51sZkkHRPQWKkXs6fZOJPGvIwEHmAdge3rbINkWDFH/Jz6/5YJzR70R8wWjX3pntYDu3YgvN5pA==" saltValue="R/TbiZdXx0S7ipBIBmPmD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101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101</v>
      </c>
      <c r="BS5" s="47" t="s">
        <v>104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101</v>
      </c>
      <c r="CD5" s="47" t="s">
        <v>104</v>
      </c>
      <c r="CE5" s="47" t="s">
        <v>105</v>
      </c>
      <c r="CF5" s="47" t="s">
        <v>102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106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107</v>
      </c>
      <c r="DB5" s="47" t="s">
        <v>91</v>
      </c>
      <c r="DC5" s="47" t="s">
        <v>92</v>
      </c>
      <c r="DD5" s="47" t="s">
        <v>102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108</v>
      </c>
      <c r="DL5" s="47" t="s">
        <v>101</v>
      </c>
      <c r="DM5" s="47" t="s">
        <v>104</v>
      </c>
      <c r="DN5" s="47" t="s">
        <v>92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109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兵庫県神戸市</v>
      </c>
      <c r="I6" s="48" t="str">
        <f t="shared" si="1"/>
        <v>和田岬駐車場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20</v>
      </c>
      <c r="S6" s="50" t="str">
        <f t="shared" si="1"/>
        <v>駅</v>
      </c>
      <c r="T6" s="50" t="str">
        <f t="shared" si="1"/>
        <v>無</v>
      </c>
      <c r="U6" s="51">
        <f t="shared" si="1"/>
        <v>7222</v>
      </c>
      <c r="V6" s="51">
        <f t="shared" si="1"/>
        <v>120</v>
      </c>
      <c r="W6" s="51">
        <f t="shared" si="1"/>
        <v>300</v>
      </c>
      <c r="X6" s="50" t="str">
        <f t="shared" si="1"/>
        <v>代行制</v>
      </c>
      <c r="Y6" s="52">
        <f>IF(Y8="-",NA(),Y8)</f>
        <v>29.6</v>
      </c>
      <c r="Z6" s="52">
        <f t="shared" ref="Z6:AH6" si="2">IF(Z8="-",NA(),Z8)</f>
        <v>40.700000000000003</v>
      </c>
      <c r="AA6" s="52">
        <f t="shared" si="2"/>
        <v>158.1</v>
      </c>
      <c r="AB6" s="52">
        <f t="shared" si="2"/>
        <v>148.9</v>
      </c>
      <c r="AC6" s="52">
        <f t="shared" si="2"/>
        <v>107.6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40.700000000000003</v>
      </c>
      <c r="BG6" s="52">
        <f t="shared" ref="BG6:BO6" si="5">IF(BG8="-",NA(),BG8)</f>
        <v>-2.2999999999999998</v>
      </c>
      <c r="BH6" s="52">
        <f t="shared" si="5"/>
        <v>33.1</v>
      </c>
      <c r="BI6" s="52">
        <f t="shared" si="5"/>
        <v>26.4</v>
      </c>
      <c r="BJ6" s="52">
        <f t="shared" si="5"/>
        <v>-3.1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16059</v>
      </c>
      <c r="BR6" s="53">
        <f t="shared" ref="BR6:BZ6" si="6">IF(BR8="-",NA(),BR8)</f>
        <v>158</v>
      </c>
      <c r="BS6" s="53">
        <f t="shared" si="6"/>
        <v>14247</v>
      </c>
      <c r="BT6" s="53">
        <f t="shared" si="6"/>
        <v>11943</v>
      </c>
      <c r="BU6" s="53">
        <f t="shared" si="6"/>
        <v>2280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0</v>
      </c>
      <c r="CN6" s="51">
        <f t="shared" si="7"/>
        <v>460832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143.80000000000001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77.099999999999994</v>
      </c>
      <c r="DL6" s="52">
        <f t="shared" ref="DL6:DT6" si="9">IF(DL8="-",NA(),DL8)</f>
        <v>72.099999999999994</v>
      </c>
      <c r="DM6" s="52">
        <f t="shared" si="9"/>
        <v>68.099999999999994</v>
      </c>
      <c r="DN6" s="52">
        <f t="shared" si="9"/>
        <v>59.3</v>
      </c>
      <c r="DO6" s="52">
        <f t="shared" si="9"/>
        <v>62.5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111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兵庫県　神戸市</v>
      </c>
      <c r="I7" s="48" t="str">
        <f t="shared" si="10"/>
        <v>和田岬駐車場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20</v>
      </c>
      <c r="S7" s="50" t="str">
        <f t="shared" si="10"/>
        <v>駅</v>
      </c>
      <c r="T7" s="50" t="str">
        <f t="shared" si="10"/>
        <v>無</v>
      </c>
      <c r="U7" s="51">
        <f t="shared" si="10"/>
        <v>7222</v>
      </c>
      <c r="V7" s="51">
        <f t="shared" si="10"/>
        <v>120</v>
      </c>
      <c r="W7" s="51">
        <f t="shared" si="10"/>
        <v>300</v>
      </c>
      <c r="X7" s="50" t="str">
        <f t="shared" si="10"/>
        <v>代行制</v>
      </c>
      <c r="Y7" s="52">
        <f>Y8</f>
        <v>29.6</v>
      </c>
      <c r="Z7" s="52">
        <f t="shared" ref="Z7:AH7" si="11">Z8</f>
        <v>40.700000000000003</v>
      </c>
      <c r="AA7" s="52">
        <f t="shared" si="11"/>
        <v>158.1</v>
      </c>
      <c r="AB7" s="52">
        <f t="shared" si="11"/>
        <v>148.9</v>
      </c>
      <c r="AC7" s="52">
        <f t="shared" si="11"/>
        <v>107.6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40.700000000000003</v>
      </c>
      <c r="BG7" s="52">
        <f t="shared" ref="BG7:BO7" si="14">BG8</f>
        <v>-2.2999999999999998</v>
      </c>
      <c r="BH7" s="52">
        <f t="shared" si="14"/>
        <v>33.1</v>
      </c>
      <c r="BI7" s="52">
        <f t="shared" si="14"/>
        <v>26.4</v>
      </c>
      <c r="BJ7" s="52">
        <f t="shared" si="14"/>
        <v>-3.1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16059</v>
      </c>
      <c r="BR7" s="53">
        <f t="shared" ref="BR7:BZ7" si="15">BR8</f>
        <v>158</v>
      </c>
      <c r="BS7" s="53">
        <f t="shared" si="15"/>
        <v>14247</v>
      </c>
      <c r="BT7" s="53">
        <f t="shared" si="15"/>
        <v>11943</v>
      </c>
      <c r="BU7" s="53">
        <f t="shared" si="15"/>
        <v>2280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0</v>
      </c>
      <c r="CN7" s="51">
        <f>CN8</f>
        <v>460832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143.80000000000001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77.099999999999994</v>
      </c>
      <c r="DL7" s="52">
        <f t="shared" ref="DL7:DT7" si="17">DL8</f>
        <v>72.099999999999994</v>
      </c>
      <c r="DM7" s="52">
        <f t="shared" si="17"/>
        <v>68.099999999999994</v>
      </c>
      <c r="DN7" s="52">
        <f t="shared" si="17"/>
        <v>59.3</v>
      </c>
      <c r="DO7" s="52">
        <f t="shared" si="17"/>
        <v>62.5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11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20</v>
      </c>
      <c r="S8" s="57" t="s">
        <v>123</v>
      </c>
      <c r="T8" s="57" t="s">
        <v>124</v>
      </c>
      <c r="U8" s="58">
        <v>7222</v>
      </c>
      <c r="V8" s="58">
        <v>120</v>
      </c>
      <c r="W8" s="58">
        <v>300</v>
      </c>
      <c r="X8" s="57" t="s">
        <v>125</v>
      </c>
      <c r="Y8" s="59">
        <v>29.6</v>
      </c>
      <c r="Z8" s="59">
        <v>40.700000000000003</v>
      </c>
      <c r="AA8" s="59">
        <v>158.1</v>
      </c>
      <c r="AB8" s="59">
        <v>148.9</v>
      </c>
      <c r="AC8" s="59">
        <v>107.6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40.700000000000003</v>
      </c>
      <c r="BG8" s="59">
        <v>-2.2999999999999998</v>
      </c>
      <c r="BH8" s="59">
        <v>33.1</v>
      </c>
      <c r="BI8" s="59">
        <v>26.4</v>
      </c>
      <c r="BJ8" s="59">
        <v>-3.1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16059</v>
      </c>
      <c r="BR8" s="60">
        <v>158</v>
      </c>
      <c r="BS8" s="60">
        <v>14247</v>
      </c>
      <c r="BT8" s="61">
        <v>11943</v>
      </c>
      <c r="BU8" s="61">
        <v>2280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460832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143.80000000000001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77.099999999999994</v>
      </c>
      <c r="DL8" s="59">
        <v>72.099999999999994</v>
      </c>
      <c r="DM8" s="59">
        <v>68.099999999999994</v>
      </c>
      <c r="DN8" s="59">
        <v>59.3</v>
      </c>
      <c r="DO8" s="59">
        <v>62.5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2022-12-09T03:29:15Z</dcterms:created>
  <dcterms:modified xsi:type="dcterms:W3CDTF">2023-01-26T07:32:37Z</dcterms:modified>
  <cp:category/>
</cp:coreProperties>
</file>