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kB0i1TeA1Q2CGOrobtP5p0B+A7sjBa7dmyq9/5XJy5knIPcC7rLsAv9oYCKPBCvsvz3CCHNh0ZWA7WPbSSWYnA==" workbookSaltValue="jw4EmsubLVacyzb3vREOnQ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HP76" i="4"/>
  <c r="AV76" i="4"/>
  <c r="KO51" i="4"/>
  <c r="FX30" i="4"/>
  <c r="LE76" i="4"/>
  <c r="FX51" i="4"/>
  <c r="KO30" i="4"/>
  <c r="BG51" i="4"/>
  <c r="FE51" i="4"/>
  <c r="HA76" i="4"/>
  <c r="AN51" i="4"/>
  <c r="FE30" i="4"/>
  <c r="KP76" i="4"/>
  <c r="AN30" i="4"/>
  <c r="AG76" i="4"/>
  <c r="JV51" i="4"/>
  <c r="JV30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<sst xmlns="http://schemas.openxmlformats.org/spreadsheetml/2006/main" count="278" uniqueCount="134">
  <si>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</si>
  <si>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</si>
  <si>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</si>
  <si>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</si>
  <si>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</si>
  <si>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</si>
  <si>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</si>
  <si>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</si>
  <si>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</si>
  <si>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</si>
  <si>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</si>
  <si>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</si>
  <si>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</si>
  <si>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</si>
  <si>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</si>
  <si>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</si>
  <si>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</si>
  <si>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</si>
  <si>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</si>
  <si>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</si>
  <si>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</si>
  <si>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</si>
  <si>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</si>
  <si>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</si>
  <si>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</si>
  <si>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</si>
  <si>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</si>
  <si>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</si>
  <si>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</si>
  <si>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</si>
  <si>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</si>
  <si>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</si>
  <si>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</si>
  <si>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</si>
  <si>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</si>
  <si>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</si>
  <si>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</si>
  <si>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</si>
  <si>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</si>
  <si>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</si>
  <si>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</si>
  <si>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</si>
  <si>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</si>
  <si>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</si>
  <si>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</si>
  <si>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</si>
  <si>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</si>
  <si>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</si>
  <si>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</si>
  <si>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</si>
  <si>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</si>
  <si>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</si>
  <si>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</si>
  <si>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</si>
  <si>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</si>
  <si>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</si>
  <si>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</si>
  <si>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</si>
  <si>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</si>
  <si>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</si>
  <si>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</si>
  <si>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</si>
  <si>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</si>
  <si>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</si>
  <si>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</si>
  <si>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</si>
  <si>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</si>
  <si>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</si>
  <si>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</si>
  <si>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</si>
  <si>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</si>
  <si>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</si>
  <si>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</si>
  <si>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</si>
  <si>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</si>
  <si>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</si>
  <si>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</si>
  <si>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</si>
  <si>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</si>
  <si>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</si>
  <si>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</si>
  <si>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</si>
  <si>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</si>
  <si>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</si>
  <si>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</si>
  <si>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</si>
  <si>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</si>
  <si>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</si>
  <si>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</si>
  <si>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</si>
  <si>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</si>
  <si>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</si>
  <si>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</si>
  <si>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</si>
  <si>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</si>
  <si>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</si>
  <si>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</si>
  <si>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</si>
  <si>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</si>
  <si>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</si>
  <si>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</si>
  <si>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</si>
  <si>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</si>
  <si>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</si>
  <si>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</si>
  <si>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</si>
  <si>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</si>
  <si>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</si>
  <si>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</si>
  <si>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</si>
  <si>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</si>
  <si>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</si>
  <si>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</si>
  <si>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舞子駅前駐車場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</si>
  <si>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</si>
  <si>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</si>
  <si>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</si>
  <si>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</si>
  <si>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</si>
  <si>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</si>
  <si>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</si>
  <si>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</si>
  <si>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</si>
  <si>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</si>
  <si>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</si>
  <si>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</si>
  <si>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</si>
  <si>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</si>
  <si>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</si>
  <si>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</si>
  <si>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①収益的収支比率について、類似施設の平均値を下回っているものの、前年度より微増している。
　④売上高GOP比率については前年度より微増、⑤EBITDAについては大幅に増加しているが、類似施設の平均値を下回っている。
今後更なる収益構造の改善に努めていきたい。</t>
    <rPh sb="39" eb="40">
      <t>ゾウ</t>
    </rPh>
    <rPh sb="61" eb="62">
      <t>ゼン</t>
    </rPh>
    <rPh sb="62" eb="63">
      <t>ネン</t>
    </rPh>
    <rPh sb="63" eb="64">
      <t>ド</t>
    </rPh>
    <rPh sb="66" eb="67">
      <t>ビ</t>
    </rPh>
    <rPh sb="67" eb="68">
      <t>ゾウ</t>
    </rPh>
    <rPh sb="81" eb="83">
      <t>オオハバ</t>
    </rPh>
    <rPh sb="84" eb="86">
      <t>ゾウカ</t>
    </rPh>
    <rPh sb="109" eb="111">
      <t>コンゴ</t>
    </rPh>
    <phoneticPr fontId="5"/>
  </si>
  <si>
    <t>　⑧設備投資見込額については、高額であるが、必要な設備更新に対する投資を計画的に実施していく。
　⑩企業債残高対料金収入比率は、平成29年度より0となっている</t>
    <phoneticPr fontId="5"/>
  </si>
  <si>
    <t>　⑪稼働率について、直近5年間全て類似施設の平均値を上回っており、増加傾向にある。
　隣接商業施設への買い物目的での利用が多く、比較的短時間での利用が多いためと考えられる。一方、通勤目的の定期量も多く、収益構造悪化の要因になっていると考えられる。</t>
    <phoneticPr fontId="5"/>
  </si>
  <si>
    <t>　稼働率は高く、収益的収支比率についても比較的安定している。引き続き、指定管理者と連携しながら、周辺商業施設に対する営業活動強化やコスト削減等により、経営状況の改善に努めていく。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</si>
</sst>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102.1</c:v>
                </c:pt>
                <c:pt idx="2">
                  <c:v>103.4</c:v>
                </c:pt>
                <c:pt idx="3">
                  <c:v>96.3</c:v>
                </c:pt>
                <c:pt idx="4">
                  <c:v>104.3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3-49CB-988D-F1B418B2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222.3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3-49CB-988D-F1B418B2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E-4EB5-8399-FE252BFB7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1263.5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E-4EB5-8399-FE252BFB7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38-450A-8712-F1345C260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8-450A-8712-F1345C260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A79-4349-88D6-B245296D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9-4349-88D6-B245296D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5-4B87-93BC-18F7966C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3.1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5-4B87-93BC-18F7966C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E29-A68C-BB809B67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26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7-4E29-A68C-BB809B67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208.7</c:v>
                </c:pt>
                <c:pt idx="1">
                  <c:v>228.1</c:v>
                </c:pt>
                <c:pt idx="2">
                  <c:v>232.9</c:v>
                </c:pt>
                <c:pt idx="3">
                  <c:v>229.3</c:v>
                </c:pt>
                <c:pt idx="4">
                  <c:v>237.7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0-4907-BB37-C7C0A775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127.8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0-4907-BB37-C7C0A775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-56.9</c:v>
                </c:pt>
                <c:pt idx="1">
                  <c:v>-58.7</c:v>
                </c:pt>
                <c:pt idx="2">
                  <c:v>-59</c:v>
                </c:pt>
                <c:pt idx="3">
                  <c:v>-78.5</c:v>
                </c:pt>
                <c:pt idx="4">
                  <c:v>-71.099999999999994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4-40F2-A91D-C29482F9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13.5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4-40F2-A91D-C29482F9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964</c:v>
                </c:pt>
                <c:pt idx="1">
                  <c:v>1316</c:v>
                </c:pt>
                <c:pt idx="2">
                  <c:v>2099</c:v>
                </c:pt>
                <c:pt idx="3">
                  <c:v>-2171</c:v>
                </c:pt>
                <c:pt idx="4">
                  <c:v>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8-452F-999D-83C67D8B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22466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8-452F-999D-83C67D8B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49" zoomScale="80" zoomScaleNormal="80" zoomScaleSheetLayoutView="70" workbookViewId="0">
      <selection activeCell="NE84" sqref="NE8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舞子駅前駐車場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Ａ１Ｂ１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8843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立体式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23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167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300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68.3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102.1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103.4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96.3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104.3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208.7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228.1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232.9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229.3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237.7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210.5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245.6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222.3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130.19999999999999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136.5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3.5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3.1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8.6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4.3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138.80000000000001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135.30000000000001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127.8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105.7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104.3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-56.9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-58.7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-59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-78.5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-71.099999999999994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964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1316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2099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-2171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2551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36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26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87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7646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30.2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30.7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13.5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7.1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5.6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18509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24379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22466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4211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10653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376543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238.5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165.9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1263.5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108.5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136.19999999999999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qgDY9dCDYAkZaw/B4aGwFl8bWraTCR9Igo8Rzk1vGyMlp877dvfH/a48Cw0HahOUJuLhhmv/BIpDNZBHblcJA==" saltValue="xK+1bLe+PyXp+t4qPc8kx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100</v>
      </c>
      <c r="AW5" s="47" t="s">
        <v>91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100</v>
      </c>
      <c r="BS5" s="47" t="s">
        <v>91</v>
      </c>
      <c r="BT5" s="47" t="s">
        <v>101</v>
      </c>
      <c r="BU5" s="47" t="s">
        <v>102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90</v>
      </c>
      <c r="CD5" s="47" t="s">
        <v>105</v>
      </c>
      <c r="CE5" s="47" t="s">
        <v>101</v>
      </c>
      <c r="CF5" s="47" t="s">
        <v>102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100</v>
      </c>
      <c r="CQ5" s="47" t="s">
        <v>91</v>
      </c>
      <c r="CR5" s="47" t="s">
        <v>92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104</v>
      </c>
      <c r="DA5" s="47" t="s">
        <v>100</v>
      </c>
      <c r="DB5" s="47" t="s">
        <v>105</v>
      </c>
      <c r="DC5" s="47" t="s">
        <v>101</v>
      </c>
      <c r="DD5" s="47" t="s">
        <v>106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107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108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12</v>
      </c>
      <c r="H6" s="48" t="str">
        <f>SUBSTITUTE(H8,"　","")</f>
        <v>兵庫県神戸市</v>
      </c>
      <c r="I6" s="48" t="str">
        <f t="shared" si="1"/>
        <v>舞子駅前駐車場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立体式</v>
      </c>
      <c r="R6" s="51">
        <f t="shared" si="1"/>
        <v>23</v>
      </c>
      <c r="S6" s="50" t="str">
        <f t="shared" si="1"/>
        <v>駅</v>
      </c>
      <c r="T6" s="50" t="str">
        <f t="shared" si="1"/>
        <v>無</v>
      </c>
      <c r="U6" s="51">
        <f t="shared" si="1"/>
        <v>8843</v>
      </c>
      <c r="V6" s="51">
        <f t="shared" si="1"/>
        <v>167</v>
      </c>
      <c r="W6" s="51">
        <f t="shared" si="1"/>
        <v>300</v>
      </c>
      <c r="X6" s="50" t="str">
        <f t="shared" si="1"/>
        <v>代行制</v>
      </c>
      <c r="Y6" s="52">
        <f>IF(Y8="-",NA(),Y8)</f>
        <v>68.3</v>
      </c>
      <c r="Z6" s="52">
        <f t="shared" ref="Z6:AH6" si="2">IF(Z8="-",NA(),Z8)</f>
        <v>102.1</v>
      </c>
      <c r="AA6" s="52">
        <f t="shared" si="2"/>
        <v>103.4</v>
      </c>
      <c r="AB6" s="52">
        <f t="shared" si="2"/>
        <v>96.3</v>
      </c>
      <c r="AC6" s="52">
        <f t="shared" si="2"/>
        <v>104.3</v>
      </c>
      <c r="AD6" s="52">
        <f t="shared" si="2"/>
        <v>210.5</v>
      </c>
      <c r="AE6" s="52">
        <f t="shared" si="2"/>
        <v>245.6</v>
      </c>
      <c r="AF6" s="52">
        <f t="shared" si="2"/>
        <v>222.3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3.6</v>
      </c>
      <c r="AP6" s="52">
        <f t="shared" si="3"/>
        <v>3.5</v>
      </c>
      <c r="AQ6" s="52">
        <f t="shared" si="3"/>
        <v>3.1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34</v>
      </c>
      <c r="BA6" s="53">
        <f t="shared" si="4"/>
        <v>36</v>
      </c>
      <c r="BB6" s="53">
        <f t="shared" si="4"/>
        <v>26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-56.9</v>
      </c>
      <c r="BG6" s="52">
        <f t="shared" ref="BG6:BO6" si="5">IF(BG8="-",NA(),BG8)</f>
        <v>-58.7</v>
      </c>
      <c r="BH6" s="52">
        <f t="shared" si="5"/>
        <v>-59</v>
      </c>
      <c r="BI6" s="52">
        <f t="shared" si="5"/>
        <v>-78.5</v>
      </c>
      <c r="BJ6" s="52">
        <f t="shared" si="5"/>
        <v>-71.099999999999994</v>
      </c>
      <c r="BK6" s="52">
        <f t="shared" si="5"/>
        <v>30.2</v>
      </c>
      <c r="BL6" s="52">
        <f t="shared" si="5"/>
        <v>30.7</v>
      </c>
      <c r="BM6" s="52">
        <f t="shared" si="5"/>
        <v>13.5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964</v>
      </c>
      <c r="BR6" s="53">
        <f t="shared" ref="BR6:BZ6" si="6">IF(BR8="-",NA(),BR8)</f>
        <v>1316</v>
      </c>
      <c r="BS6" s="53">
        <f t="shared" si="6"/>
        <v>2099</v>
      </c>
      <c r="BT6" s="53">
        <f t="shared" si="6"/>
        <v>-2171</v>
      </c>
      <c r="BU6" s="53">
        <f t="shared" si="6"/>
        <v>2551</v>
      </c>
      <c r="BV6" s="53">
        <f t="shared" si="6"/>
        <v>18509</v>
      </c>
      <c r="BW6" s="53">
        <f t="shared" si="6"/>
        <v>24379</v>
      </c>
      <c r="BX6" s="53">
        <f t="shared" si="6"/>
        <v>22466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376543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238.5</v>
      </c>
      <c r="DF6" s="52">
        <f t="shared" si="8"/>
        <v>165.9</v>
      </c>
      <c r="DG6" s="52">
        <f t="shared" si="8"/>
        <v>1263.5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208.7</v>
      </c>
      <c r="DL6" s="52">
        <f t="shared" ref="DL6:DT6" si="9">IF(DL8="-",NA(),DL8)</f>
        <v>228.1</v>
      </c>
      <c r="DM6" s="52">
        <f t="shared" si="9"/>
        <v>232.9</v>
      </c>
      <c r="DN6" s="52">
        <f t="shared" si="9"/>
        <v>229.3</v>
      </c>
      <c r="DO6" s="52">
        <f t="shared" si="9"/>
        <v>237.7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127.8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110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12</v>
      </c>
      <c r="H7" s="48" t="str">
        <f t="shared" si="10"/>
        <v>兵庫県　神戸市</v>
      </c>
      <c r="I7" s="48" t="str">
        <f t="shared" si="10"/>
        <v>舞子駅前駐車場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立体式</v>
      </c>
      <c r="R7" s="51">
        <f t="shared" si="10"/>
        <v>23</v>
      </c>
      <c r="S7" s="50" t="str">
        <f t="shared" si="10"/>
        <v>駅</v>
      </c>
      <c r="T7" s="50" t="str">
        <f t="shared" si="10"/>
        <v>無</v>
      </c>
      <c r="U7" s="51">
        <f t="shared" si="10"/>
        <v>8843</v>
      </c>
      <c r="V7" s="51">
        <f t="shared" si="10"/>
        <v>167</v>
      </c>
      <c r="W7" s="51">
        <f t="shared" si="10"/>
        <v>300</v>
      </c>
      <c r="X7" s="50" t="str">
        <f t="shared" si="10"/>
        <v>代行制</v>
      </c>
      <c r="Y7" s="52">
        <f>Y8</f>
        <v>68.3</v>
      </c>
      <c r="Z7" s="52">
        <f t="shared" ref="Z7:AH7" si="11">Z8</f>
        <v>102.1</v>
      </c>
      <c r="AA7" s="52">
        <f t="shared" si="11"/>
        <v>103.4</v>
      </c>
      <c r="AB7" s="52">
        <f t="shared" si="11"/>
        <v>96.3</v>
      </c>
      <c r="AC7" s="52">
        <f t="shared" si="11"/>
        <v>104.3</v>
      </c>
      <c r="AD7" s="52">
        <f t="shared" si="11"/>
        <v>210.5</v>
      </c>
      <c r="AE7" s="52">
        <f t="shared" si="11"/>
        <v>245.6</v>
      </c>
      <c r="AF7" s="52">
        <f t="shared" si="11"/>
        <v>222.3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3.6</v>
      </c>
      <c r="AP7" s="52">
        <f t="shared" si="12"/>
        <v>3.5</v>
      </c>
      <c r="AQ7" s="52">
        <f t="shared" si="12"/>
        <v>3.1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34</v>
      </c>
      <c r="BA7" s="53">
        <f t="shared" si="13"/>
        <v>36</v>
      </c>
      <c r="BB7" s="53">
        <f t="shared" si="13"/>
        <v>26</v>
      </c>
      <c r="BC7" s="53">
        <f t="shared" si="13"/>
        <v>87</v>
      </c>
      <c r="BD7" s="53">
        <f t="shared" si="13"/>
        <v>7646</v>
      </c>
      <c r="BE7" s="51"/>
      <c r="BF7" s="52">
        <f>BF8</f>
        <v>-56.9</v>
      </c>
      <c r="BG7" s="52">
        <f t="shared" ref="BG7:BO7" si="14">BG8</f>
        <v>-58.7</v>
      </c>
      <c r="BH7" s="52">
        <f t="shared" si="14"/>
        <v>-59</v>
      </c>
      <c r="BI7" s="52">
        <f t="shared" si="14"/>
        <v>-78.5</v>
      </c>
      <c r="BJ7" s="52">
        <f t="shared" si="14"/>
        <v>-71.099999999999994</v>
      </c>
      <c r="BK7" s="52">
        <f t="shared" si="14"/>
        <v>30.2</v>
      </c>
      <c r="BL7" s="52">
        <f t="shared" si="14"/>
        <v>30.7</v>
      </c>
      <c r="BM7" s="52">
        <f t="shared" si="14"/>
        <v>13.5</v>
      </c>
      <c r="BN7" s="52">
        <f t="shared" si="14"/>
        <v>7.1</v>
      </c>
      <c r="BO7" s="52">
        <f t="shared" si="14"/>
        <v>5.6</v>
      </c>
      <c r="BP7" s="49"/>
      <c r="BQ7" s="53">
        <f>BQ8</f>
        <v>964</v>
      </c>
      <c r="BR7" s="53">
        <f t="shared" ref="BR7:BZ7" si="15">BR8</f>
        <v>1316</v>
      </c>
      <c r="BS7" s="53">
        <f t="shared" si="15"/>
        <v>2099</v>
      </c>
      <c r="BT7" s="53">
        <f t="shared" si="15"/>
        <v>-2171</v>
      </c>
      <c r="BU7" s="53">
        <f t="shared" si="15"/>
        <v>2551</v>
      </c>
      <c r="BV7" s="53">
        <f t="shared" si="15"/>
        <v>18509</v>
      </c>
      <c r="BW7" s="53">
        <f t="shared" si="15"/>
        <v>24379</v>
      </c>
      <c r="BX7" s="53">
        <f t="shared" si="15"/>
        <v>22466</v>
      </c>
      <c r="BY7" s="53">
        <f t="shared" si="15"/>
        <v>4211</v>
      </c>
      <c r="BZ7" s="53">
        <f t="shared" si="15"/>
        <v>10653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376543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238.5</v>
      </c>
      <c r="DF7" s="52">
        <f t="shared" si="16"/>
        <v>165.9</v>
      </c>
      <c r="DG7" s="52">
        <f t="shared" si="16"/>
        <v>1263.5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208.7</v>
      </c>
      <c r="DL7" s="52">
        <f t="shared" ref="DL7:DT7" si="17">DL8</f>
        <v>228.1</v>
      </c>
      <c r="DM7" s="52">
        <f t="shared" si="17"/>
        <v>232.9</v>
      </c>
      <c r="DN7" s="52">
        <f t="shared" si="17"/>
        <v>229.3</v>
      </c>
      <c r="DO7" s="52">
        <f t="shared" si="17"/>
        <v>237.7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127.8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12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23</v>
      </c>
      <c r="S8" s="57" t="s">
        <v>122</v>
      </c>
      <c r="T8" s="57" t="s">
        <v>123</v>
      </c>
      <c r="U8" s="58">
        <v>8843</v>
      </c>
      <c r="V8" s="58">
        <v>167</v>
      </c>
      <c r="W8" s="58">
        <v>300</v>
      </c>
      <c r="X8" s="57" t="s">
        <v>124</v>
      </c>
      <c r="Y8" s="59">
        <v>68.3</v>
      </c>
      <c r="Z8" s="59">
        <v>102.1</v>
      </c>
      <c r="AA8" s="59">
        <v>103.4</v>
      </c>
      <c r="AB8" s="59">
        <v>96.3</v>
      </c>
      <c r="AC8" s="59">
        <v>104.3</v>
      </c>
      <c r="AD8" s="59">
        <v>210.5</v>
      </c>
      <c r="AE8" s="59">
        <v>245.6</v>
      </c>
      <c r="AF8" s="59">
        <v>222.3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3.6</v>
      </c>
      <c r="AP8" s="59">
        <v>3.5</v>
      </c>
      <c r="AQ8" s="59">
        <v>3.1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34</v>
      </c>
      <c r="BA8" s="60">
        <v>36</v>
      </c>
      <c r="BB8" s="60">
        <v>26</v>
      </c>
      <c r="BC8" s="60">
        <v>87</v>
      </c>
      <c r="BD8" s="60">
        <v>7646</v>
      </c>
      <c r="BE8" s="60">
        <v>3111</v>
      </c>
      <c r="BF8" s="59">
        <v>-56.9</v>
      </c>
      <c r="BG8" s="59">
        <v>-58.7</v>
      </c>
      <c r="BH8" s="59">
        <v>-59</v>
      </c>
      <c r="BI8" s="59">
        <v>-78.5</v>
      </c>
      <c r="BJ8" s="59">
        <v>-71.099999999999994</v>
      </c>
      <c r="BK8" s="59">
        <v>30.2</v>
      </c>
      <c r="BL8" s="59">
        <v>30.7</v>
      </c>
      <c r="BM8" s="59">
        <v>13.5</v>
      </c>
      <c r="BN8" s="59">
        <v>7.1</v>
      </c>
      <c r="BO8" s="59">
        <v>5.6</v>
      </c>
      <c r="BP8" s="56">
        <v>0.8</v>
      </c>
      <c r="BQ8" s="60">
        <v>964</v>
      </c>
      <c r="BR8" s="60">
        <v>1316</v>
      </c>
      <c r="BS8" s="60">
        <v>2099</v>
      </c>
      <c r="BT8" s="61">
        <v>-2171</v>
      </c>
      <c r="BU8" s="61">
        <v>2551</v>
      </c>
      <c r="BV8" s="60">
        <v>18509</v>
      </c>
      <c r="BW8" s="60">
        <v>24379</v>
      </c>
      <c r="BX8" s="60">
        <v>22466</v>
      </c>
      <c r="BY8" s="60">
        <v>4211</v>
      </c>
      <c r="BZ8" s="60">
        <v>10653</v>
      </c>
      <c r="CA8" s="58">
        <v>10906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376543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238.5</v>
      </c>
      <c r="DF8" s="59">
        <v>165.9</v>
      </c>
      <c r="DG8" s="59">
        <v>1263.5</v>
      </c>
      <c r="DH8" s="59">
        <v>108.5</v>
      </c>
      <c r="DI8" s="59">
        <v>136.19999999999999</v>
      </c>
      <c r="DJ8" s="56">
        <v>99.8</v>
      </c>
      <c r="DK8" s="59">
        <v>208.7</v>
      </c>
      <c r="DL8" s="59">
        <v>228.1</v>
      </c>
      <c r="DM8" s="59">
        <v>232.9</v>
      </c>
      <c r="DN8" s="59">
        <v>229.3</v>
      </c>
      <c r="DO8" s="59">
        <v>237.7</v>
      </c>
      <c r="DP8" s="59">
        <v>138.80000000000001</v>
      </c>
      <c r="DQ8" s="59">
        <v>135.30000000000001</v>
      </c>
      <c r="DR8" s="59">
        <v>127.8</v>
      </c>
      <c r="DS8" s="59">
        <v>105.7</v>
      </c>
      <c r="DT8" s="59">
        <v>104.3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2022-12-09T03:29:16Z</dcterms:created>
  <dcterms:modified xsi:type="dcterms:W3CDTF">2023-01-26T07:31:03Z</dcterms:modified>
  <cp:category/>
</cp:coreProperties>
</file>