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00 経営関係業務\400 決算\100 決算事務 &amp; 決算統計\R03決算統計\02 決算統計\10 公営企業に係る経営比較分析表\01_回答\"/>
    </mc:Choice>
  </mc:AlternateContent>
  <workbookProtection workbookAlgorithmName="SHA-512" workbookHashValue="rkNLarkcbfKPM+2E6CnB1HmIhMYgvwCfpkvkulS9k/0SztTaNNK059Z6NCZCMjQLevqzRM/SzhPsQGgATlDE1g==" workbookSaltValue="KzFnkZtcmp1n+EhwJXfY7g==" workbookSpinCount="100000" lockStructure="1"/>
  <bookViews>
    <workbookView xWindow="0" yWindow="90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<sst xmlns="http://schemas.openxmlformats.org/spreadsheetml/2006/main" count="231" uniqueCount="116">
  <si>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</si>
  <si>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</si>
  <si>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</si>
  <si>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</si>
  <si>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</si>
  <si>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</si>
  <si>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</si>
  <si>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</si>
  <si>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</si>
  <si>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</si>
  <si>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</si>
  <si>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</si>
  <si>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</si>
  <si>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</si>
  <si>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</si>
  <si>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</si>
  <si>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</si>
  <si>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</si>
  <si>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</si>
  <si>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</si>
  <si>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</si>
  <si>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</si>
  <si>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</si>
  <si>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</si>
  <si>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</si>
  <si>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</si>
  <si>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</si>
  <si>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</si>
  <si>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</si>
  <si>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</si>
  <si>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</si>
  <si>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</si>
  <si>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</si>
  <si>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</si>
  <si>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</si>
  <si>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</si>
  <si>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</si>
  <si>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</si>
  <si>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</si>
  <si>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</si>
  <si>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</si>
  <si>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</si>
  <si>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</si>
  <si>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</si>
  <si>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</si>
  <si>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</si>
  <si>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</si>
  <si>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</si>
  <si>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</si>
  <si>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</si>
  <si>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</si>
  <si>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</si>
  <si>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</si>
  <si>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</si>
  <si>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</si>
  <si>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</si>
  <si>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</si>
  <si>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</si>
  <si>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</si>
  <si>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</si>
  <si>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</si>
  <si>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</si>
  <si>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</si>
  <si>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</si>
  <si>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</si>
  <si>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</si>
  <si>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</si>
  <si>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</si>
  <si>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</si>
  <si>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</si>
  <si>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</si>
  <si>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</si>
  <si>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</si>
  <si>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</si>
  <si>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</si>
  <si>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</si>
  <si>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</si>
  <si>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</si>
  <si>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</si>
  <si>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</si>
  <si>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</si>
  <si>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</si>
  <si>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</si>
  <si>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</si>
  <si>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</si>
  <si>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</si>
  <si>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</si>
  <si>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</si>
  <si>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</si>
  <si>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</si>
  <si>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</si>
  <si>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</si>
  <si>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</si>
  <si>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</si>
  <si>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</si>
  <si>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</si>
  <si>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</si>
  <si>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</si>
  <si>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</si>
  <si>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</si>
  <si>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</si>
  <si>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</si>
  <si>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</si>
  <si>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</si>
  <si>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</si>
  <si>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</si>
  <si>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</si>
  <si>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</si>
  <si>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</si>
  <si>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</si>
  <si>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</si>
  <si>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</si>
  <si>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</si>
  <si>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格的な整備時期が平成一桁以降と遅いことから、類似団体と比較して、老朽化の指標の数値はいずれも低い（本市は平成22年度より地方公営企業法を適用しており、①有形固定資産減価償却率（％）は法適用以降の減価償却累計で算出されるため、その点に留意する必要がある。）。
　ただし、将来的には多額の更新需要が見込まれることから、長寿命化や改築更新費用の平準化を計画的に進める必要がある。</t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</si>
  <si>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</si>
  <si>
    <r>
      <t>　公共下水道と同様の傾向であるが、公共下水道と比較して、処理区域内人口密度が低いため、経営効率が悪い。ただし、水洗化率については、類似団体と比較して平均程度となっている。
　各指標の特徴としては以下のとおり
①一般会計繰入金により赤字相当額を補てんしており、１００％程度となっている。
②一般会計繰入金により赤字相当額を補てんしており、欠損金は生じていない。</t>
    </r>
    <r>
      <rPr>
        <sz val="11"/>
        <rFont val="ＭＳ ゴシック"/>
        <family val="3"/>
        <charset val="128"/>
      </rPr>
      <t xml:space="preserve">
③類似団体と比較して整備時期が遅いこと等により、経費に占める償還元金の割合が高いため、低水準となっている。</t>
    </r>
    <r>
      <rPr>
        <sz val="11"/>
        <color theme="1"/>
        <rFont val="ＭＳ ゴシック"/>
        <family val="3"/>
        <charset val="128"/>
      </rPr>
      <t xml:space="preserve">
④類似団体と比較して整備時期が遅いこと等により、高水準であるが、確実に減少している。
⑤使用料対象としている額に対し、１００％は賄えていない。
⑥資本費が高いこと（④）等により、高水準となっている。
⑦整備途上であることから、低水準であるが、類似団体と比較した場合、平均程度となっている。
⑧整備途上であることから、低水準であるが、年々高くなっている。
</t>
    </r>
    <rPh sb="23" eb="25">
      <t>ヒカク</t>
    </rPh>
    <rPh sb="186" eb="188">
      <t>ヒカク</t>
    </rPh>
    <rPh sb="240" eb="242">
      <t>ヒカク</t>
    </rPh>
    <rPh sb="360" eb="362">
      <t>ヒカク</t>
    </rPh>
    <rPh sb="364" eb="366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</si>
</sst>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6-48D6-A74F-75D33E12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6-48D6-A74F-75D33E12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</c:v>
                </c:pt>
                <c:pt idx="1">
                  <c:v>48.63</c:v>
                </c:pt>
                <c:pt idx="2">
                  <c:v>48.5</c:v>
                </c:pt>
                <c:pt idx="3">
                  <c:v>50.69</c:v>
                </c:pt>
                <c:pt idx="4">
                  <c:v>49.13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3-4C8A-8A71-0A8C3844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3-4C8A-8A71-0A8C38445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88.1</c:v>
                </c:pt>
                <c:pt idx="1">
                  <c:v>88.57</c:v>
                </c:pt>
                <c:pt idx="2">
                  <c:v>89.24</c:v>
                </c:pt>
                <c:pt idx="3">
                  <c:v>90.54</c:v>
                </c:pt>
                <c:pt idx="4">
                  <c:v>92.11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4-4883-A9F8-63E988B1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4-4883-A9F8-63E988B1A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100</c:v>
                </c:pt>
                <c:pt idx="2">
                  <c:v>100</c:v>
                </c:pt>
                <c:pt idx="3">
                  <c:v>100.06</c:v>
                </c:pt>
                <c:pt idx="4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F-45E6-9123-B0BA451F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F-45E6-9123-B0BA451F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20.88</c:v>
                </c:pt>
                <c:pt idx="1">
                  <c:v>22.89</c:v>
                </c:pt>
                <c:pt idx="2">
                  <c:v>25.36</c:v>
                </c:pt>
                <c:pt idx="3">
                  <c:v>27.51</c:v>
                </c:pt>
                <c:pt idx="4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7-44F2-A6F9-181701D6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7-44F2-A6F9-181701D6F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9-454B-8155-BCA13962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49-454B-8155-BCA13962D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D-4779-9437-71148D8E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D-4779-9437-71148D8E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12.77</c:v>
                </c:pt>
                <c:pt idx="1">
                  <c:v>14.78</c:v>
                </c:pt>
                <c:pt idx="2">
                  <c:v>22</c:v>
                </c:pt>
                <c:pt idx="3">
                  <c:v>17.14</c:v>
                </c:pt>
                <c:pt idx="4">
                  <c:v>12.53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5-4EFC-907F-159497F1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5-4EFC-907F-159497F1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1611.27</c:v>
                </c:pt>
                <c:pt idx="1">
                  <c:v>1610.29</c:v>
                </c:pt>
                <c:pt idx="2">
                  <c:v>1594.39</c:v>
                </c:pt>
                <c:pt idx="3">
                  <c:v>1572.65</c:v>
                </c:pt>
                <c:pt idx="4">
                  <c:v>1583.32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8-4BB5-8426-A207E66B2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28-4BB5-8426-A207E66B2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58.77</c:v>
                </c:pt>
                <c:pt idx="1">
                  <c:v>59.85</c:v>
                </c:pt>
                <c:pt idx="2">
                  <c:v>54.92</c:v>
                </c:pt>
                <c:pt idx="3">
                  <c:v>55.56</c:v>
                </c:pt>
                <c:pt idx="4">
                  <c:v>58.08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3-4F33-BF47-5ADDBE63D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63-4F33-BF47-5ADDBE63D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366.42</c:v>
                </c:pt>
                <c:pt idx="1">
                  <c:v>360.27</c:v>
                </c:pt>
                <c:pt idx="2">
                  <c:v>387.45</c:v>
                </c:pt>
                <c:pt idx="3">
                  <c:v>379.03</c:v>
                </c:pt>
                <c:pt idx="4">
                  <c:v>360.78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9-4A4A-A04B-6E30CC57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9-4A4A-A04B-6E30CC57F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67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岡山県　岡山市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704487</v>
      </c>
      <c r="AM8" s="37"/>
      <c r="AN8" s="37"/>
      <c r="AO8" s="37"/>
      <c r="AP8" s="37"/>
      <c r="AQ8" s="37"/>
      <c r="AR8" s="37"/>
      <c r="AS8" s="37"/>
      <c r="AT8" s="38">
        <f>データ!T6</f>
        <v>789.95</v>
      </c>
      <c r="AU8" s="38"/>
      <c r="AV8" s="38"/>
      <c r="AW8" s="38"/>
      <c r="AX8" s="38"/>
      <c r="AY8" s="38"/>
      <c r="AZ8" s="38"/>
      <c r="BA8" s="38"/>
      <c r="BB8" s="38">
        <f>データ!U6</f>
        <v>891.81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42.67</v>
      </c>
      <c r="J10" s="38"/>
      <c r="K10" s="38"/>
      <c r="L10" s="38"/>
      <c r="M10" s="38"/>
      <c r="N10" s="38"/>
      <c r="O10" s="38"/>
      <c r="P10" s="38">
        <f>データ!P6</f>
        <v>1.07</v>
      </c>
      <c r="Q10" s="38"/>
      <c r="R10" s="38"/>
      <c r="S10" s="38"/>
      <c r="T10" s="38"/>
      <c r="U10" s="38"/>
      <c r="V10" s="38"/>
      <c r="W10" s="38">
        <f>データ!Q6</f>
        <v>93.24</v>
      </c>
      <c r="X10" s="38"/>
      <c r="Y10" s="38"/>
      <c r="Z10" s="38"/>
      <c r="AA10" s="38"/>
      <c r="AB10" s="38"/>
      <c r="AC10" s="38"/>
      <c r="AD10" s="37">
        <f>データ!R6</f>
        <v>3011</v>
      </c>
      <c r="AE10" s="37"/>
      <c r="AF10" s="37"/>
      <c r="AG10" s="37"/>
      <c r="AH10" s="37"/>
      <c r="AI10" s="37"/>
      <c r="AJ10" s="37"/>
      <c r="AK10" s="2"/>
      <c r="AL10" s="37">
        <f>データ!V6</f>
        <v>7539</v>
      </c>
      <c r="AM10" s="37"/>
      <c r="AN10" s="37"/>
      <c r="AO10" s="37"/>
      <c r="AP10" s="37"/>
      <c r="AQ10" s="37"/>
      <c r="AR10" s="37"/>
      <c r="AS10" s="37"/>
      <c r="AT10" s="38">
        <f>データ!W6</f>
        <v>2.93</v>
      </c>
      <c r="AU10" s="38"/>
      <c r="AV10" s="38"/>
      <c r="AW10" s="38"/>
      <c r="AX10" s="38"/>
      <c r="AY10" s="38"/>
      <c r="AZ10" s="38"/>
      <c r="BA10" s="38"/>
      <c r="BB10" s="38">
        <f>データ!X6</f>
        <v>2573.04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115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113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114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XAFlfSnecLCfaQ89cxqye+Leugb2EkwWUGY8VDKkRtpWS0JOi2y8P5cLtq5fyeKYDfYaKG9OHEN1KK23tI9yNQ==" saltValue="7kRMRPr/mqnrWOFmDVZdJ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331007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岡山県　岡山市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42.67</v>
      </c>
      <c r="P6" s="20">
        <f t="shared" si="3"/>
        <v>1.07</v>
      </c>
      <c r="Q6" s="20">
        <f t="shared" si="3"/>
        <v>93.24</v>
      </c>
      <c r="R6" s="20">
        <f t="shared" si="3"/>
        <v>3011</v>
      </c>
      <c r="S6" s="20">
        <f t="shared" si="3"/>
        <v>704487</v>
      </c>
      <c r="T6" s="20">
        <f t="shared" si="3"/>
        <v>789.95</v>
      </c>
      <c r="U6" s="20">
        <f t="shared" si="3"/>
        <v>891.81</v>
      </c>
      <c r="V6" s="20">
        <f t="shared" si="3"/>
        <v>7539</v>
      </c>
      <c r="W6" s="20">
        <f t="shared" si="3"/>
        <v>2.93</v>
      </c>
      <c r="X6" s="20">
        <f t="shared" si="3"/>
        <v>2573.04</v>
      </c>
      <c r="Y6" s="21">
        <f>IF(Y7="",NA(),Y7)</f>
        <v>100.47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100.06</v>
      </c>
      <c r="AC6" s="21">
        <f t="shared" si="4"/>
        <v>100.01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>
        <f>IF(AU7="",NA(),AU7)</f>
        <v>12.77</v>
      </c>
      <c r="AV6" s="21">
        <f t="shared" ref="AV6:BD6" si="6">IF(AV7="",NA(),AV7)</f>
        <v>14.78</v>
      </c>
      <c r="AW6" s="21">
        <f t="shared" si="6"/>
        <v>22</v>
      </c>
      <c r="AX6" s="21">
        <f t="shared" si="6"/>
        <v>17.14</v>
      </c>
      <c r="AY6" s="21">
        <f t="shared" si="6"/>
        <v>12.53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>
        <f>IF(BF7="",NA(),BF7)</f>
        <v>1611.27</v>
      </c>
      <c r="BG6" s="21">
        <f t="shared" ref="BG6:BO6" si="7">IF(BG7="",NA(),BG7)</f>
        <v>1610.29</v>
      </c>
      <c r="BH6" s="21">
        <f t="shared" si="7"/>
        <v>1594.39</v>
      </c>
      <c r="BI6" s="21">
        <f t="shared" si="7"/>
        <v>1572.65</v>
      </c>
      <c r="BJ6" s="21">
        <f t="shared" si="7"/>
        <v>1583.32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58.77</v>
      </c>
      <c r="BR6" s="21">
        <f t="shared" ref="BR6:BZ6" si="8">IF(BR7="",NA(),BR7)</f>
        <v>59.85</v>
      </c>
      <c r="BS6" s="21">
        <f t="shared" si="8"/>
        <v>54.92</v>
      </c>
      <c r="BT6" s="21">
        <f t="shared" si="8"/>
        <v>55.56</v>
      </c>
      <c r="BU6" s="21">
        <f t="shared" si="8"/>
        <v>58.08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366.42</v>
      </c>
      <c r="CC6" s="21">
        <f t="shared" ref="CC6:CK6" si="9">IF(CC7="",NA(),CC7)</f>
        <v>360.27</v>
      </c>
      <c r="CD6" s="21">
        <f t="shared" si="9"/>
        <v>387.45</v>
      </c>
      <c r="CE6" s="21">
        <f t="shared" si="9"/>
        <v>379.03</v>
      </c>
      <c r="CF6" s="21">
        <f t="shared" si="9"/>
        <v>360.78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49</v>
      </c>
      <c r="CN6" s="21">
        <f t="shared" ref="CN6:CV6" si="10">IF(CN7="",NA(),CN7)</f>
        <v>48.63</v>
      </c>
      <c r="CO6" s="21">
        <f t="shared" si="10"/>
        <v>48.5</v>
      </c>
      <c r="CP6" s="21">
        <f t="shared" si="10"/>
        <v>50.69</v>
      </c>
      <c r="CQ6" s="21">
        <f t="shared" si="10"/>
        <v>49.13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88.1</v>
      </c>
      <c r="CY6" s="21">
        <f t="shared" ref="CY6:DG6" si="11">IF(CY7="",NA(),CY7)</f>
        <v>88.57</v>
      </c>
      <c r="CZ6" s="21">
        <f t="shared" si="11"/>
        <v>89.24</v>
      </c>
      <c r="DA6" s="21">
        <f t="shared" si="11"/>
        <v>90.54</v>
      </c>
      <c r="DB6" s="21">
        <f t="shared" si="11"/>
        <v>92.11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>
        <f>IF(DI7="",NA(),DI7)</f>
        <v>20.88</v>
      </c>
      <c r="DJ6" s="21">
        <f t="shared" ref="DJ6:DR6" si="12">IF(DJ7="",NA(),DJ7)</f>
        <v>22.89</v>
      </c>
      <c r="DK6" s="21">
        <f t="shared" si="12"/>
        <v>25.36</v>
      </c>
      <c r="DL6" s="21">
        <f t="shared" si="12"/>
        <v>27.51</v>
      </c>
      <c r="DM6" s="21">
        <f t="shared" si="12"/>
        <v>29.5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331007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42.67</v>
      </c>
      <c r="P7" s="24">
        <v>1.07</v>
      </c>
      <c r="Q7" s="24">
        <v>93.24</v>
      </c>
      <c r="R7" s="24">
        <v>3011</v>
      </c>
      <c r="S7" s="24">
        <v>704487</v>
      </c>
      <c r="T7" s="24">
        <v>789.95</v>
      </c>
      <c r="U7" s="24">
        <v>891.81</v>
      </c>
      <c r="V7" s="24">
        <v>7539</v>
      </c>
      <c r="W7" s="24">
        <v>2.93</v>
      </c>
      <c r="X7" s="24">
        <v>2573.04</v>
      </c>
      <c r="Y7" s="24">
        <v>100.47</v>
      </c>
      <c r="Z7" s="24">
        <v>100</v>
      </c>
      <c r="AA7" s="24">
        <v>100</v>
      </c>
      <c r="AB7" s="24">
        <v>100.06</v>
      </c>
      <c r="AC7" s="24">
        <v>100.01</v>
      </c>
      <c r="AD7" s="24">
        <v>102.13</v>
      </c>
      <c r="AE7" s="24">
        <v>101.72</v>
      </c>
      <c r="AF7" s="24">
        <v>102.73</v>
      </c>
      <c r="AG7" s="24">
        <v>105.78</v>
      </c>
      <c r="AH7" s="24">
        <v>106.09</v>
      </c>
      <c r="AI7" s="24">
        <v>105.35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109.51</v>
      </c>
      <c r="AP7" s="24">
        <v>112.88</v>
      </c>
      <c r="AQ7" s="24">
        <v>94.97</v>
      </c>
      <c r="AR7" s="24">
        <v>63.96</v>
      </c>
      <c r="AS7" s="24">
        <v>69.42</v>
      </c>
      <c r="AT7" s="24">
        <v>63.89</v>
      </c>
      <c r="AU7" s="24">
        <v>12.77</v>
      </c>
      <c r="AV7" s="24">
        <v>14.78</v>
      </c>
      <c r="AW7" s="24">
        <v>22</v>
      </c>
      <c r="AX7" s="24">
        <v>17.14</v>
      </c>
      <c r="AY7" s="24">
        <v>12.53</v>
      </c>
      <c r="AZ7" s="24">
        <v>47.44</v>
      </c>
      <c r="BA7" s="24">
        <v>49.18</v>
      </c>
      <c r="BB7" s="24">
        <v>47.72</v>
      </c>
      <c r="BC7" s="24">
        <v>44.24</v>
      </c>
      <c r="BD7" s="24">
        <v>43.07</v>
      </c>
      <c r="BE7" s="24">
        <v>44.07</v>
      </c>
      <c r="BF7" s="24">
        <v>1611.27</v>
      </c>
      <c r="BG7" s="24">
        <v>1610.29</v>
      </c>
      <c r="BH7" s="24">
        <v>1594.39</v>
      </c>
      <c r="BI7" s="24">
        <v>1572.65</v>
      </c>
      <c r="BJ7" s="24">
        <v>1583.32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58.77</v>
      </c>
      <c r="BR7" s="24">
        <v>59.85</v>
      </c>
      <c r="BS7" s="24">
        <v>54.92</v>
      </c>
      <c r="BT7" s="24">
        <v>55.56</v>
      </c>
      <c r="BU7" s="24">
        <v>58.08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366.42</v>
      </c>
      <c r="CC7" s="24">
        <v>360.27</v>
      </c>
      <c r="CD7" s="24">
        <v>387.45</v>
      </c>
      <c r="CE7" s="24">
        <v>379.03</v>
      </c>
      <c r="CF7" s="24">
        <v>360.78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49</v>
      </c>
      <c r="CN7" s="24">
        <v>48.63</v>
      </c>
      <c r="CO7" s="24">
        <v>48.5</v>
      </c>
      <c r="CP7" s="24">
        <v>50.69</v>
      </c>
      <c r="CQ7" s="24">
        <v>49.13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88.1</v>
      </c>
      <c r="CY7" s="24">
        <v>88.57</v>
      </c>
      <c r="CZ7" s="24">
        <v>89.24</v>
      </c>
      <c r="DA7" s="24">
        <v>90.54</v>
      </c>
      <c r="DB7" s="24">
        <v>92.11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>
        <v>20.88</v>
      </c>
      <c r="DJ7" s="24">
        <v>22.89</v>
      </c>
      <c r="DK7" s="24">
        <v>25.36</v>
      </c>
      <c r="DL7" s="24">
        <v>27.51</v>
      </c>
      <c r="DM7" s="24">
        <v>29.5</v>
      </c>
      <c r="DN7" s="24">
        <v>23.93</v>
      </c>
      <c r="DO7" s="24">
        <v>24.68</v>
      </c>
      <c r="DP7" s="24">
        <v>24.68</v>
      </c>
      <c r="DQ7" s="24">
        <v>21.36</v>
      </c>
      <c r="DR7" s="24">
        <v>22.79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0.01</v>
      </c>
      <c r="EC7" s="24">
        <v>0.01</v>
      </c>
      <c r="ED7" s="24">
        <v>0.01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P0185183</cp:lastModifiedBy>
  <cp:lastPrinted>2023-01-18T01:30:44Z</cp:lastPrinted>
  <dcterms:created xsi:type="dcterms:W3CDTF">2023-01-12T23:40:56Z</dcterms:created>
  <dcterms:modified xsi:type="dcterms:W3CDTF">2023-01-18T01:31:18Z</dcterms:modified>
  <cp:category/>
</cp:coreProperties>
</file>