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I:\財務課財務係\経営比較分析\経営比較分析表(R03決算)_R04\01　財政局からの依頼\回答\"/>
    </mc:Choice>
  </mc:AlternateContent>
  <xr:revisionPtr revIDLastSave="0" documentId="13_ncr:1_{BB9EF053-3A5B-4BFA-9E31-99E201570D22}" xr6:coauthVersionLast="47" xr6:coauthVersionMax="47" xr10:uidLastSave="{00000000-0000-0000-0000-000000000000}"/>
  <workbookProtection workbookAlgorithmName="SHA-512" workbookHashValue="0iBVEhng01tiSWcUgiN4+jisgyeVjP25N1+hRdoVGbFcFXwH8oIMWyFXew4XR7LNS5gQ32MIaFeL3GqXSeGUDg==" workbookSaltValue="Bb0XBndfqzWr+a3gA4ALnw==" workbookSpinCount="100000" lockStructure="1"/>
  <bookViews>
    <workbookView xWindow="-120" yWindow="-120" windowWidth="19800" windowHeight="117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<sst xmlns="http://schemas.openxmlformats.org/spreadsheetml/2006/main" count="228" uniqueCount="114">
  <si>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</si>
  <si>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</si>
  <si>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</si>
  <si>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</si>
  <si>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</si>
  <si>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</si>
  <si>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</si>
  <si>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</si>
  <si>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</si>
  <si>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</si>
  <si>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</si>
  <si>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</si>
  <si>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</si>
  <si>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</si>
  <si>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</si>
  <si>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</si>
  <si>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</si>
  <si>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</si>
  <si>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</si>
  <si>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</si>
  <si>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</si>
  <si>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</si>
  <si>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</si>
  <si>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</si>
  <si>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</si>
  <si>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</si>
  <si>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</si>
  <si>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</si>
  <si>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</si>
  <si>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</si>
  <si>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</si>
  <si>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</si>
  <si>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</si>
  <si>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</si>
  <si>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</si>
  <si>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</si>
  <si>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</si>
  <si>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</si>
  <si>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</si>
  <si>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</si>
  <si>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</si>
  <si>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</si>
  <si>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</si>
  <si>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</si>
  <si>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</si>
  <si>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</si>
  <si>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</si>
  <si>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</si>
  <si>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</si>
  <si>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</si>
  <si>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</si>
  <si>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</si>
  <si>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</si>
  <si>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</si>
  <si>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</si>
  <si>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</si>
  <si>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</si>
  <si>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</si>
  <si>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</si>
  <si>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</si>
  <si>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</si>
  <si>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</si>
  <si>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</si>
  <si>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</si>
  <si>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</si>
  <si>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</si>
  <si>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</si>
  <si>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</si>
  <si>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</si>
  <si>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</si>
  <si>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</si>
  <si>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</si>
  <si>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</si>
  <si>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</si>
  <si>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</si>
  <si>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</si>
  <si>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</si>
  <si>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</si>
  <si>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</si>
  <si>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</si>
  <si>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</si>
  <si>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</si>
  <si>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</si>
  <si>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</si>
  <si>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</si>
  <si>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</si>
  <si>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</si>
  <si>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</si>
  <si>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</si>
  <si>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</si>
  <si>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</si>
  <si>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</si>
  <si>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</si>
  <si>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</si>
  <si>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</si>
  <si>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</si>
  <si>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</si>
  <si>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</si>
  <si>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</si>
  <si>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</si>
  <si>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</si>
  <si>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</si>
  <si>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</si>
  <si>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</si>
  <si>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</si>
  <si>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</si>
  <si>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</si>
  <si>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</si>
  <si>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</si>
  <si>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</si>
  <si>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</si>
  <si>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施設の長寿命化を進めていることもあり、年々上昇傾向にあります。今後もこうした傾向が続く見込みです。
②管路経年化率
　昭和40年代以降、市域の拡大等に対応するため、集中的に管路整備を進めてきたことから、今後も上昇する見込みです。
③管路更新率
　類似団体平均値を下回る水準にありますが、管路更新に当たっては、漏水事故の発生状況や管種及び埋設土壌等を勘案し、優先順位を見極めながら計画的に実施しています。</t>
    <phoneticPr fontId="16"/>
  </si>
  <si>
    <t>①経常収支比率
  類似団体平均値を下回っているものの100％を超えており、単年度収支は黒字で推移しています。
②累積欠損金比率
  欠損金を生じていないため0％で推移しています。
③流動比率
  類似団体平均値を下回っているものの100％を超えており、短期的な支払能力は確保できています。
④企業債残高対給水収益比率
  企業債残高の減少により低下傾向にありましたが、令和２年度以降は、新型コロナウイルス感染症対策の影響による給水収益の減少などにより上昇しています。
⑤料金回収率
  令和元年度までは100％を超える水準で推移していましたが、令和2年度以降は新型コロナウイルス感染症対策の影響により料金単価の高い業務用の給水収益が大きく減少したこと等により100%を下回っています。
⑥給水原価
  類似団体平均値を下回る水準にありますが、有収水量が減少したことに伴い上昇傾向にあります。
⑦施設利用率
 配水量の減少に伴い低下傾向にありましたが、令和2年度は一部の浄水施設を廃止し、また、令和3年度は主要4浄水場の一つを廃止したことに伴い上昇しています。
⑧有収率
  近年はおおむね横ばいで推移しています。</t>
    <phoneticPr fontId="16"/>
  </si>
  <si>
    <t>　　水道事業運営に当たっては、主要施策や健全経営推進のための取組を織り込んだ中期経営計画を策定し、基幹施設の更新・改良等を図りつつ、経営の効率化や企業債残高の抑制などに努めています。
　経営面では、経常損益は黒字を維持していますが、有利子負債である企業債残高を抑制し、引き続き、財務体質の強化に取り組んでいく必要があります。
　施設面では、水道施設維持保全計画を策定し、施設の長寿命化により更新需要の抑制及び平準化を図っています。とりわけ管路については、漏水事故の発生状況や管種及び埋設土壌等を勘案しながら、計画的な更新等を実施しています。
　本市水道事業の経営戦略として位置付けた広島市水道ビジョン及び中期経営計画に基づき、これまで以上に中長期的な視点に立った計画的な経営を推進し健全経営を維持していきます。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</si>
</sst>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7" fillId="0" borderId="9" xfId="2" applyFont="1" applyBorder="1" applyAlignment="1" applyProtection="1">
      <alignment horizontal="left" vertical="top" wrapText="1"/>
      <protection locked="0"/>
    </xf>
    <xf numFmtId="0" fontId="17" fillId="0" borderId="0" xfId="2" applyFont="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657446B6-039C-4B66-B931-4AFC01D24B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0.57999999999999996</c:v>
                </c:pt>
                <c:pt idx="1">
                  <c:v>0.51</c:v>
                </c:pt>
                <c:pt idx="2">
                  <c:v>0.6</c:v>
                </c:pt>
                <c:pt idx="3">
                  <c:v>0.53</c:v>
                </c:pt>
                <c:pt idx="4">
                  <c:v>0.67</c:v>
                </c:pt>
              </c:numCache>
            </c:numRef>
          </c:val>
          <c:extLst>
            <c:ext xmlns:c16="http://schemas.microsoft.com/office/drawing/2014/chart" uri="{C3380CC4-5D6E-409C-BE32-E72D297353CC}">
              <c16:uniqueId val="{00000000-84D8-428E-A6A0-E8487A170F1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1.03</c:v>
                </c:pt>
                <c:pt idx="2">
                  <c:v>0.97</c:v>
                </c:pt>
                <c:pt idx="3">
                  <c:v>0.99</c:v>
                </c:pt>
                <c:pt idx="4">
                  <c:v>0.97</c:v>
                </c:pt>
              </c:numCache>
            </c:numRef>
          </c:val>
          <c:smooth val="0"/>
          <c:extLst>
            <c:ext xmlns:c16="http://schemas.microsoft.com/office/drawing/2014/chart" uri="{C3380CC4-5D6E-409C-BE32-E72D297353CC}">
              <c16:uniqueId val="{00000001-84D8-428E-A6A0-E8487A170F1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109.85</c:v>
                </c:pt>
                <c:pt idx="1">
                  <c:v>108.92</c:v>
                </c:pt>
                <c:pt idx="2">
                  <c:v>107.03</c:v>
                </c:pt>
                <c:pt idx="3">
                  <c:v>102.64</c:v>
                </c:pt>
                <c:pt idx="4">
                  <c:v>100.4</c:v>
                </c:pt>
              </c:numCache>
            </c:numRef>
          </c:val>
          <c:extLst>
            <c:ext xmlns:c16="http://schemas.microsoft.com/office/drawing/2014/chart" uri="{C3380CC4-5D6E-409C-BE32-E72D297353CC}">
              <c16:uniqueId val="{00000000-4008-4F15-8762-7AD941A690F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113.59</c:v>
                </c:pt>
                <c:pt idx="1">
                  <c:v>113.62</c:v>
                </c:pt>
                <c:pt idx="2">
                  <c:v>112.54</c:v>
                </c:pt>
                <c:pt idx="3">
                  <c:v>108.59</c:v>
                </c:pt>
                <c:pt idx="4">
                  <c:v>110.89</c:v>
                </c:pt>
              </c:numCache>
            </c:numRef>
          </c:val>
          <c:smooth val="0"/>
          <c:extLst>
            <c:ext xmlns:c16="http://schemas.microsoft.com/office/drawing/2014/chart" uri="{C3380CC4-5D6E-409C-BE32-E72D297353CC}">
              <c16:uniqueId val="{00000001-4008-4F15-8762-7AD941A690F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c:v>
                </c:pt>
                <c:pt idx="1">
                  <c:v>54.12</c:v>
                </c:pt>
                <c:pt idx="2">
                  <c:v>55.31</c:v>
                </c:pt>
                <c:pt idx="3">
                  <c:v>56.14</c:v>
                </c:pt>
                <c:pt idx="4">
                  <c:v>57.06</c:v>
                </c:pt>
              </c:numCache>
            </c:numRef>
          </c:val>
          <c:extLst>
            <c:ext xmlns:c16="http://schemas.microsoft.com/office/drawing/2014/chart" uri="{C3380CC4-5D6E-409C-BE32-E72D297353CC}">
              <c16:uniqueId val="{00000000-9573-40A3-8B84-826C84C9493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48.64</c:v>
                </c:pt>
                <c:pt idx="1">
                  <c:v>49.23</c:v>
                </c:pt>
                <c:pt idx="2">
                  <c:v>49.78</c:v>
                </c:pt>
                <c:pt idx="3">
                  <c:v>50.32</c:v>
                </c:pt>
                <c:pt idx="4">
                  <c:v>50.93</c:v>
                </c:pt>
              </c:numCache>
            </c:numRef>
          </c:val>
          <c:smooth val="0"/>
          <c:extLst>
            <c:ext xmlns:c16="http://schemas.microsoft.com/office/drawing/2014/chart" uri="{C3380CC4-5D6E-409C-BE32-E72D297353CC}">
              <c16:uniqueId val="{00000001-9573-40A3-8B84-826C84C9493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20.37</c:v>
                </c:pt>
                <c:pt idx="1">
                  <c:v>22.46</c:v>
                </c:pt>
                <c:pt idx="2">
                  <c:v>23.68</c:v>
                </c:pt>
                <c:pt idx="3">
                  <c:v>25.57</c:v>
                </c:pt>
                <c:pt idx="4">
                  <c:v>26.84</c:v>
                </c:pt>
              </c:numCache>
            </c:numRef>
          </c:val>
          <c:extLst>
            <c:ext xmlns:c16="http://schemas.microsoft.com/office/drawing/2014/chart" uri="{C3380CC4-5D6E-409C-BE32-E72D297353CC}">
              <c16:uniqueId val="{00000000-AB5B-4A8F-B870-6C6941974B3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19.95</c:v>
                </c:pt>
                <c:pt idx="1">
                  <c:v>21.62</c:v>
                </c:pt>
                <c:pt idx="2">
                  <c:v>22.79</c:v>
                </c:pt>
                <c:pt idx="3">
                  <c:v>24.26</c:v>
                </c:pt>
                <c:pt idx="4">
                  <c:v>25.55</c:v>
                </c:pt>
              </c:numCache>
            </c:numRef>
          </c:val>
          <c:smooth val="0"/>
          <c:extLst>
            <c:ext xmlns:c16="http://schemas.microsoft.com/office/drawing/2014/chart" uri="{C3380CC4-5D6E-409C-BE32-E72D297353CC}">
              <c16:uniqueId val="{00000001-AB5B-4A8F-B870-6C6941974B3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91-4588-A6C7-F1448C89D0D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291-4588-A6C7-F1448C89D0D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139.94</c:v>
                </c:pt>
                <c:pt idx="1">
                  <c:v>146.74</c:v>
                </c:pt>
                <c:pt idx="2">
                  <c:v>142.47999999999999</c:v>
                </c:pt>
                <c:pt idx="3">
                  <c:v>127.98</c:v>
                </c:pt>
                <c:pt idx="4">
                  <c:v>109.34</c:v>
                </c:pt>
              </c:numCache>
            </c:numRef>
          </c:val>
          <c:extLst>
            <c:ext xmlns:c16="http://schemas.microsoft.com/office/drawing/2014/chart" uri="{C3380CC4-5D6E-409C-BE32-E72D297353CC}">
              <c16:uniqueId val="{00000000-330C-4348-A32B-53D80C206CD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169.68</c:v>
                </c:pt>
                <c:pt idx="1">
                  <c:v>166.51</c:v>
                </c:pt>
                <c:pt idx="2">
                  <c:v>172.47</c:v>
                </c:pt>
                <c:pt idx="3">
                  <c:v>170.76</c:v>
                </c:pt>
                <c:pt idx="4">
                  <c:v>169.11</c:v>
                </c:pt>
              </c:numCache>
            </c:numRef>
          </c:val>
          <c:smooth val="0"/>
          <c:extLst>
            <c:ext xmlns:c16="http://schemas.microsoft.com/office/drawing/2014/chart" uri="{C3380CC4-5D6E-409C-BE32-E72D297353CC}">
              <c16:uniqueId val="{00000001-330C-4348-A32B-53D80C206CD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375.77</c:v>
                </c:pt>
                <c:pt idx="1">
                  <c:v>365.88</c:v>
                </c:pt>
                <c:pt idx="2">
                  <c:v>358.09</c:v>
                </c:pt>
                <c:pt idx="3">
                  <c:v>359.22</c:v>
                </c:pt>
                <c:pt idx="4">
                  <c:v>367.44</c:v>
                </c:pt>
              </c:numCache>
            </c:numRef>
          </c:val>
          <c:extLst>
            <c:ext xmlns:c16="http://schemas.microsoft.com/office/drawing/2014/chart" uri="{C3380CC4-5D6E-409C-BE32-E72D297353CC}">
              <c16:uniqueId val="{00000000-D5C0-4206-AD19-764BCB027B0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203.63</c:v>
                </c:pt>
                <c:pt idx="1">
                  <c:v>198.51</c:v>
                </c:pt>
                <c:pt idx="2">
                  <c:v>193.57</c:v>
                </c:pt>
                <c:pt idx="3">
                  <c:v>200.12</c:v>
                </c:pt>
                <c:pt idx="4">
                  <c:v>194.42</c:v>
                </c:pt>
              </c:numCache>
            </c:numRef>
          </c:val>
          <c:smooth val="0"/>
          <c:extLst>
            <c:ext xmlns:c16="http://schemas.microsoft.com/office/drawing/2014/chart" uri="{C3380CC4-5D6E-409C-BE32-E72D297353CC}">
              <c16:uniqueId val="{00000001-D5C0-4206-AD19-764BCB027B0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104.63</c:v>
                </c:pt>
                <c:pt idx="1">
                  <c:v>103.88</c:v>
                </c:pt>
                <c:pt idx="2">
                  <c:v>101.88</c:v>
                </c:pt>
                <c:pt idx="3">
                  <c:v>98.57</c:v>
                </c:pt>
                <c:pt idx="4">
                  <c:v>96.46</c:v>
                </c:pt>
              </c:numCache>
            </c:numRef>
          </c:val>
          <c:extLst>
            <c:ext xmlns:c16="http://schemas.microsoft.com/office/drawing/2014/chart" uri="{C3380CC4-5D6E-409C-BE32-E72D297353CC}">
              <c16:uniqueId val="{00000000-5910-48C3-8B93-0B0373979CA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103.04</c:v>
                </c:pt>
                <c:pt idx="1">
                  <c:v>103.28</c:v>
                </c:pt>
                <c:pt idx="2">
                  <c:v>102.26</c:v>
                </c:pt>
                <c:pt idx="3">
                  <c:v>98.26</c:v>
                </c:pt>
                <c:pt idx="4">
                  <c:v>100.4</c:v>
                </c:pt>
              </c:numCache>
            </c:numRef>
          </c:val>
          <c:smooth val="0"/>
          <c:extLst>
            <c:ext xmlns:c16="http://schemas.microsoft.com/office/drawing/2014/chart" uri="{C3380CC4-5D6E-409C-BE32-E72D297353CC}">
              <c16:uniqueId val="{00000001-5910-48C3-8B93-0B0373979CA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143.44</c:v>
                </c:pt>
                <c:pt idx="1">
                  <c:v>144.06</c:v>
                </c:pt>
                <c:pt idx="2">
                  <c:v>146.18</c:v>
                </c:pt>
                <c:pt idx="3">
                  <c:v>147.44</c:v>
                </c:pt>
                <c:pt idx="4">
                  <c:v>150.31</c:v>
                </c:pt>
              </c:numCache>
            </c:numRef>
          </c:val>
          <c:extLst>
            <c:ext xmlns:c16="http://schemas.microsoft.com/office/drawing/2014/chart" uri="{C3380CC4-5D6E-409C-BE32-E72D297353CC}">
              <c16:uniqueId val="{00000000-DA19-4E1F-BCD6-41AD55B2CE7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c:v>
                </c:pt>
                <c:pt idx="1">
                  <c:v>173.11</c:v>
                </c:pt>
                <c:pt idx="2">
                  <c:v>174.34</c:v>
                </c:pt>
                <c:pt idx="3">
                  <c:v>172.33</c:v>
                </c:pt>
                <c:pt idx="4">
                  <c:v>172.8</c:v>
                </c:pt>
              </c:numCache>
            </c:numRef>
          </c:val>
          <c:smooth val="0"/>
          <c:extLst>
            <c:ext xmlns:c16="http://schemas.microsoft.com/office/drawing/2014/chart" uri="{C3380CC4-5D6E-409C-BE32-E72D297353CC}">
              <c16:uniqueId val="{00000001-DA19-4E1F-BCD6-41AD55B2CE7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59.12</c:v>
                </c:pt>
                <c:pt idx="1">
                  <c:v>58.92</c:v>
                </c:pt>
                <c:pt idx="2">
                  <c:v>58.4</c:v>
                </c:pt>
                <c:pt idx="3">
                  <c:v>59.2</c:v>
                </c:pt>
                <c:pt idx="4">
                  <c:v>60.27</c:v>
                </c:pt>
              </c:numCache>
            </c:numRef>
          </c:val>
          <c:extLst>
            <c:ext xmlns:c16="http://schemas.microsoft.com/office/drawing/2014/chart" uri="{C3380CC4-5D6E-409C-BE32-E72D297353CC}">
              <c16:uniqueId val="{00000000-80FC-46A6-A372-5C8B9F1D9C5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59.36</c:v>
                </c:pt>
                <c:pt idx="1">
                  <c:v>59.32</c:v>
                </c:pt>
                <c:pt idx="2">
                  <c:v>59.12</c:v>
                </c:pt>
                <c:pt idx="3">
                  <c:v>59.37</c:v>
                </c:pt>
                <c:pt idx="4">
                  <c:v>58.84</c:v>
                </c:pt>
              </c:numCache>
            </c:numRef>
          </c:val>
          <c:smooth val="0"/>
          <c:extLst>
            <c:ext xmlns:c16="http://schemas.microsoft.com/office/drawing/2014/chart" uri="{C3380CC4-5D6E-409C-BE32-E72D297353CC}">
              <c16:uniqueId val="{00000001-80FC-46A6-A372-5C8B9F1D9C5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94.54</c:v>
                </c:pt>
                <c:pt idx="1">
                  <c:v>94.5</c:v>
                </c:pt>
                <c:pt idx="2">
                  <c:v>94.71</c:v>
                </c:pt>
                <c:pt idx="3">
                  <c:v>94.65</c:v>
                </c:pt>
                <c:pt idx="4">
                  <c:v>94.52</c:v>
                </c:pt>
              </c:numCache>
            </c:numRef>
          </c:val>
          <c:extLst>
            <c:ext xmlns:c16="http://schemas.microsoft.com/office/drawing/2014/chart" uri="{C3380CC4-5D6E-409C-BE32-E72D297353CC}">
              <c16:uniqueId val="{00000000-A4A2-4053-BC82-B0265D6566D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93.82</c:v>
                </c:pt>
                <c:pt idx="1">
                  <c:v>93.74</c:v>
                </c:pt>
                <c:pt idx="2">
                  <c:v>93.64</c:v>
                </c:pt>
                <c:pt idx="3">
                  <c:v>93.68</c:v>
                </c:pt>
                <c:pt idx="4">
                  <c:v>94.13</c:v>
                </c:pt>
              </c:numCache>
            </c:numRef>
          </c:val>
          <c:smooth val="0"/>
          <c:extLst>
            <c:ext xmlns:c16="http://schemas.microsoft.com/office/drawing/2014/chart" uri="{C3380CC4-5D6E-409C-BE32-E72D297353CC}">
              <c16:uniqueId val="{00000001-A4A2-4053-BC82-B0265D6566D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AT89" sqref="AT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3" t="str">
        <f>データ!H6</f>
        <v>広島県　広島市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3"/>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5" t="s">
        <v>9</v>
      </c>
      <c r="BM7" s="86"/>
      <c r="BN7" s="86"/>
      <c r="BO7" s="86"/>
      <c r="BP7" s="86"/>
      <c r="BQ7" s="86"/>
      <c r="BR7" s="86"/>
      <c r="BS7" s="86"/>
      <c r="BT7" s="86"/>
      <c r="BU7" s="86"/>
      <c r="BV7" s="86"/>
      <c r="BW7" s="86"/>
      <c r="BX7" s="86"/>
      <c r="BY7" s="87"/>
    </row>
    <row r="8" spans="1:78" ht="18.75" customHeight="1" x14ac:dyDescent="0.15">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政令市等</v>
      </c>
      <c r="X8" s="81"/>
      <c r="Y8" s="81"/>
      <c r="Z8" s="81"/>
      <c r="AA8" s="81"/>
      <c r="AB8" s="81"/>
      <c r="AC8" s="81"/>
      <c r="AD8" s="81" t="str">
        <f>データ!$M$6</f>
        <v>自治体職員</v>
      </c>
      <c r="AE8" s="81"/>
      <c r="AF8" s="81"/>
      <c r="AG8" s="81"/>
      <c r="AH8" s="81"/>
      <c r="AI8" s="81"/>
      <c r="AJ8" s="81"/>
      <c r="AK8" s="2"/>
      <c r="AL8" s="72">
        <f>データ!$R$6</f>
        <v>1189149</v>
      </c>
      <c r="AM8" s="72"/>
      <c r="AN8" s="72"/>
      <c r="AO8" s="72"/>
      <c r="AP8" s="72"/>
      <c r="AQ8" s="72"/>
      <c r="AR8" s="72"/>
      <c r="AS8" s="72"/>
      <c r="AT8" s="37">
        <f>データ!$S$6</f>
        <v>906.69</v>
      </c>
      <c r="AU8" s="38"/>
      <c r="AV8" s="38"/>
      <c r="AW8" s="38"/>
      <c r="AX8" s="38"/>
      <c r="AY8" s="38"/>
      <c r="AZ8" s="38"/>
      <c r="BA8" s="38"/>
      <c r="BB8" s="61">
        <f>データ!$T$6</f>
        <v>1311.53</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15">
      <c r="A9" s="2"/>
      <c r="B9" s="48" t="s">
        <v>12</v>
      </c>
      <c r="C9" s="49"/>
      <c r="D9" s="49"/>
      <c r="E9" s="49"/>
      <c r="F9" s="49"/>
      <c r="G9" s="49"/>
      <c r="H9" s="49"/>
      <c r="I9" s="48" t="s">
        <v>13</v>
      </c>
      <c r="J9" s="49"/>
      <c r="K9" s="49"/>
      <c r="L9" s="49"/>
      <c r="M9" s="49"/>
      <c r="N9" s="49"/>
      <c r="O9" s="73"/>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65.099999999999994</v>
      </c>
      <c r="J10" s="38"/>
      <c r="K10" s="38"/>
      <c r="L10" s="38"/>
      <c r="M10" s="38"/>
      <c r="N10" s="38"/>
      <c r="O10" s="71"/>
      <c r="P10" s="61">
        <f>データ!$P$6</f>
        <v>97.99</v>
      </c>
      <c r="Q10" s="61"/>
      <c r="R10" s="61"/>
      <c r="S10" s="61"/>
      <c r="T10" s="61"/>
      <c r="U10" s="61"/>
      <c r="V10" s="61"/>
      <c r="W10" s="72">
        <f>データ!$Q$6</f>
        <v>2398</v>
      </c>
      <c r="X10" s="72"/>
      <c r="Y10" s="72"/>
      <c r="Z10" s="72"/>
      <c r="AA10" s="72"/>
      <c r="AB10" s="72"/>
      <c r="AC10" s="72"/>
      <c r="AD10" s="2"/>
      <c r="AE10" s="2"/>
      <c r="AF10" s="2"/>
      <c r="AG10" s="2"/>
      <c r="AH10" s="2"/>
      <c r="AI10" s="2"/>
      <c r="AJ10" s="2"/>
      <c r="AK10" s="2"/>
      <c r="AL10" s="72">
        <f>データ!$U$6</f>
        <v>1227051</v>
      </c>
      <c r="AM10" s="72"/>
      <c r="AN10" s="72"/>
      <c r="AO10" s="72"/>
      <c r="AP10" s="72"/>
      <c r="AQ10" s="72"/>
      <c r="AR10" s="72"/>
      <c r="AS10" s="72"/>
      <c r="AT10" s="37">
        <f>データ!$V$6</f>
        <v>272.74</v>
      </c>
      <c r="AU10" s="38"/>
      <c r="AV10" s="38"/>
      <c r="AW10" s="38"/>
      <c r="AX10" s="38"/>
      <c r="AY10" s="38"/>
      <c r="AZ10" s="38"/>
      <c r="BA10" s="38"/>
      <c r="BB10" s="61">
        <f>データ!$W$6</f>
        <v>4498.9799999999996</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113</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AFrYrk9KCr8PDhlQCqZtZfJ8qdmRbUnzd8ym6xJXiOm8QqX44CbkR/uXmY6lK9onRaLcrphSjC1XucuMYDbQ6w==" saltValue="HrlXFiLK2sljpGsVLTEJ3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341002</v>
      </c>
      <c r="D6" s="20">
        <f t="shared" si="3"/>
        <v>46</v>
      </c>
      <c r="E6" s="20">
        <f t="shared" si="3"/>
        <v>1</v>
      </c>
      <c r="F6" s="20">
        <f t="shared" si="3"/>
        <v>0</v>
      </c>
      <c r="G6" s="20">
        <f t="shared" si="3"/>
        <v>1</v>
      </c>
      <c r="H6" s="20" t="str">
        <f t="shared" si="3"/>
        <v>広島県　広島市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65.099999999999994</v>
      </c>
      <c r="P6" s="21">
        <f t="shared" si="3"/>
        <v>97.99</v>
      </c>
      <c r="Q6" s="21">
        <f t="shared" si="3"/>
        <v>2398</v>
      </c>
      <c r="R6" s="21">
        <f t="shared" si="3"/>
        <v>1189149</v>
      </c>
      <c r="S6" s="21">
        <f t="shared" si="3"/>
        <v>906.69</v>
      </c>
      <c r="T6" s="21">
        <f t="shared" si="3"/>
        <v>1311.53</v>
      </c>
      <c r="U6" s="21">
        <f t="shared" si="3"/>
        <v>1227051</v>
      </c>
      <c r="V6" s="21">
        <f t="shared" si="3"/>
        <v>272.74</v>
      </c>
      <c r="W6" s="21">
        <f t="shared" si="3"/>
        <v>4498.9799999999996</v>
      </c>
      <c r="X6" s="22">
        <f>IF(X7="",NA(),X7)</f>
        <v>109.85</v>
      </c>
      <c r="Y6" s="22">
        <f t="shared" ref="Y6:AG6" si="4">IF(Y7="",NA(),Y7)</f>
        <v>108.92</v>
      </c>
      <c r="Z6" s="22">
        <f t="shared" si="4"/>
        <v>107.03</v>
      </c>
      <c r="AA6" s="22">
        <f t="shared" si="4"/>
        <v>102.64</v>
      </c>
      <c r="AB6" s="22">
        <f t="shared" si="4"/>
        <v>100.4</v>
      </c>
      <c r="AC6" s="22">
        <f t="shared" si="4"/>
        <v>113.59</v>
      </c>
      <c r="AD6" s="22">
        <f t="shared" si="4"/>
        <v>113.62</v>
      </c>
      <c r="AE6" s="22">
        <f t="shared" si="4"/>
        <v>112.54</v>
      </c>
      <c r="AF6" s="22">
        <f t="shared" si="4"/>
        <v>108.59</v>
      </c>
      <c r="AG6" s="22">
        <f t="shared" si="4"/>
        <v>110.89</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139.94</v>
      </c>
      <c r="AU6" s="22">
        <f t="shared" ref="AU6:BC6" si="6">IF(AU7="",NA(),AU7)</f>
        <v>146.74</v>
      </c>
      <c r="AV6" s="22">
        <f t="shared" si="6"/>
        <v>142.47999999999999</v>
      </c>
      <c r="AW6" s="22">
        <f t="shared" si="6"/>
        <v>127.98</v>
      </c>
      <c r="AX6" s="22">
        <f t="shared" si="6"/>
        <v>109.34</v>
      </c>
      <c r="AY6" s="22">
        <f t="shared" si="6"/>
        <v>169.68</v>
      </c>
      <c r="AZ6" s="22">
        <f t="shared" si="6"/>
        <v>166.51</v>
      </c>
      <c r="BA6" s="22">
        <f t="shared" si="6"/>
        <v>172.47</v>
      </c>
      <c r="BB6" s="22">
        <f t="shared" si="6"/>
        <v>170.76</v>
      </c>
      <c r="BC6" s="22">
        <f t="shared" si="6"/>
        <v>169.11</v>
      </c>
      <c r="BD6" s="21" t="str">
        <f>IF(BD7="","",IF(BD7="-","【-】","【"&amp;SUBSTITUTE(TEXT(BD7,"#,##0.00"),"-","△")&amp;"】"))</f>
        <v>【261.51】</v>
      </c>
      <c r="BE6" s="22">
        <f>IF(BE7="",NA(),BE7)</f>
        <v>375.77</v>
      </c>
      <c r="BF6" s="22">
        <f t="shared" ref="BF6:BN6" si="7">IF(BF7="",NA(),BF7)</f>
        <v>365.88</v>
      </c>
      <c r="BG6" s="22">
        <f t="shared" si="7"/>
        <v>358.09</v>
      </c>
      <c r="BH6" s="22">
        <f t="shared" si="7"/>
        <v>359.22</v>
      </c>
      <c r="BI6" s="22">
        <f t="shared" si="7"/>
        <v>367.44</v>
      </c>
      <c r="BJ6" s="22">
        <f t="shared" si="7"/>
        <v>203.63</v>
      </c>
      <c r="BK6" s="22">
        <f t="shared" si="7"/>
        <v>198.51</v>
      </c>
      <c r="BL6" s="22">
        <f t="shared" si="7"/>
        <v>193.57</v>
      </c>
      <c r="BM6" s="22">
        <f t="shared" si="7"/>
        <v>200.12</v>
      </c>
      <c r="BN6" s="22">
        <f t="shared" si="7"/>
        <v>194.42</v>
      </c>
      <c r="BO6" s="21" t="str">
        <f>IF(BO7="","",IF(BO7="-","【-】","【"&amp;SUBSTITUTE(TEXT(BO7,"#,##0.00"),"-","△")&amp;"】"))</f>
        <v>【265.16】</v>
      </c>
      <c r="BP6" s="22">
        <f>IF(BP7="",NA(),BP7)</f>
        <v>104.63</v>
      </c>
      <c r="BQ6" s="22">
        <f t="shared" ref="BQ6:BY6" si="8">IF(BQ7="",NA(),BQ7)</f>
        <v>103.88</v>
      </c>
      <c r="BR6" s="22">
        <f t="shared" si="8"/>
        <v>101.88</v>
      </c>
      <c r="BS6" s="22">
        <f t="shared" si="8"/>
        <v>98.57</v>
      </c>
      <c r="BT6" s="22">
        <f t="shared" si="8"/>
        <v>96.46</v>
      </c>
      <c r="BU6" s="22">
        <f t="shared" si="8"/>
        <v>103.04</v>
      </c>
      <c r="BV6" s="22">
        <f t="shared" si="8"/>
        <v>103.28</v>
      </c>
      <c r="BW6" s="22">
        <f t="shared" si="8"/>
        <v>102.26</v>
      </c>
      <c r="BX6" s="22">
        <f t="shared" si="8"/>
        <v>98.26</v>
      </c>
      <c r="BY6" s="22">
        <f t="shared" si="8"/>
        <v>100.4</v>
      </c>
      <c r="BZ6" s="21" t="str">
        <f>IF(BZ7="","",IF(BZ7="-","【-】","【"&amp;SUBSTITUTE(TEXT(BZ7,"#,##0.00"),"-","△")&amp;"】"))</f>
        <v>【102.35】</v>
      </c>
      <c r="CA6" s="22">
        <f>IF(CA7="",NA(),CA7)</f>
        <v>143.44</v>
      </c>
      <c r="CB6" s="22">
        <f t="shared" ref="CB6:CJ6" si="9">IF(CB7="",NA(),CB7)</f>
        <v>144.06</v>
      </c>
      <c r="CC6" s="22">
        <f t="shared" si="9"/>
        <v>146.18</v>
      </c>
      <c r="CD6" s="22">
        <f t="shared" si="9"/>
        <v>147.44</v>
      </c>
      <c r="CE6" s="22">
        <f t="shared" si="9"/>
        <v>150.31</v>
      </c>
      <c r="CF6" s="22">
        <f t="shared" si="9"/>
        <v>173</v>
      </c>
      <c r="CG6" s="22">
        <f t="shared" si="9"/>
        <v>173.11</v>
      </c>
      <c r="CH6" s="22">
        <f t="shared" si="9"/>
        <v>174.34</v>
      </c>
      <c r="CI6" s="22">
        <f t="shared" si="9"/>
        <v>172.33</v>
      </c>
      <c r="CJ6" s="22">
        <f t="shared" si="9"/>
        <v>172.8</v>
      </c>
      <c r="CK6" s="21" t="str">
        <f>IF(CK7="","",IF(CK7="-","【-】","【"&amp;SUBSTITUTE(TEXT(CK7,"#,##0.00"),"-","△")&amp;"】"))</f>
        <v>【167.74】</v>
      </c>
      <c r="CL6" s="22">
        <f>IF(CL7="",NA(),CL7)</f>
        <v>59.12</v>
      </c>
      <c r="CM6" s="22">
        <f t="shared" ref="CM6:CU6" si="10">IF(CM7="",NA(),CM7)</f>
        <v>58.92</v>
      </c>
      <c r="CN6" s="22">
        <f t="shared" si="10"/>
        <v>58.4</v>
      </c>
      <c r="CO6" s="22">
        <f t="shared" si="10"/>
        <v>59.2</v>
      </c>
      <c r="CP6" s="22">
        <f t="shared" si="10"/>
        <v>60.27</v>
      </c>
      <c r="CQ6" s="22">
        <f t="shared" si="10"/>
        <v>59.36</v>
      </c>
      <c r="CR6" s="22">
        <f t="shared" si="10"/>
        <v>59.32</v>
      </c>
      <c r="CS6" s="22">
        <f t="shared" si="10"/>
        <v>59.12</v>
      </c>
      <c r="CT6" s="22">
        <f t="shared" si="10"/>
        <v>59.37</v>
      </c>
      <c r="CU6" s="22">
        <f t="shared" si="10"/>
        <v>58.84</v>
      </c>
      <c r="CV6" s="21" t="str">
        <f>IF(CV7="","",IF(CV7="-","【-】","【"&amp;SUBSTITUTE(TEXT(CV7,"#,##0.00"),"-","△")&amp;"】"))</f>
        <v>【60.29】</v>
      </c>
      <c r="CW6" s="22">
        <f>IF(CW7="",NA(),CW7)</f>
        <v>94.54</v>
      </c>
      <c r="CX6" s="22">
        <f t="shared" ref="CX6:DF6" si="11">IF(CX7="",NA(),CX7)</f>
        <v>94.5</v>
      </c>
      <c r="CY6" s="22">
        <f t="shared" si="11"/>
        <v>94.71</v>
      </c>
      <c r="CZ6" s="22">
        <f t="shared" si="11"/>
        <v>94.65</v>
      </c>
      <c r="DA6" s="22">
        <f t="shared" si="11"/>
        <v>94.52</v>
      </c>
      <c r="DB6" s="22">
        <f t="shared" si="11"/>
        <v>93.82</v>
      </c>
      <c r="DC6" s="22">
        <f t="shared" si="11"/>
        <v>93.74</v>
      </c>
      <c r="DD6" s="22">
        <f t="shared" si="11"/>
        <v>93.64</v>
      </c>
      <c r="DE6" s="22">
        <f t="shared" si="11"/>
        <v>93.68</v>
      </c>
      <c r="DF6" s="22">
        <f t="shared" si="11"/>
        <v>94.13</v>
      </c>
      <c r="DG6" s="21" t="str">
        <f>IF(DG7="","",IF(DG7="-","【-】","【"&amp;SUBSTITUTE(TEXT(DG7,"#,##0.00"),"-","△")&amp;"】"))</f>
        <v>【90.12】</v>
      </c>
      <c r="DH6" s="22">
        <f>IF(DH7="",NA(),DH7)</f>
        <v>53</v>
      </c>
      <c r="DI6" s="22">
        <f t="shared" ref="DI6:DQ6" si="12">IF(DI7="",NA(),DI7)</f>
        <v>54.12</v>
      </c>
      <c r="DJ6" s="22">
        <f t="shared" si="12"/>
        <v>55.31</v>
      </c>
      <c r="DK6" s="22">
        <f t="shared" si="12"/>
        <v>56.14</v>
      </c>
      <c r="DL6" s="22">
        <f t="shared" si="12"/>
        <v>57.06</v>
      </c>
      <c r="DM6" s="22">
        <f t="shared" si="12"/>
        <v>48.64</v>
      </c>
      <c r="DN6" s="22">
        <f t="shared" si="12"/>
        <v>49.23</v>
      </c>
      <c r="DO6" s="22">
        <f t="shared" si="12"/>
        <v>49.78</v>
      </c>
      <c r="DP6" s="22">
        <f t="shared" si="12"/>
        <v>50.32</v>
      </c>
      <c r="DQ6" s="22">
        <f t="shared" si="12"/>
        <v>50.93</v>
      </c>
      <c r="DR6" s="21" t="str">
        <f>IF(DR7="","",IF(DR7="-","【-】","【"&amp;SUBSTITUTE(TEXT(DR7,"#,##0.00"),"-","△")&amp;"】"))</f>
        <v>【50.88】</v>
      </c>
      <c r="DS6" s="22">
        <f>IF(DS7="",NA(),DS7)</f>
        <v>20.37</v>
      </c>
      <c r="DT6" s="22">
        <f t="shared" ref="DT6:EB6" si="13">IF(DT7="",NA(),DT7)</f>
        <v>22.46</v>
      </c>
      <c r="DU6" s="22">
        <f t="shared" si="13"/>
        <v>23.68</v>
      </c>
      <c r="DV6" s="22">
        <f t="shared" si="13"/>
        <v>25.57</v>
      </c>
      <c r="DW6" s="22">
        <f t="shared" si="13"/>
        <v>26.84</v>
      </c>
      <c r="DX6" s="22">
        <f t="shared" si="13"/>
        <v>19.95</v>
      </c>
      <c r="DY6" s="22">
        <f t="shared" si="13"/>
        <v>21.62</v>
      </c>
      <c r="DZ6" s="22">
        <f t="shared" si="13"/>
        <v>22.79</v>
      </c>
      <c r="EA6" s="22">
        <f t="shared" si="13"/>
        <v>24.26</v>
      </c>
      <c r="EB6" s="22">
        <f t="shared" si="13"/>
        <v>25.55</v>
      </c>
      <c r="EC6" s="21" t="str">
        <f>IF(EC7="","",IF(EC7="-","【-】","【"&amp;SUBSTITUTE(TEXT(EC7,"#,##0.00"),"-","△")&amp;"】"))</f>
        <v>【22.30】</v>
      </c>
      <c r="ED6" s="22">
        <f>IF(ED7="",NA(),ED7)</f>
        <v>0.57999999999999996</v>
      </c>
      <c r="EE6" s="22">
        <f t="shared" ref="EE6:EM6" si="14">IF(EE7="",NA(),EE7)</f>
        <v>0.51</v>
      </c>
      <c r="EF6" s="22">
        <f t="shared" si="14"/>
        <v>0.6</v>
      </c>
      <c r="EG6" s="22">
        <f t="shared" si="14"/>
        <v>0.53</v>
      </c>
      <c r="EH6" s="22">
        <f t="shared" si="14"/>
        <v>0.67</v>
      </c>
      <c r="EI6" s="22">
        <f t="shared" si="14"/>
        <v>0.97</v>
      </c>
      <c r="EJ6" s="22">
        <f t="shared" si="14"/>
        <v>1.03</v>
      </c>
      <c r="EK6" s="22">
        <f t="shared" si="14"/>
        <v>0.97</v>
      </c>
      <c r="EL6" s="22">
        <f t="shared" si="14"/>
        <v>0.99</v>
      </c>
      <c r="EM6" s="22">
        <f t="shared" si="14"/>
        <v>0.97</v>
      </c>
      <c r="EN6" s="21" t="str">
        <f>IF(EN7="","",IF(EN7="-","【-】","【"&amp;SUBSTITUTE(TEXT(EN7,"#,##0.00"),"-","△")&amp;"】"))</f>
        <v>【0.66】</v>
      </c>
    </row>
    <row r="7" spans="1:144" s="23" customFormat="1" x14ac:dyDescent="0.15">
      <c r="A7" s="15"/>
      <c r="B7" s="24">
        <v>2021</v>
      </c>
      <c r="C7" s="24">
        <v>341002</v>
      </c>
      <c r="D7" s="24">
        <v>46</v>
      </c>
      <c r="E7" s="24">
        <v>1</v>
      </c>
      <c r="F7" s="24">
        <v>0</v>
      </c>
      <c r="G7" s="24">
        <v>1</v>
      </c>
      <c r="H7" s="24" t="s">
        <v>93</v>
      </c>
      <c r="I7" s="24" t="s">
        <v>94</v>
      </c>
      <c r="J7" s="24" t="s">
        <v>95</v>
      </c>
      <c r="K7" s="24" t="s">
        <v>96</v>
      </c>
      <c r="L7" s="24" t="s">
        <v>97</v>
      </c>
      <c r="M7" s="24" t="s">
        <v>98</v>
      </c>
      <c r="N7" s="25" t="s">
        <v>99</v>
      </c>
      <c r="O7" s="25">
        <v>65.099999999999994</v>
      </c>
      <c r="P7" s="25">
        <v>97.99</v>
      </c>
      <c r="Q7" s="25">
        <v>2398</v>
      </c>
      <c r="R7" s="25">
        <v>1189149</v>
      </c>
      <c r="S7" s="25">
        <v>906.69</v>
      </c>
      <c r="T7" s="25">
        <v>1311.53</v>
      </c>
      <c r="U7" s="25">
        <v>1227051</v>
      </c>
      <c r="V7" s="25">
        <v>272.74</v>
      </c>
      <c r="W7" s="25">
        <v>4498.9799999999996</v>
      </c>
      <c r="X7" s="25">
        <v>109.85</v>
      </c>
      <c r="Y7" s="25">
        <v>108.92</v>
      </c>
      <c r="Z7" s="25">
        <v>107.03</v>
      </c>
      <c r="AA7" s="25">
        <v>102.64</v>
      </c>
      <c r="AB7" s="25">
        <v>100.4</v>
      </c>
      <c r="AC7" s="25">
        <v>113.59</v>
      </c>
      <c r="AD7" s="25">
        <v>113.62</v>
      </c>
      <c r="AE7" s="25">
        <v>112.54</v>
      </c>
      <c r="AF7" s="25">
        <v>108.59</v>
      </c>
      <c r="AG7" s="25">
        <v>110.89</v>
      </c>
      <c r="AH7" s="25">
        <v>111.39</v>
      </c>
      <c r="AI7" s="25">
        <v>0</v>
      </c>
      <c r="AJ7" s="25">
        <v>0</v>
      </c>
      <c r="AK7" s="25">
        <v>0</v>
      </c>
      <c r="AL7" s="25">
        <v>0</v>
      </c>
      <c r="AM7" s="25">
        <v>0</v>
      </c>
      <c r="AN7" s="25">
        <v>0</v>
      </c>
      <c r="AO7" s="25">
        <v>0</v>
      </c>
      <c r="AP7" s="25">
        <v>0</v>
      </c>
      <c r="AQ7" s="25">
        <v>0</v>
      </c>
      <c r="AR7" s="25">
        <v>0</v>
      </c>
      <c r="AS7" s="25">
        <v>1.3</v>
      </c>
      <c r="AT7" s="25">
        <v>139.94</v>
      </c>
      <c r="AU7" s="25">
        <v>146.74</v>
      </c>
      <c r="AV7" s="25">
        <v>142.47999999999999</v>
      </c>
      <c r="AW7" s="25">
        <v>127.98</v>
      </c>
      <c r="AX7" s="25">
        <v>109.34</v>
      </c>
      <c r="AY7" s="25">
        <v>169.68</v>
      </c>
      <c r="AZ7" s="25">
        <v>166.51</v>
      </c>
      <c r="BA7" s="25">
        <v>172.47</v>
      </c>
      <c r="BB7" s="25">
        <v>170.76</v>
      </c>
      <c r="BC7" s="25">
        <v>169.11</v>
      </c>
      <c r="BD7" s="25">
        <v>261.51</v>
      </c>
      <c r="BE7" s="25">
        <v>375.77</v>
      </c>
      <c r="BF7" s="25">
        <v>365.88</v>
      </c>
      <c r="BG7" s="25">
        <v>358.09</v>
      </c>
      <c r="BH7" s="25">
        <v>359.22</v>
      </c>
      <c r="BI7" s="25">
        <v>367.44</v>
      </c>
      <c r="BJ7" s="25">
        <v>203.63</v>
      </c>
      <c r="BK7" s="25">
        <v>198.51</v>
      </c>
      <c r="BL7" s="25">
        <v>193.57</v>
      </c>
      <c r="BM7" s="25">
        <v>200.12</v>
      </c>
      <c r="BN7" s="25">
        <v>194.42</v>
      </c>
      <c r="BO7" s="25">
        <v>265.16000000000003</v>
      </c>
      <c r="BP7" s="25">
        <v>104.63</v>
      </c>
      <c r="BQ7" s="25">
        <v>103.88</v>
      </c>
      <c r="BR7" s="25">
        <v>101.88</v>
      </c>
      <c r="BS7" s="25">
        <v>98.57</v>
      </c>
      <c r="BT7" s="25">
        <v>96.46</v>
      </c>
      <c r="BU7" s="25">
        <v>103.04</v>
      </c>
      <c r="BV7" s="25">
        <v>103.28</v>
      </c>
      <c r="BW7" s="25">
        <v>102.26</v>
      </c>
      <c r="BX7" s="25">
        <v>98.26</v>
      </c>
      <c r="BY7" s="25">
        <v>100.4</v>
      </c>
      <c r="BZ7" s="25">
        <v>102.35</v>
      </c>
      <c r="CA7" s="25">
        <v>143.44</v>
      </c>
      <c r="CB7" s="25">
        <v>144.06</v>
      </c>
      <c r="CC7" s="25">
        <v>146.18</v>
      </c>
      <c r="CD7" s="25">
        <v>147.44</v>
      </c>
      <c r="CE7" s="25">
        <v>150.31</v>
      </c>
      <c r="CF7" s="25">
        <v>173</v>
      </c>
      <c r="CG7" s="25">
        <v>173.11</v>
      </c>
      <c r="CH7" s="25">
        <v>174.34</v>
      </c>
      <c r="CI7" s="25">
        <v>172.33</v>
      </c>
      <c r="CJ7" s="25">
        <v>172.8</v>
      </c>
      <c r="CK7" s="25">
        <v>167.74</v>
      </c>
      <c r="CL7" s="25">
        <v>59.12</v>
      </c>
      <c r="CM7" s="25">
        <v>58.92</v>
      </c>
      <c r="CN7" s="25">
        <v>58.4</v>
      </c>
      <c r="CO7" s="25">
        <v>59.2</v>
      </c>
      <c r="CP7" s="25">
        <v>60.27</v>
      </c>
      <c r="CQ7" s="25">
        <v>59.36</v>
      </c>
      <c r="CR7" s="25">
        <v>59.32</v>
      </c>
      <c r="CS7" s="25">
        <v>59.12</v>
      </c>
      <c r="CT7" s="25">
        <v>59.37</v>
      </c>
      <c r="CU7" s="25">
        <v>58.84</v>
      </c>
      <c r="CV7" s="25">
        <v>60.29</v>
      </c>
      <c r="CW7" s="25">
        <v>94.54</v>
      </c>
      <c r="CX7" s="25">
        <v>94.5</v>
      </c>
      <c r="CY7" s="25">
        <v>94.71</v>
      </c>
      <c r="CZ7" s="25">
        <v>94.65</v>
      </c>
      <c r="DA7" s="25">
        <v>94.52</v>
      </c>
      <c r="DB7" s="25">
        <v>93.82</v>
      </c>
      <c r="DC7" s="25">
        <v>93.74</v>
      </c>
      <c r="DD7" s="25">
        <v>93.64</v>
      </c>
      <c r="DE7" s="25">
        <v>93.68</v>
      </c>
      <c r="DF7" s="25">
        <v>94.13</v>
      </c>
      <c r="DG7" s="25">
        <v>90.12</v>
      </c>
      <c r="DH7" s="25">
        <v>53</v>
      </c>
      <c r="DI7" s="25">
        <v>54.12</v>
      </c>
      <c r="DJ7" s="25">
        <v>55.31</v>
      </c>
      <c r="DK7" s="25">
        <v>56.14</v>
      </c>
      <c r="DL7" s="25">
        <v>57.06</v>
      </c>
      <c r="DM7" s="25">
        <v>48.64</v>
      </c>
      <c r="DN7" s="25">
        <v>49.23</v>
      </c>
      <c r="DO7" s="25">
        <v>49.78</v>
      </c>
      <c r="DP7" s="25">
        <v>50.32</v>
      </c>
      <c r="DQ7" s="25">
        <v>50.93</v>
      </c>
      <c r="DR7" s="25">
        <v>50.88</v>
      </c>
      <c r="DS7" s="25">
        <v>20.37</v>
      </c>
      <c r="DT7" s="25">
        <v>22.46</v>
      </c>
      <c r="DU7" s="25">
        <v>23.68</v>
      </c>
      <c r="DV7" s="25">
        <v>25.57</v>
      </c>
      <c r="DW7" s="25">
        <v>26.84</v>
      </c>
      <c r="DX7" s="25">
        <v>19.95</v>
      </c>
      <c r="DY7" s="25">
        <v>21.62</v>
      </c>
      <c r="DZ7" s="25">
        <v>22.79</v>
      </c>
      <c r="EA7" s="25">
        <v>24.26</v>
      </c>
      <c r="EB7" s="25">
        <v>25.55</v>
      </c>
      <c r="EC7" s="25">
        <v>22.3</v>
      </c>
      <c r="ED7" s="25">
        <v>0.57999999999999996</v>
      </c>
      <c r="EE7" s="25">
        <v>0.51</v>
      </c>
      <c r="EF7" s="25">
        <v>0.6</v>
      </c>
      <c r="EG7" s="25">
        <v>0.53</v>
      </c>
      <c r="EH7" s="25">
        <v>0.67</v>
      </c>
      <c r="EI7" s="25">
        <v>0.97</v>
      </c>
      <c r="EJ7" s="25">
        <v>1.03</v>
      </c>
      <c r="EK7" s="25">
        <v>0.97</v>
      </c>
      <c r="EL7" s="25">
        <v>0.99</v>
      </c>
      <c r="EM7" s="25">
        <v>0.97</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藤本 恵</cp:lastModifiedBy>
  <cp:lastPrinted>2023-01-26T08:53:53Z</cp:lastPrinted>
  <dcterms:created xsi:type="dcterms:W3CDTF">2022-12-01T01:03:40Z</dcterms:created>
  <dcterms:modified xsi:type="dcterms:W3CDTF">2023-01-26T08:56:27Z</dcterms:modified>
  <cp:category/>
</cp:coreProperties>
</file>