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R04（R03決算分）\02 提出用\"/>
    </mc:Choice>
  </mc:AlternateContent>
  <workbookProtection workbookAlgorithmName="SHA-512" workbookHashValue="jSHAJS2FtqQt/UTcGMJxqXPYVU62tHsxnVzPIZUmJm1bauERFhRE+3H5t/3cYEMyWoLQ/rxfjjOxuKu9Df+p/Q==" workbookSaltValue="7Tc3JV6ICM2Dydd4c2Ft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<sst xmlns="http://schemas.openxmlformats.org/spreadsheetml/2006/main" count="231" uniqueCount="118">
  <si>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</si>
  <si>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</si>
  <si>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</si>
  <si>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</si>
  <si>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</si>
  <si>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</si>
  <si>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</si>
  <si>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</si>
  <si>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</si>
  <si>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</si>
  <si>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</si>
  <si>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</si>
  <si>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</si>
  <si>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</si>
  <si>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</si>
  <si>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</si>
  <si>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</si>
  <si>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</si>
  <si>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</si>
  <si>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</si>
  <si>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</si>
  <si>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</si>
  <si>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</si>
  <si>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</si>
  <si>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</si>
  <si>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</si>
  <si>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</si>
  <si>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</si>
  <si>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</si>
  <si>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</si>
  <si>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</si>
  <si>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</si>
  <si>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</si>
  <si>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</si>
  <si>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</si>
  <si>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</si>
  <si>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</si>
  <si>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</si>
  <si>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</si>
  <si>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</si>
  <si>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</si>
  <si>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</si>
  <si>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</si>
  <si>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</si>
  <si>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</si>
  <si>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</si>
  <si>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</si>
  <si>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</si>
  <si>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</si>
  <si>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</si>
  <si>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</si>
  <si>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</si>
  <si>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</si>
  <si>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</si>
  <si>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</si>
  <si>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</si>
  <si>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</si>
  <si>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</si>
  <si>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</si>
  <si>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</si>
  <si>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</si>
  <si>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</si>
  <si>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</si>
  <si>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</si>
  <si>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</si>
  <si>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</si>
  <si>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</si>
  <si>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</si>
  <si>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</si>
  <si>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</si>
  <si>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</si>
  <si>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</si>
  <si>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</si>
  <si>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</si>
  <si>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</si>
  <si>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</si>
  <si>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</si>
  <si>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</si>
  <si>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</si>
  <si>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</si>
  <si>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</si>
  <si>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</si>
  <si>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</si>
  <si>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</si>
  <si>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</si>
  <si>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</si>
  <si>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</si>
  <si>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</si>
  <si>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</si>
  <si>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</si>
  <si>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</si>
  <si>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</si>
  <si>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</si>
  <si>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</si>
  <si>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</si>
  <si>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</si>
  <si>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</si>
  <si>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</si>
  <si>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</si>
  <si>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</si>
  <si>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</si>
  <si>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</si>
  <si>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</si>
  <si>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</si>
  <si>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</si>
  <si>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</si>
  <si>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</si>
  <si>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</si>
  <si>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</si>
  <si>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</si>
  <si>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</si>
  <si>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</si>
  <si>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</si>
  <si>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</si>
  <si>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</si>
  <si>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令和2年度～令和5年度）に掲げた整備計画とその裏付けとなる経営計画を着実に実行し全体として健全で効率的な運営に努めていきます。</t>
    <rPh sb="167" eb="169">
      <t>セイビ</t>
    </rPh>
    <phoneticPr fontId="4"/>
  </si>
  <si>
    <t>①経常収支比率
　使用料以外に他の補てん財源を受けて収支を均衡させていることから、ほぼ100％となっています。
②累積欠損比率
　累積欠損金が生じていないことから、0％です。
③流動比率
　100％を超えています。
④企業債残高対事業規模比率
　類似団体の平均値を上回っています。
⑤経費回収率
　ほぼ100％となっています。
⑥汚水処理原価
　類似団体の平均値を下回っています。
⑦施設利用率
　類似団体の平均値を下回っています。
⑧水洗化率
　類似団体の平均値を上回っています。</t>
    <phoneticPr fontId="4"/>
  </si>
  <si>
    <t>①有形固定資産減価償却率
　類似団体の平均値を下回っていますが、有形固定資産の帳簿価格に対する減価償却累計額は毎年増加しており、更新時期を迎える資産が増加しています。
②管渠老朽化率・③管渠改善率
　耐用年数を経過している管渠はなく、0％となっています。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</si>
</sst>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25-4A8A-B2D1-CE4A2C2DAB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7225-4A8A-B2D1-CE4A2C2DAB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34.89</c:v>
                </c:pt>
                <c:pt idx="1">
                  <c:v>32.22</c:v>
                </c:pt>
                <c:pt idx="2">
                  <c:v>32.78</c:v>
                </c:pt>
                <c:pt idx="3">
                  <c:v>31.22</c:v>
                </c:pt>
                <c:pt idx="4">
                  <c:v>29.78</c:v>
                </c:pt>
              </c:numCache>
            </c:numRef>
          </c:val>
          <c:extLst>
            <c:ext xmlns:c16="http://schemas.microsoft.com/office/drawing/2014/chart" uri="{C3380CC4-5D6E-409C-BE32-E72D297353CC}">
              <c16:uniqueId val="{00000000-C1EE-4684-B993-B539A0662F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C1EE-4684-B993-B539A0662F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87.63</c:v>
                </c:pt>
                <c:pt idx="1">
                  <c:v>90.61</c:v>
                </c:pt>
                <c:pt idx="2">
                  <c:v>90.69</c:v>
                </c:pt>
                <c:pt idx="3">
                  <c:v>88.15</c:v>
                </c:pt>
                <c:pt idx="4">
                  <c:v>85.64</c:v>
                </c:pt>
              </c:numCache>
            </c:numRef>
          </c:val>
          <c:extLst>
            <c:ext xmlns:c16="http://schemas.microsoft.com/office/drawing/2014/chart" uri="{C3380CC4-5D6E-409C-BE32-E72D297353CC}">
              <c16:uniqueId val="{00000000-7152-47CF-AD06-38E39B186B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7152-47CF-AD06-38E39B186B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100.15</c:v>
                </c:pt>
                <c:pt idx="2">
                  <c:v>100</c:v>
                </c:pt>
                <c:pt idx="3">
                  <c:v>99.96</c:v>
                </c:pt>
                <c:pt idx="4">
                  <c:v>100</c:v>
                </c:pt>
              </c:numCache>
            </c:numRef>
          </c:val>
          <c:extLst>
            <c:ext xmlns:c16="http://schemas.microsoft.com/office/drawing/2014/chart" uri="{C3380CC4-5D6E-409C-BE32-E72D297353CC}">
              <c16:uniqueId val="{00000000-F5AF-4306-AF5B-EB1C5B135C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F5AF-4306-AF5B-EB1C5B135C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11.39</c:v>
                </c:pt>
                <c:pt idx="1">
                  <c:v>13.14</c:v>
                </c:pt>
                <c:pt idx="2">
                  <c:v>15.23</c:v>
                </c:pt>
                <c:pt idx="3">
                  <c:v>17.11</c:v>
                </c:pt>
                <c:pt idx="4">
                  <c:v>18.649999999999999</c:v>
                </c:pt>
              </c:numCache>
            </c:numRef>
          </c:val>
          <c:extLst>
            <c:ext xmlns:c16="http://schemas.microsoft.com/office/drawing/2014/chart" uri="{C3380CC4-5D6E-409C-BE32-E72D297353CC}">
              <c16:uniqueId val="{00000000-F165-462E-AC7D-BD26FB677E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F165-462E-AC7D-BD26FB677E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89-411E-AE9A-6F3BD03C58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FE89-411E-AE9A-6F3BD03C58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63-4581-AD0B-D5650EBA74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FE63-4581-AD0B-D5650EBA74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238.59</c:v>
                </c:pt>
                <c:pt idx="1">
                  <c:v>202.37</c:v>
                </c:pt>
                <c:pt idx="2">
                  <c:v>178.58</c:v>
                </c:pt>
                <c:pt idx="3">
                  <c:v>164.29</c:v>
                </c:pt>
                <c:pt idx="4">
                  <c:v>168.84</c:v>
                </c:pt>
              </c:numCache>
            </c:numRef>
          </c:val>
          <c:extLst>
            <c:ext xmlns:c16="http://schemas.microsoft.com/office/drawing/2014/chart" uri="{C3380CC4-5D6E-409C-BE32-E72D297353CC}">
              <c16:uniqueId val="{00000000-0DDD-4A7B-8E7D-A3040E0F5C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0DDD-4A7B-8E7D-A3040E0F5C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1625.55</c:v>
                </c:pt>
                <c:pt idx="1">
                  <c:v>1321.01</c:v>
                </c:pt>
                <c:pt idx="2">
                  <c:v>2957.41</c:v>
                </c:pt>
                <c:pt idx="3">
                  <c:v>2967.88</c:v>
                </c:pt>
                <c:pt idx="4">
                  <c:v>3033.46</c:v>
                </c:pt>
              </c:numCache>
            </c:numRef>
          </c:val>
          <c:extLst>
            <c:ext xmlns:c16="http://schemas.microsoft.com/office/drawing/2014/chart" uri="{C3380CC4-5D6E-409C-BE32-E72D297353CC}">
              <c16:uniqueId val="{00000000-46F5-402A-8941-147E1959F3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46F5-402A-8941-147E1959F3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99.92</c:v>
                </c:pt>
                <c:pt idx="1">
                  <c:v>99.81</c:v>
                </c:pt>
                <c:pt idx="2">
                  <c:v>99.97</c:v>
                </c:pt>
                <c:pt idx="3">
                  <c:v>99.88</c:v>
                </c:pt>
                <c:pt idx="4">
                  <c:v>99.98</c:v>
                </c:pt>
              </c:numCache>
            </c:numRef>
          </c:val>
          <c:extLst>
            <c:ext xmlns:c16="http://schemas.microsoft.com/office/drawing/2014/chart" uri="{C3380CC4-5D6E-409C-BE32-E72D297353CC}">
              <c16:uniqueId val="{00000000-66EC-4AE0-A2D2-9073D8C7F7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66EC-4AE0-A2D2-9073D8C7F7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151.68</c:v>
                </c:pt>
                <c:pt idx="1">
                  <c:v>156.1</c:v>
                </c:pt>
                <c:pt idx="2">
                  <c:v>167.01</c:v>
                </c:pt>
                <c:pt idx="3">
                  <c:v>167.36</c:v>
                </c:pt>
                <c:pt idx="4">
                  <c:v>165.99</c:v>
                </c:pt>
              </c:numCache>
            </c:numRef>
          </c:val>
          <c:extLst>
            <c:ext xmlns:c16="http://schemas.microsoft.com/office/drawing/2014/chart" uri="{C3380CC4-5D6E-409C-BE32-E72D297353CC}">
              <c16:uniqueId val="{00000000-8816-42E4-8E2C-D7CBA9893C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816-42E4-8E2C-D7CBA9893C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広島県　広島市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1189149</v>
      </c>
      <c r="AM8" s="46"/>
      <c r="AN8" s="46"/>
      <c r="AO8" s="46"/>
      <c r="AP8" s="46"/>
      <c r="AQ8" s="46"/>
      <c r="AR8" s="46"/>
      <c r="AS8" s="46"/>
      <c r="AT8" s="45">
        <f>データ!T6</f>
        <v>906.69</v>
      </c>
      <c r="AU8" s="45"/>
      <c r="AV8" s="45"/>
      <c r="AW8" s="45"/>
      <c r="AX8" s="45"/>
      <c r="AY8" s="45"/>
      <c r="AZ8" s="45"/>
      <c r="BA8" s="45"/>
      <c r="BB8" s="45">
        <f>データ!U6</f>
        <v>1311.53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36.76</v>
      </c>
      <c r="J10" s="45"/>
      <c r="K10" s="45"/>
      <c r="L10" s="45"/>
      <c r="M10" s="45"/>
      <c r="N10" s="45"/>
      <c r="O10" s="45"/>
      <c r="P10" s="45">
        <f>データ!P6</f>
        <v>1.0900000000000001</v>
      </c>
      <c r="Q10" s="45"/>
      <c r="R10" s="45"/>
      <c r="S10" s="45"/>
      <c r="T10" s="45"/>
      <c r="U10" s="45"/>
      <c r="V10" s="45"/>
      <c r="W10" s="45">
        <f>データ!Q6</f>
        <v>97.69</v>
      </c>
      <c r="X10" s="45"/>
      <c r="Y10" s="45"/>
      <c r="Z10" s="45"/>
      <c r="AA10" s="45"/>
      <c r="AB10" s="45"/>
      <c r="AC10" s="45"/>
      <c r="AD10" s="46">
        <f>データ!R6</f>
        <v>2219</v>
      </c>
      <c r="AE10" s="46"/>
      <c r="AF10" s="46"/>
      <c r="AG10" s="46"/>
      <c r="AH10" s="46"/>
      <c r="AI10" s="46"/>
      <c r="AJ10" s="46"/>
      <c r="AK10" s="2"/>
      <c r="AL10" s="46">
        <f>データ!V6</f>
        <v>13000</v>
      </c>
      <c r="AM10" s="46"/>
      <c r="AN10" s="46"/>
      <c r="AO10" s="46"/>
      <c r="AP10" s="46"/>
      <c r="AQ10" s="46"/>
      <c r="AR10" s="46"/>
      <c r="AS10" s="46"/>
      <c r="AT10" s="45">
        <f>データ!W6</f>
        <v>4.05</v>
      </c>
      <c r="AU10" s="45"/>
      <c r="AV10" s="45"/>
      <c r="AW10" s="45"/>
      <c r="AX10" s="45"/>
      <c r="AY10" s="45"/>
      <c r="AZ10" s="45"/>
      <c r="BA10" s="45"/>
      <c r="BB10" s="45">
        <f>データ!X6</f>
        <v>3209.88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vWt1pCrQrVkqGPn0u1dZd/4vgXtiQILVTxCMYNWpZ21rYi4JpO895ehHgMhIxsRPqGdEGu6Ff1ZhTXsKGUJIGw==" saltValue="jzSXa+A/7Qa3gs5tkuJ+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341002</v>
      </c>
      <c r="D6" s="19">
        <f t="shared" si="3"/>
        <v>46</v>
      </c>
      <c r="E6" s="19">
        <f t="shared" si="3"/>
        <v>17</v>
      </c>
      <c r="F6" s="19">
        <f t="shared" si="3"/>
        <v>4</v>
      </c>
      <c r="G6" s="19">
        <f t="shared" si="3"/>
        <v>0</v>
      </c>
      <c r="H6" s="19" t="str">
        <f t="shared" si="3"/>
        <v>広島県　広島市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36.76</v>
      </c>
      <c r="P6" s="20">
        <f t="shared" si="3"/>
        <v>1.0900000000000001</v>
      </c>
      <c r="Q6" s="20">
        <f t="shared" si="3"/>
        <v>97.69</v>
      </c>
      <c r="R6" s="20">
        <f t="shared" si="3"/>
        <v>2219</v>
      </c>
      <c r="S6" s="20">
        <f t="shared" si="3"/>
        <v>1189149</v>
      </c>
      <c r="T6" s="20">
        <f t="shared" si="3"/>
        <v>906.69</v>
      </c>
      <c r="U6" s="20">
        <f t="shared" si="3"/>
        <v>1311.53</v>
      </c>
      <c r="V6" s="20">
        <f t="shared" si="3"/>
        <v>13000</v>
      </c>
      <c r="W6" s="20">
        <f t="shared" si="3"/>
        <v>4.05</v>
      </c>
      <c r="X6" s="20">
        <f t="shared" si="3"/>
        <v>3209.88</v>
      </c>
      <c r="Y6" s="21">
        <f>IF(Y7="",NA(),Y7)</f>
        <v>100</v>
      </c>
      <c r="Z6" s="21">
        <f t="shared" ref="Z6:AH6" si="4">IF(Z7="",NA(),Z7)</f>
        <v>100.15</v>
      </c>
      <c r="AA6" s="21">
        <f t="shared" si="4"/>
        <v>100</v>
      </c>
      <c r="AB6" s="21">
        <f t="shared" si="4"/>
        <v>99.96</v>
      </c>
      <c r="AC6" s="21">
        <f t="shared" si="4"/>
        <v>100</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238.59</v>
      </c>
      <c r="AV6" s="21">
        <f t="shared" ref="AV6:BD6" si="6">IF(AV7="",NA(),AV7)</f>
        <v>202.37</v>
      </c>
      <c r="AW6" s="21">
        <f t="shared" si="6"/>
        <v>178.58</v>
      </c>
      <c r="AX6" s="21">
        <f t="shared" si="6"/>
        <v>164.29</v>
      </c>
      <c r="AY6" s="21">
        <f t="shared" si="6"/>
        <v>168.84</v>
      </c>
      <c r="AZ6" s="21">
        <f t="shared" si="6"/>
        <v>47.44</v>
      </c>
      <c r="BA6" s="21">
        <f t="shared" si="6"/>
        <v>49.18</v>
      </c>
      <c r="BB6" s="21">
        <f t="shared" si="6"/>
        <v>47.72</v>
      </c>
      <c r="BC6" s="21">
        <f t="shared" si="6"/>
        <v>44.24</v>
      </c>
      <c r="BD6" s="21">
        <f t="shared" si="6"/>
        <v>43.07</v>
      </c>
      <c r="BE6" s="20" t="str">
        <f>IF(BE7="","",IF(BE7="-","【-】","【"&amp;SUBSTITUTE(TEXT(BE7,"#,##0.00"),"-","△")&amp;"】"))</f>
        <v>【44.07】</v>
      </c>
      <c r="BF6" s="21">
        <f>IF(BF7="",NA(),BF7)</f>
        <v>1625.55</v>
      </c>
      <c r="BG6" s="21">
        <f t="shared" ref="BG6:BO6" si="7">IF(BG7="",NA(),BG7)</f>
        <v>1321.01</v>
      </c>
      <c r="BH6" s="21">
        <f t="shared" si="7"/>
        <v>2957.41</v>
      </c>
      <c r="BI6" s="21">
        <f t="shared" si="7"/>
        <v>2967.88</v>
      </c>
      <c r="BJ6" s="21">
        <f t="shared" si="7"/>
        <v>3033.46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99.92</v>
      </c>
      <c r="BR6" s="21">
        <f t="shared" ref="BR6:BZ6" si="8">IF(BR7="",NA(),BR7)</f>
        <v>99.81</v>
      </c>
      <c r="BS6" s="21">
        <f t="shared" si="8"/>
        <v>99.97</v>
      </c>
      <c r="BT6" s="21">
        <f t="shared" si="8"/>
        <v>99.88</v>
      </c>
      <c r="BU6" s="21">
        <f t="shared" si="8"/>
        <v>99.98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151.68</v>
      </c>
      <c r="CC6" s="21">
        <f t="shared" ref="CC6:CK6" si="9">IF(CC7="",NA(),CC7)</f>
        <v>156.1</v>
      </c>
      <c r="CD6" s="21">
        <f t="shared" si="9"/>
        <v>167.01</v>
      </c>
      <c r="CE6" s="21">
        <f t="shared" si="9"/>
        <v>167.36</v>
      </c>
      <c r="CF6" s="21">
        <f t="shared" si="9"/>
        <v>165.99</v>
      </c>
      <c r="CG6" s="21">
        <f t="shared" si="9"/>
        <v>221.81</v>
      </c>
      <c r="CH6" s="21">
        <f t="shared" si="9"/>
        <v>230.02</v>
      </c>
      <c r="CI6" s="21">
        <f t="shared" si="9"/>
        <v>228.47</v>
      </c>
      <c r="CJ6" s="21">
        <f t="shared" si="9"/>
        <v>224.88</v>
      </c>
      <c r="CK6" s="21">
        <f t="shared" si="9"/>
        <v>228.64</v>
      </c>
      <c r="CL6" s="20" t="str">
        <f>IF(CL7="","",IF(CL7="-","【-】","【"&amp;SUBSTITUTE(TEXT(CL7,"#,##0.00"),"-","△")&amp;"】"))</f>
        <v>【216.39】</v>
      </c>
      <c r="CM6" s="21">
        <f>IF(CM7="",NA(),CM7)</f>
        <v>34.89</v>
      </c>
      <c r="CN6" s="21">
        <f t="shared" ref="CN6:CV6" si="10">IF(CN7="",NA(),CN7)</f>
        <v>32.22</v>
      </c>
      <c r="CO6" s="21">
        <f t="shared" si="10"/>
        <v>32.78</v>
      </c>
      <c r="CP6" s="21">
        <f t="shared" si="10"/>
        <v>31.22</v>
      </c>
      <c r="CQ6" s="21">
        <f t="shared" si="10"/>
        <v>29.78</v>
      </c>
      <c r="CR6" s="21">
        <f t="shared" si="10"/>
        <v>43.36</v>
      </c>
      <c r="CS6" s="21">
        <f t="shared" si="10"/>
        <v>42.56</v>
      </c>
      <c r="CT6" s="21">
        <f t="shared" si="10"/>
        <v>42.47</v>
      </c>
      <c r="CU6" s="21">
        <f t="shared" si="10"/>
        <v>42.4</v>
      </c>
      <c r="CV6" s="21">
        <f t="shared" si="10"/>
        <v>42.28</v>
      </c>
      <c r="CW6" s="20" t="str">
        <f>IF(CW7="","",IF(CW7="-","【-】","【"&amp;SUBSTITUTE(TEXT(CW7,"#,##0.00"),"-","△")&amp;"】"))</f>
        <v>【42.57】</v>
      </c>
      <c r="CX6" s="21">
        <f>IF(CX7="",NA(),CX7)</f>
        <v>87.63</v>
      </c>
      <c r="CY6" s="21">
        <f t="shared" ref="CY6:DG6" si="11">IF(CY7="",NA(),CY7)</f>
        <v>90.61</v>
      </c>
      <c r="CZ6" s="21">
        <f t="shared" si="11"/>
        <v>90.69</v>
      </c>
      <c r="DA6" s="21">
        <f t="shared" si="11"/>
        <v>88.15</v>
      </c>
      <c r="DB6" s="21">
        <f t="shared" si="11"/>
        <v>85.64</v>
      </c>
      <c r="DC6" s="21">
        <f t="shared" si="11"/>
        <v>83.06</v>
      </c>
      <c r="DD6" s="21">
        <f t="shared" si="11"/>
        <v>83.32</v>
      </c>
      <c r="DE6" s="21">
        <f t="shared" si="11"/>
        <v>83.75</v>
      </c>
      <c r="DF6" s="21">
        <f t="shared" si="11"/>
        <v>84.19</v>
      </c>
      <c r="DG6" s="21">
        <f t="shared" si="11"/>
        <v>84.34</v>
      </c>
      <c r="DH6" s="20" t="str">
        <f>IF(DH7="","",IF(DH7="-","【-】","【"&amp;SUBSTITUTE(TEXT(DH7,"#,##0.00"),"-","△")&amp;"】"))</f>
        <v>【85.24】</v>
      </c>
      <c r="DI6" s="21">
        <f>IF(DI7="",NA(),DI7)</f>
        <v>11.39</v>
      </c>
      <c r="DJ6" s="21">
        <f t="shared" ref="DJ6:DR6" si="12">IF(DJ7="",NA(),DJ7)</f>
        <v>13.14</v>
      </c>
      <c r="DK6" s="21">
        <f t="shared" si="12"/>
        <v>15.23</v>
      </c>
      <c r="DL6" s="21">
        <f t="shared" si="12"/>
        <v>17.11</v>
      </c>
      <c r="DM6" s="21">
        <f t="shared" si="12"/>
        <v>18.649999999999999</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341002</v>
      </c>
      <c r="D7" s="23">
        <v>46</v>
      </c>
      <c r="E7" s="23">
        <v>17</v>
      </c>
      <c r="F7" s="23">
        <v>4</v>
      </c>
      <c r="G7" s="23">
        <v>0</v>
      </c>
      <c r="H7" s="23" t="s">
        <v>96</v>
      </c>
      <c r="I7" s="23" t="s">
        <v>97</v>
      </c>
      <c r="J7" s="23" t="s">
        <v>98</v>
      </c>
      <c r="K7" s="23" t="s">
        <v>99</v>
      </c>
      <c r="L7" s="23" t="s">
        <v>100</v>
      </c>
      <c r="M7" s="23" t="s">
        <v>101</v>
      </c>
      <c r="N7" s="24" t="s">
        <v>102</v>
      </c>
      <c r="O7" s="24">
        <v>36.76</v>
      </c>
      <c r="P7" s="24">
        <v>1.0900000000000001</v>
      </c>
      <c r="Q7" s="24">
        <v>97.69</v>
      </c>
      <c r="R7" s="24">
        <v>2219</v>
      </c>
      <c r="S7" s="24">
        <v>1189149</v>
      </c>
      <c r="T7" s="24">
        <v>906.69</v>
      </c>
      <c r="U7" s="24">
        <v>1311.53</v>
      </c>
      <c r="V7" s="24">
        <v>13000</v>
      </c>
      <c r="W7" s="24">
        <v>4.05</v>
      </c>
      <c r="X7" s="24">
        <v>3209.88</v>
      </c>
      <c r="Y7" s="24">
        <v>100</v>
      </c>
      <c r="Z7" s="24">
        <v>100.15</v>
      </c>
      <c r="AA7" s="24">
        <v>100</v>
      </c>
      <c r="AB7" s="24">
        <v>99.96</v>
      </c>
      <c r="AC7" s="24">
        <v>100</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238.59</v>
      </c>
      <c r="AV7" s="24">
        <v>202.37</v>
      </c>
      <c r="AW7" s="24">
        <v>178.58</v>
      </c>
      <c r="AX7" s="24">
        <v>164.29</v>
      </c>
      <c r="AY7" s="24">
        <v>168.84</v>
      </c>
      <c r="AZ7" s="24">
        <v>47.44</v>
      </c>
      <c r="BA7" s="24">
        <v>49.18</v>
      </c>
      <c r="BB7" s="24">
        <v>47.72</v>
      </c>
      <c r="BC7" s="24">
        <v>44.24</v>
      </c>
      <c r="BD7" s="24">
        <v>43.07</v>
      </c>
      <c r="BE7" s="24">
        <v>44.07</v>
      </c>
      <c r="BF7" s="24">
        <v>1625.55</v>
      </c>
      <c r="BG7" s="24">
        <v>1321.01</v>
      </c>
      <c r="BH7" s="24">
        <v>2957.41</v>
      </c>
      <c r="BI7" s="24">
        <v>2967.88</v>
      </c>
      <c r="BJ7" s="24">
        <v>3033.46</v>
      </c>
      <c r="BK7" s="24">
        <v>1243.71</v>
      </c>
      <c r="BL7" s="24">
        <v>1194.1500000000001</v>
      </c>
      <c r="BM7" s="24">
        <v>1206.79</v>
      </c>
      <c r="BN7" s="24">
        <v>1258.43</v>
      </c>
      <c r="BO7" s="24">
        <v>1163.75</v>
      </c>
      <c r="BP7" s="24">
        <v>1201.79</v>
      </c>
      <c r="BQ7" s="24">
        <v>99.92</v>
      </c>
      <c r="BR7" s="24">
        <v>99.81</v>
      </c>
      <c r="BS7" s="24">
        <v>99.97</v>
      </c>
      <c r="BT7" s="24">
        <v>99.88</v>
      </c>
      <c r="BU7" s="24">
        <v>99.98</v>
      </c>
      <c r="BV7" s="24">
        <v>74.3</v>
      </c>
      <c r="BW7" s="24">
        <v>72.260000000000005</v>
      </c>
      <c r="BX7" s="24">
        <v>71.84</v>
      </c>
      <c r="BY7" s="24">
        <v>73.36</v>
      </c>
      <c r="BZ7" s="24">
        <v>72.599999999999994</v>
      </c>
      <c r="CA7" s="24">
        <v>75.31</v>
      </c>
      <c r="CB7" s="24">
        <v>151.68</v>
      </c>
      <c r="CC7" s="24">
        <v>156.1</v>
      </c>
      <c r="CD7" s="24">
        <v>167.01</v>
      </c>
      <c r="CE7" s="24">
        <v>167.36</v>
      </c>
      <c r="CF7" s="24">
        <v>165.99</v>
      </c>
      <c r="CG7" s="24">
        <v>221.81</v>
      </c>
      <c r="CH7" s="24">
        <v>230.02</v>
      </c>
      <c r="CI7" s="24">
        <v>228.47</v>
      </c>
      <c r="CJ7" s="24">
        <v>224.88</v>
      </c>
      <c r="CK7" s="24">
        <v>228.64</v>
      </c>
      <c r="CL7" s="24">
        <v>216.39</v>
      </c>
      <c r="CM7" s="24">
        <v>34.89</v>
      </c>
      <c r="CN7" s="24">
        <v>32.22</v>
      </c>
      <c r="CO7" s="24">
        <v>32.78</v>
      </c>
      <c r="CP7" s="24">
        <v>31.22</v>
      </c>
      <c r="CQ7" s="24">
        <v>29.78</v>
      </c>
      <c r="CR7" s="24">
        <v>43.36</v>
      </c>
      <c r="CS7" s="24">
        <v>42.56</v>
      </c>
      <c r="CT7" s="24">
        <v>42.47</v>
      </c>
      <c r="CU7" s="24">
        <v>42.4</v>
      </c>
      <c r="CV7" s="24">
        <v>42.28</v>
      </c>
      <c r="CW7" s="24">
        <v>42.57</v>
      </c>
      <c r="CX7" s="24">
        <v>87.63</v>
      </c>
      <c r="CY7" s="24">
        <v>90.61</v>
      </c>
      <c r="CZ7" s="24">
        <v>90.69</v>
      </c>
      <c r="DA7" s="24">
        <v>88.15</v>
      </c>
      <c r="DB7" s="24">
        <v>85.64</v>
      </c>
      <c r="DC7" s="24">
        <v>83.06</v>
      </c>
      <c r="DD7" s="24">
        <v>83.32</v>
      </c>
      <c r="DE7" s="24">
        <v>83.75</v>
      </c>
      <c r="DF7" s="24">
        <v>84.19</v>
      </c>
      <c r="DG7" s="24">
        <v>84.34</v>
      </c>
      <c r="DH7" s="24">
        <v>85.24</v>
      </c>
      <c r="DI7" s="24">
        <v>11.39</v>
      </c>
      <c r="DJ7" s="24">
        <v>13.14</v>
      </c>
      <c r="DK7" s="24">
        <v>15.23</v>
      </c>
      <c r="DL7" s="24">
        <v>17.11</v>
      </c>
      <c r="DM7" s="24">
        <v>18.649999999999999</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経理</cp:lastModifiedBy>
  <cp:lastPrinted>2023-01-11T04:26:14Z</cp:lastPrinted>
  <dcterms:created xsi:type="dcterms:W3CDTF">2022-12-01T01:30:36Z</dcterms:created>
  <dcterms:modified xsi:type="dcterms:W3CDTF">2023-01-12T07:30:50Z</dcterms:modified>
  <cp:category/>
</cp:coreProperties>
</file>