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5 おもてなし推進担当\令和4年度\018 湯来地区関係\01 共通\05 照会・回答\【1月25日期限】公営企業に係る経営比較分析表の分析等について\"/>
    </mc:Choice>
  </mc:AlternateContent>
  <workbookProtection workbookAlgorithmName="SHA-512" workbookHashValue="XU8MgQJ8j0nJ5MUj4xMrGWHEakse8WqWgZj7578FmLY+d7AwAn1rWq35J+QLin8An+/FXoenoMFUmuwr79TBuQ==" workbookSaltValue="ZMfbmyIpjD2+y2nqujLbeg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EA7" i="5"/>
  <c r="KH78" i="4" s="1"/>
  <c r="DZ7" i="5"/>
  <c r="DY7" i="5"/>
  <c r="DX7" i="5"/>
  <c r="DW7" i="5"/>
  <c r="DV7" i="5"/>
  <c r="DJ7" i="5"/>
  <c r="DI7" i="5"/>
  <c r="CV7" i="5"/>
  <c r="ML54" i="4" s="1"/>
  <c r="CU7" i="5"/>
  <c r="CT7" i="5"/>
  <c r="CS7" i="5"/>
  <c r="CR7" i="5"/>
  <c r="CQ7" i="5"/>
  <c r="CP7" i="5"/>
  <c r="CO7" i="5"/>
  <c r="CN7" i="5"/>
  <c r="KV53" i="4" s="1"/>
  <c r="CM7" i="5"/>
  <c r="CK7" i="5"/>
  <c r="CJ7" i="5"/>
  <c r="CI7" i="5"/>
  <c r="CH7" i="5"/>
  <c r="CG7" i="5"/>
  <c r="GT54" i="4" s="1"/>
  <c r="CF7" i="5"/>
  <c r="CE7" i="5"/>
  <c r="IJ53" i="4" s="1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V54" i="4" s="1"/>
  <c r="BN7" i="5"/>
  <c r="BM7" i="5"/>
  <c r="AT54" i="4" s="1"/>
  <c r="BL7" i="5"/>
  <c r="BK7" i="5"/>
  <c r="BJ7" i="5"/>
  <c r="BI7" i="5"/>
  <c r="BH7" i="5"/>
  <c r="AT53" i="4" s="1"/>
  <c r="BG7" i="5"/>
  <c r="BF7" i="5"/>
  <c r="BD7" i="5"/>
  <c r="IX32" i="4" s="1"/>
  <c r="BC7" i="5"/>
  <c r="IJ32" i="4" s="1"/>
  <c r="BB7" i="5"/>
  <c r="HV32" i="4" s="1"/>
  <c r="BA7" i="5"/>
  <c r="HH32" i="4" s="1"/>
  <c r="AZ7" i="5"/>
  <c r="AY7" i="5"/>
  <c r="AX7" i="5"/>
  <c r="IJ31" i="4" s="1"/>
  <c r="AW7" i="5"/>
  <c r="AV7" i="5"/>
  <c r="HH31" i="4" s="1"/>
  <c r="AU7" i="5"/>
  <c r="AS7" i="5"/>
  <c r="AR7" i="5"/>
  <c r="AQ7" i="5"/>
  <c r="AP7" i="5"/>
  <c r="AO7" i="5"/>
  <c r="DF32" i="4" s="1"/>
  <c r="AN7" i="5"/>
  <c r="AM7" i="5"/>
  <c r="EV31" i="4" s="1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IC10" i="4" s="1"/>
  <c r="U7" i="5"/>
  <c r="T7" i="5"/>
  <c r="S7" i="5"/>
  <c r="R7" i="5"/>
  <c r="Q7" i="5"/>
  <c r="P7" i="5"/>
  <c r="AQ10" i="4" s="1"/>
  <c r="O7" i="5"/>
  <c r="N7" i="5"/>
  <c r="FJ8" i="4" s="1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ML78" i="4"/>
  <c r="LX78" i="4"/>
  <c r="KV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LX54" i="4"/>
  <c r="LJ54" i="4"/>
  <c r="KV54" i="4"/>
  <c r="KH54" i="4"/>
  <c r="IX54" i="4"/>
  <c r="IJ54" i="4"/>
  <c r="HV54" i="4"/>
  <c r="HH54" i="4"/>
  <c r="FJ54" i="4"/>
  <c r="EV54" i="4"/>
  <c r="EH54" i="4"/>
  <c r="DT54" i="4"/>
  <c r="DF54" i="4"/>
  <c r="BH54" i="4"/>
  <c r="AF54" i="4"/>
  <c r="R54" i="4"/>
  <c r="ML53" i="4"/>
  <c r="LX53" i="4"/>
  <c r="LJ53" i="4"/>
  <c r="KH53" i="4"/>
  <c r="IX53" i="4"/>
  <c r="HV53" i="4"/>
  <c r="HH53" i="4"/>
  <c r="GT53" i="4"/>
  <c r="FJ53" i="4"/>
  <c r="EV53" i="4"/>
  <c r="EH53" i="4"/>
  <c r="DT53" i="4"/>
  <c r="DF53" i="4"/>
  <c r="BV53" i="4"/>
  <c r="BH53" i="4"/>
  <c r="AF53" i="4"/>
  <c r="R53" i="4"/>
  <c r="GT32" i="4"/>
  <c r="FJ32" i="4"/>
  <c r="EV32" i="4"/>
  <c r="EH32" i="4"/>
  <c r="DT32" i="4"/>
  <c r="BV32" i="4"/>
  <c r="BH32" i="4"/>
  <c r="AT32" i="4"/>
  <c r="AF32" i="4"/>
  <c r="R32" i="4"/>
  <c r="IX31" i="4"/>
  <c r="HV31" i="4"/>
  <c r="GT31" i="4"/>
  <c r="FJ31" i="4"/>
  <c r="EH31" i="4"/>
  <c r="DT31" i="4"/>
  <c r="DF31" i="4"/>
  <c r="BV31" i="4"/>
  <c r="BH31" i="4"/>
  <c r="AT31" i="4"/>
  <c r="AF31" i="4"/>
  <c r="R31" i="4"/>
  <c r="LO10" i="4"/>
  <c r="JV10" i="4"/>
  <c r="DU10" i="4"/>
  <c r="CF10" i="4"/>
  <c r="B10" i="4"/>
  <c r="LO8" i="4"/>
  <c r="JV8" i="4"/>
  <c r="IC8" i="4"/>
  <c r="DU8" i="4"/>
  <c r="CF8" i="4"/>
  <c r="AQ8" i="4"/>
  <c r="B8" i="4"/>
  <c r="M88" i="4" l="1"/>
  <c r="IX76" i="4"/>
  <c r="IX30" i="4"/>
  <c r="IX52" i="4"/>
  <c r="BV76" i="4"/>
  <c r="ML76" i="4"/>
  <c r="BV52" i="4"/>
  <c r="FJ30" i="4"/>
  <c r="ML52" i="4"/>
  <c r="BV30" i="4"/>
  <c r="FJ52" i="4"/>
  <c r="C11" i="5"/>
  <c r="D11" i="5"/>
  <c r="E11" i="5"/>
  <c r="B11" i="5"/>
  <c r="HV30" i="4" l="1"/>
  <c r="LJ52" i="4"/>
  <c r="AT30" i="4"/>
  <c r="LJ76" i="4"/>
  <c r="AT52" i="4"/>
  <c r="EH30" i="4"/>
  <c r="HV76" i="4"/>
  <c r="HV52" i="4"/>
  <c r="AT76" i="4"/>
  <c r="EH52" i="4"/>
  <c r="AF76" i="4"/>
  <c r="DT52" i="4"/>
  <c r="HH30" i="4"/>
  <c r="KV76" i="4"/>
  <c r="DT30" i="4"/>
  <c r="HH76" i="4"/>
  <c r="KV52" i="4"/>
  <c r="AF30" i="4"/>
  <c r="HH52" i="4"/>
  <c r="AF52" i="4"/>
  <c r="R76" i="4"/>
  <c r="GT30" i="4"/>
  <c r="GT52" i="4"/>
  <c r="DF52" i="4"/>
  <c r="KH76" i="4"/>
  <c r="R52" i="4"/>
  <c r="DF30" i="4"/>
  <c r="GT76" i="4"/>
  <c r="KH52" i="4"/>
  <c r="R30" i="4"/>
  <c r="BH52" i="4"/>
  <c r="IJ76" i="4"/>
  <c r="LX52" i="4"/>
  <c r="BH30" i="4"/>
  <c r="IJ52" i="4"/>
  <c r="BH76" i="4"/>
  <c r="EV52" i="4"/>
  <c r="IJ30" i="4"/>
  <c r="LX76" i="4"/>
  <c r="EV30" i="4"/>
</calcChain>
</file>

<file path=xl/sharedStrings.xml><?xml version="1.0" encoding="utf-8"?>
<sst xmlns="http://schemas.openxmlformats.org/spreadsheetml/2006/main" count="332" uniqueCount="150">
  <si>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</si>
  <si>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</si>
  <si>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</si>
  <si>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</si>
  <si>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</si>
  <si>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</si>
  <si>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</si>
  <si>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</si>
  <si>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</si>
  <si>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</si>
  <si>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</si>
  <si>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</si>
  <si>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</si>
  <si>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</si>
  <si>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</si>
  <si>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</si>
  <si>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</si>
  <si>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</si>
  <si>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</si>
  <si>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</si>
  <si>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</si>
  <si>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</si>
  <si>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</si>
  <si>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</si>
  <si>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</si>
  <si>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</si>
  <si>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</si>
  <si>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</si>
  <si>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</si>
  <si>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</si>
  <si>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</si>
  <si>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</si>
  <si>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</si>
  <si>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</si>
  <si>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</si>
  <si>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</si>
  <si>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</si>
  <si>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</si>
  <si>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</si>
  <si>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</si>
  <si>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</si>
  <si>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</si>
  <si>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</si>
  <si>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</si>
  <si>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</si>
  <si>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</si>
  <si>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</si>
  <si>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</si>
  <si>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</si>
  <si>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</si>
  <si>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</si>
  <si>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</si>
  <si>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</si>
  <si>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</si>
  <si>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</si>
  <si>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</si>
  <si>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</si>
  <si>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</si>
  <si>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</si>
  <si>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</si>
  <si>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</si>
  <si>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</si>
  <si>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</si>
  <si>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</si>
  <si>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</si>
  <si>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</si>
  <si>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</si>
  <si>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</si>
  <si>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</si>
  <si>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</si>
  <si>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</si>
  <si>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</si>
  <si>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</si>
  <si>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</si>
  <si>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</si>
  <si>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</si>
  <si>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</si>
  <si>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</si>
  <si>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</si>
  <si>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</si>
  <si>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</si>
  <si>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</si>
  <si>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</si>
  <si>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</si>
  <si>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</si>
  <si>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</si>
  <si>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</si>
  <si>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</si>
  <si>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</si>
  <si>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</si>
  <si>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</si>
  <si>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</si>
  <si>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</si>
  <si>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</si>
  <si>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</si>
  <si>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</si>
  <si>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</si>
  <si>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</si>
  <si>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</si>
  <si>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</si>
  <si>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</si>
  <si>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</si>
  <si>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</si>
  <si>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</si>
  <si>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</si>
  <si>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</si>
  <si>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</si>
  <si>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</si>
  <si>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</si>
  <si>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</si>
  <si>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</si>
  <si>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</si>
  <si>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</si>
  <si>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</si>
  <si>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</si>
  <si>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</si>
  <si>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</si>
  <si>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</si>
  <si>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</si>
  <si>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</si>
  <si>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</si>
  <si>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</si>
  <si>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</si>
  <si>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</si>
  <si>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</si>
  <si>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</si>
  <si>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</si>
  <si>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</si>
  <si>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</si>
  <si>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</si>
  <si>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</si>
  <si>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湯の山温泉館</t>
  </si>
  <si>
    <t>法非適用</t>
  </si>
  <si>
    <t>観光施設事業</t>
  </si>
  <si>
    <t>休養宿泊施設</t>
  </si>
  <si>
    <t>Ｃ</t>
  </si>
  <si>
    <t>非設置</t>
  </si>
  <si>
    <t>該当数値なし</t>
  </si>
  <si>
    <t>利用料金制</t>
  </si>
  <si>
    <t>-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</si>
  <si>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</si>
  <si>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</si>
  <si>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</si>
  <si>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</si>
  <si>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</si>
  <si>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</si>
  <si>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⑧有形固定資産減価償却率
　該当数値はありません。
⑨施設の資産価値
　昭和49年開業であることから、現在では施設の老朽化も進んでおり、民有地に設置している施設でもあります。
⑩設備投資見込額
　老朽化した設備については、適宜、改修等を行う見込みです。
⑪累積欠損金比率
　該当数値はありません。
⑫企業債残高対料金収入比率
　企業債残高はありません。</t>
    <phoneticPr fontId="5"/>
  </si>
  <si>
    <t>⑬施設と周辺地域の宿泊客数動向
　宿泊施設ではないため、該当数値はありません。</t>
    <phoneticPr fontId="5"/>
  </si>
  <si>
    <t>　今後は、施設老朽化に伴う設備投資も必要と考えられるため、引き続き、経営改善や利用促進に向けた取組を行い、施設の収益性を継続して確保する必要があります。</t>
    <phoneticPr fontId="5"/>
  </si>
  <si>
    <t>①収益的収支比率
　類似施設平均値を下回っており、収益改善に向けた取組を行う必要があります。
②他会計補助金比率
　新型コロナウイルス感染症の影響により、他会計補助金が発生しており、収益改善に向けた取組を行う必要があります。
③宿泊者１人あたりの他会計補助金額
　宿泊施設ではないため、該当数値はありません。
④定員稼働率
　該当数値はありません。
⑤売上高人件費比率
　委託料として計上しているため、人件費はありません。
⑥売上高ＧＯＰ比率
　類似施設平均値を下回っており、減少傾向にあるため、経営改善に向けた取組を行う必要があります。
⑦ＥＢＩＴＤＡ
　類似施設平均値程度ですが、数値が低いため、経営改善に向けた取組を行う必要があります。</t>
    <rPh sb="18" eb="20">
      <t>シタマワ</t>
    </rPh>
    <rPh sb="58" eb="60">
      <t>シンガタ</t>
    </rPh>
    <rPh sb="67" eb="70">
      <t>カンセンショウ</t>
    </rPh>
    <rPh sb="71" eb="73">
      <t>エイキョウ</t>
    </rPh>
    <rPh sb="77" eb="83">
      <t>タカイケイホジョキン</t>
    </rPh>
    <rPh sb="84" eb="86">
      <t>ハッセイ</t>
    </rPh>
    <rPh sb="91" eb="95">
      <t>シュウエキカイゼン</t>
    </rPh>
    <rPh sb="96" eb="97">
      <t>ム</t>
    </rPh>
    <rPh sb="99" eb="101">
      <t>トリクミ</t>
    </rPh>
    <rPh sb="132" eb="134">
      <t>シュクハク</t>
    </rPh>
    <rPh sb="134" eb="136">
      <t>シセツ</t>
    </rPh>
    <rPh sb="143" eb="145">
      <t>ガイトウ</t>
    </rPh>
    <rPh sb="145" eb="14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</si>
</sst>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15" fillId="6" borderId="5" xfId="1" applyNumberFormat="1" applyFont="1" applyFill="1" applyBorder="1" applyAlignment="1">
      <alignment vertical="center" shrinkToFit="1"/>
    </xf>
    <xf numFmtId="182" fontId="16" fillId="6" borderId="5" xfId="1" applyNumberFormat="1" applyFont="1" applyFill="1" applyBorder="1" applyAlignment="1">
      <alignment vertical="center" shrinkToFit="1"/>
    </xf>
    <xf numFmtId="179" fontId="15" fillId="6" borderId="5" xfId="1" applyNumberFormat="1" applyFont="1" applyFill="1" applyBorder="1" applyAlignment="1">
      <alignment vertical="center" shrinkToFit="1"/>
    </xf>
    <xf numFmtId="179" fontId="16" fillId="6" borderId="5" xfId="1" applyNumberFormat="1" applyFont="1" applyFill="1" applyBorder="1" applyAlignment="1">
      <alignment vertical="center" shrinkToFit="1"/>
    </xf>
    <xf numFmtId="180" fontId="15" fillId="6" borderId="5" xfId="1" applyNumberFormat="1" applyFont="1" applyFill="1" applyBorder="1" applyAlignment="1">
      <alignment vertical="center" shrinkToFit="1"/>
    </xf>
    <xf numFmtId="180" fontId="16" fillId="6" borderId="5" xfId="1" applyNumberFormat="1" applyFont="1" applyFill="1" applyBorder="1" applyAlignment="1">
      <alignment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0-4E46-ACBD-A4C604A34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0-4E46-ACBD-A4C604A34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10-41FE-A290-89F8F124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0-41FE-A290-89F8F124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9-4C6F-9570-DAC864FC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9-4C6F-9570-DAC864FC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11.6</c:v>
                </c:pt>
                <c:pt idx="4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6-486E-8EA1-92FD6A0C7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10.5</c:v>
                </c:pt>
                <c:pt idx="1">
                  <c:v>0</c:v>
                </c:pt>
                <c:pt idx="2">
                  <c:v>10.9</c:v>
                </c:pt>
                <c:pt idx="3">
                  <c:v>26</c:v>
                </c:pt>
                <c:pt idx="4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6-486E-8EA1-92FD6A0C7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93.4</c:v>
                </c:pt>
                <c:pt idx="2">
                  <c:v>91.6</c:v>
                </c:pt>
                <c:pt idx="3">
                  <c:v>87.5</c:v>
                </c:pt>
                <c:pt idx="4">
                  <c:v>77.900000000000006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4-40F2-88F4-18BEFD03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90.3</c:v>
                </c:pt>
                <c:pt idx="1">
                  <c:v>94.7</c:v>
                </c:pt>
                <c:pt idx="2">
                  <c:v>95.4</c:v>
                </c:pt>
                <c:pt idx="3">
                  <c:v>99.8</c:v>
                </c:pt>
                <c:pt idx="4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4-40F2-88F4-18BEFD03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32</c:v>
                </c:pt>
                <c:pt idx="1">
                  <c:v>-871</c:v>
                </c:pt>
                <c:pt idx="2">
                  <c:v>-1391</c:v>
                </c:pt>
                <c:pt idx="3">
                  <c:v>-3575</c:v>
                </c:pt>
                <c:pt idx="4">
                  <c:v>-9420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6-4D6A-892A-ABD69C55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-20374</c:v>
                </c:pt>
                <c:pt idx="1">
                  <c:v>-1007</c:v>
                </c:pt>
                <c:pt idx="2">
                  <c:v>-4839</c:v>
                </c:pt>
                <c:pt idx="3">
                  <c:v>-5315</c:v>
                </c:pt>
                <c:pt idx="4">
                  <c:v>-9041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6-4D6A-892A-ABD69C55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-9.6999999999999993</c:v>
                </c:pt>
                <c:pt idx="1">
                  <c:v>-18.7</c:v>
                </c:pt>
                <c:pt idx="2">
                  <c:v>-9.1</c:v>
                </c:pt>
                <c:pt idx="3">
                  <c:v>-31.6</c:v>
                </c:pt>
                <c:pt idx="4">
                  <c:v>-112.6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6-448D-AE69-6BF5F26A9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92.9</c:v>
                </c:pt>
                <c:pt idx="2">
                  <c:v>113.7</c:v>
                </c:pt>
                <c:pt idx="3">
                  <c:v>60.6</c:v>
                </c:pt>
                <c:pt idx="4">
                  <c:v>-56.8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6-448D-AE69-6BF5F26A9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4-405E-A8EA-DB1018C6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16</c:v>
                </c:pt>
                <c:pt idx="2">
                  <c:v>38.299999999999997</c:v>
                </c:pt>
                <c:pt idx="3">
                  <c:v>10.8</c:v>
                </c:pt>
                <c:pt idx="4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05E-A8EA-DB1018C6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E-4B8E-B642-5423D833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E-4B8E-B642-5423D833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A-4CAA-BA0C-50278A12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A-4CAA-BA0C-50278A12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8F7-4329-8B12-059D931C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7-4329-8B12-059D931C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F10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広島県広島市　湯の山温泉館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0" t="s">
        <v>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2"/>
      <c r="AQ7" s="120" t="s">
        <v>2</v>
      </c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2"/>
      <c r="CF7" s="120" t="s">
        <v>3</v>
      </c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2"/>
      <c r="DU7" s="123" t="s">
        <v>4</v>
      </c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 t="s">
        <v>5</v>
      </c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23" t="s">
        <v>6</v>
      </c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/>
      <c r="JR7" s="123"/>
      <c r="JS7" s="123"/>
      <c r="JT7" s="123"/>
      <c r="JU7" s="123"/>
      <c r="JV7" s="123" t="s">
        <v>7</v>
      </c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/>
      <c r="LK7" s="123"/>
      <c r="LL7" s="123"/>
      <c r="LM7" s="123"/>
      <c r="LN7" s="123"/>
      <c r="LO7" s="123" t="s">
        <v>8</v>
      </c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123"/>
      <c r="ND7" s="123"/>
      <c r="NE7" s="123"/>
      <c r="NF7" s="123"/>
      <c r="NG7" s="123"/>
      <c r="NH7" s="3"/>
      <c r="NI7" s="135" t="s">
        <v>9</v>
      </c>
      <c r="NJ7" s="136"/>
      <c r="NK7" s="136"/>
      <c r="NL7" s="136"/>
      <c r="NM7" s="136"/>
      <c r="NN7" s="136"/>
      <c r="NO7" s="136"/>
      <c r="NP7" s="136"/>
      <c r="NQ7" s="136"/>
      <c r="NR7" s="136"/>
      <c r="NS7" s="136"/>
      <c r="NT7" s="136"/>
      <c r="NU7" s="136"/>
      <c r="NV7" s="137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93" t="str">
        <f>データ!M7</f>
        <v>Ｃ</v>
      </c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 t="str">
        <f>データ!N7</f>
        <v>非設置</v>
      </c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16">
        <f>データ!S7</f>
        <v>343</v>
      </c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  <c r="IW8" s="116"/>
      <c r="IX8" s="116"/>
      <c r="IY8" s="116"/>
      <c r="IZ8" s="116"/>
      <c r="JA8" s="116"/>
      <c r="JB8" s="116"/>
      <c r="JC8" s="116"/>
      <c r="JD8" s="116"/>
      <c r="JE8" s="116"/>
      <c r="JF8" s="116"/>
      <c r="JG8" s="116"/>
      <c r="JH8" s="116"/>
      <c r="JI8" s="116"/>
      <c r="JJ8" s="116"/>
      <c r="JK8" s="116"/>
      <c r="JL8" s="116"/>
      <c r="JM8" s="116"/>
      <c r="JN8" s="116"/>
      <c r="JO8" s="116"/>
      <c r="JP8" s="116"/>
      <c r="JQ8" s="116"/>
      <c r="JR8" s="116"/>
      <c r="JS8" s="116"/>
      <c r="JT8" s="116"/>
      <c r="JU8" s="116"/>
      <c r="JV8" s="93" t="str">
        <f>データ!T7</f>
        <v>利用料金制</v>
      </c>
      <c r="JW8" s="93"/>
      <c r="JX8" s="93"/>
      <c r="JY8" s="93"/>
      <c r="JZ8" s="93"/>
      <c r="KA8" s="93"/>
      <c r="KB8" s="93"/>
      <c r="KC8" s="93"/>
      <c r="KD8" s="93"/>
      <c r="KE8" s="93"/>
      <c r="KF8" s="93"/>
      <c r="KG8" s="93"/>
      <c r="KH8" s="93"/>
      <c r="KI8" s="93"/>
      <c r="KJ8" s="93"/>
      <c r="KK8" s="93"/>
      <c r="KL8" s="93"/>
      <c r="KM8" s="93"/>
      <c r="KN8" s="93"/>
      <c r="KO8" s="93"/>
      <c r="KP8" s="93"/>
      <c r="KQ8" s="93"/>
      <c r="KR8" s="93"/>
      <c r="KS8" s="93"/>
      <c r="KT8" s="93"/>
      <c r="KU8" s="93"/>
      <c r="KV8" s="93"/>
      <c r="KW8" s="93"/>
      <c r="KX8" s="93"/>
      <c r="KY8" s="93"/>
      <c r="KZ8" s="93"/>
      <c r="LA8" s="93"/>
      <c r="LB8" s="93"/>
      <c r="LC8" s="93"/>
      <c r="LD8" s="93"/>
      <c r="LE8" s="93"/>
      <c r="LF8" s="93"/>
      <c r="LG8" s="93"/>
      <c r="LH8" s="93"/>
      <c r="LI8" s="93"/>
      <c r="LJ8" s="93"/>
      <c r="LK8" s="93"/>
      <c r="LL8" s="93"/>
      <c r="LM8" s="93"/>
      <c r="LN8" s="93"/>
      <c r="LO8" s="117" t="str">
        <f>データ!U7</f>
        <v>-</v>
      </c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3"/>
      <c r="NI8" s="131" t="s">
        <v>10</v>
      </c>
      <c r="NJ8" s="132"/>
      <c r="NK8" s="118" t="s">
        <v>11</v>
      </c>
      <c r="NL8" s="118"/>
      <c r="NM8" s="118"/>
      <c r="NN8" s="118"/>
      <c r="NO8" s="118"/>
      <c r="NP8" s="118"/>
      <c r="NQ8" s="118"/>
      <c r="NR8" s="118"/>
      <c r="NS8" s="118"/>
      <c r="NT8" s="118"/>
      <c r="NU8" s="118"/>
      <c r="NV8" s="119"/>
    </row>
    <row r="9" spans="1:387" ht="18.75" customHeight="1" x14ac:dyDescent="0.15">
      <c r="A9" s="2"/>
      <c r="B9" s="120" t="s">
        <v>12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  <c r="AQ9" s="120" t="s">
        <v>13</v>
      </c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2"/>
      <c r="CF9" s="120" t="s">
        <v>14</v>
      </c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2"/>
      <c r="DU9" s="123" t="s">
        <v>15</v>
      </c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23" t="s">
        <v>16</v>
      </c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/>
      <c r="JR9" s="123"/>
      <c r="JS9" s="123"/>
      <c r="JT9" s="123"/>
      <c r="JU9" s="123"/>
      <c r="JV9" s="123" t="s">
        <v>17</v>
      </c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/>
      <c r="LK9" s="123"/>
      <c r="LL9" s="123"/>
      <c r="LM9" s="123"/>
      <c r="LN9" s="123"/>
      <c r="LO9" s="123" t="s">
        <v>18</v>
      </c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123"/>
      <c r="ND9" s="123"/>
      <c r="NE9" s="123"/>
      <c r="NF9" s="123"/>
      <c r="NG9" s="123"/>
      <c r="NH9" s="3"/>
      <c r="NI9" s="124" t="s">
        <v>19</v>
      </c>
      <c r="NJ9" s="125"/>
      <c r="NK9" s="126" t="s">
        <v>20</v>
      </c>
      <c r="NL9" s="126"/>
      <c r="NM9" s="126"/>
      <c r="NN9" s="126"/>
      <c r="NO9" s="126"/>
      <c r="NP9" s="126"/>
      <c r="NQ9" s="126"/>
      <c r="NR9" s="126"/>
      <c r="NS9" s="126"/>
      <c r="NT9" s="126"/>
      <c r="NU9" s="126"/>
      <c r="NV9" s="127"/>
    </row>
    <row r="10" spans="1:387" ht="18.75" customHeight="1" x14ac:dyDescent="0.15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0" t="str">
        <f>データ!P7</f>
        <v>該当数値なし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>
        <f>データ!Q7</f>
        <v>327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93" t="str">
        <f>データ!V7</f>
        <v>無</v>
      </c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  <c r="IX10" s="93"/>
      <c r="IY10" s="93"/>
      <c r="IZ10" s="93"/>
      <c r="JA10" s="93"/>
      <c r="JB10" s="93"/>
      <c r="JC10" s="93"/>
      <c r="JD10" s="93"/>
      <c r="JE10" s="93"/>
      <c r="JF10" s="93"/>
      <c r="JG10" s="93"/>
      <c r="JH10" s="93"/>
      <c r="JI10" s="93"/>
      <c r="JJ10" s="93"/>
      <c r="JK10" s="93"/>
      <c r="JL10" s="93"/>
      <c r="JM10" s="93"/>
      <c r="JN10" s="93"/>
      <c r="JO10" s="93"/>
      <c r="JP10" s="93"/>
      <c r="JQ10" s="93"/>
      <c r="JR10" s="93"/>
      <c r="JS10" s="93"/>
      <c r="JT10" s="93"/>
      <c r="JU10" s="93"/>
      <c r="JV10" s="117">
        <f>データ!W7</f>
        <v>100</v>
      </c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93" t="str">
        <f>データ!X7</f>
        <v>無</v>
      </c>
      <c r="LP10" s="93"/>
      <c r="LQ10" s="93"/>
      <c r="LR10" s="93"/>
      <c r="LS10" s="93"/>
      <c r="LT10" s="93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3"/>
      <c r="MF10" s="93"/>
      <c r="MG10" s="93"/>
      <c r="MH10" s="93"/>
      <c r="MI10" s="93"/>
      <c r="MJ10" s="93"/>
      <c r="MK10" s="93"/>
      <c r="ML10" s="93"/>
      <c r="MM10" s="93"/>
      <c r="MN10" s="93"/>
      <c r="MO10" s="93"/>
      <c r="MP10" s="93"/>
      <c r="MQ10" s="93"/>
      <c r="MR10" s="93"/>
      <c r="MS10" s="93"/>
      <c r="MT10" s="93"/>
      <c r="MU10" s="93"/>
      <c r="MV10" s="93"/>
      <c r="MW10" s="93"/>
      <c r="MX10" s="93"/>
      <c r="MY10" s="93"/>
      <c r="MZ10" s="93"/>
      <c r="NA10" s="93"/>
      <c r="NB10" s="93"/>
      <c r="NC10" s="93"/>
      <c r="ND10" s="93"/>
      <c r="NE10" s="93"/>
      <c r="NF10" s="93"/>
      <c r="NG10" s="93"/>
      <c r="NH10" s="2"/>
      <c r="NI10" s="94" t="s">
        <v>21</v>
      </c>
      <c r="NJ10" s="95"/>
      <c r="NK10" s="96" t="s">
        <v>22</v>
      </c>
      <c r="NL10" s="96"/>
      <c r="NM10" s="96"/>
      <c r="NN10" s="96"/>
      <c r="NO10" s="96"/>
      <c r="NP10" s="96"/>
      <c r="NQ10" s="96"/>
      <c r="NR10" s="96"/>
      <c r="NS10" s="96"/>
      <c r="NT10" s="96"/>
      <c r="NU10" s="96"/>
      <c r="NV10" s="97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8" t="s">
        <v>23</v>
      </c>
      <c r="NJ11" s="98"/>
      <c r="NK11" s="98"/>
      <c r="NL11" s="98"/>
      <c r="NM11" s="98"/>
      <c r="NN11" s="98"/>
      <c r="NO11" s="98"/>
      <c r="NP11" s="98"/>
      <c r="NQ11" s="98"/>
      <c r="NR11" s="98"/>
      <c r="NS11" s="98"/>
      <c r="NT11" s="98"/>
      <c r="NU11" s="98"/>
      <c r="NV11" s="98"/>
      <c r="NW11" s="98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8"/>
      <c r="NJ12" s="98"/>
      <c r="NK12" s="98"/>
      <c r="NL12" s="98"/>
      <c r="NM12" s="98"/>
      <c r="NN12" s="98"/>
      <c r="NO12" s="98"/>
      <c r="NP12" s="98"/>
      <c r="NQ12" s="98"/>
      <c r="NR12" s="98"/>
      <c r="NS12" s="98"/>
      <c r="NT12" s="98"/>
      <c r="NU12" s="98"/>
      <c r="NV12" s="98"/>
      <c r="NW12" s="9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9"/>
      <c r="NJ13" s="99"/>
      <c r="NK13" s="99"/>
      <c r="NL13" s="99"/>
      <c r="NM13" s="99"/>
      <c r="NN13" s="99"/>
      <c r="NO13" s="99"/>
      <c r="NP13" s="99"/>
      <c r="NQ13" s="99"/>
      <c r="NR13" s="99"/>
      <c r="NS13" s="99"/>
      <c r="NT13" s="99"/>
      <c r="NU13" s="99"/>
      <c r="NV13" s="99"/>
      <c r="NW13" s="99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0" t="s">
        <v>24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  <c r="IX14" s="90"/>
      <c r="IY14" s="90"/>
      <c r="IZ14" s="90"/>
      <c r="JA14" s="90"/>
      <c r="JB14" s="90"/>
      <c r="JC14" s="90"/>
      <c r="JD14" s="90"/>
      <c r="JE14" s="90"/>
      <c r="JF14" s="90"/>
      <c r="JG14" s="90"/>
      <c r="JH14" s="90"/>
      <c r="JI14" s="90"/>
      <c r="JJ14" s="90"/>
      <c r="JK14" s="90"/>
      <c r="JL14" s="90"/>
      <c r="JM14" s="90"/>
      <c r="JN14" s="6"/>
      <c r="JO14" s="6"/>
      <c r="JP14" s="6"/>
      <c r="JQ14" s="6"/>
      <c r="JR14" s="6"/>
      <c r="JS14" s="6"/>
      <c r="JT14" s="100" t="s">
        <v>25</v>
      </c>
      <c r="JU14" s="90"/>
      <c r="JV14" s="90"/>
      <c r="JW14" s="90"/>
      <c r="JX14" s="90"/>
      <c r="JY14" s="90"/>
      <c r="JZ14" s="90"/>
      <c r="KA14" s="90"/>
      <c r="KB14" s="90"/>
      <c r="KC14" s="90"/>
      <c r="KD14" s="90"/>
      <c r="KE14" s="90"/>
      <c r="KF14" s="90"/>
      <c r="KG14" s="90"/>
      <c r="KH14" s="90"/>
      <c r="KI14" s="90"/>
      <c r="KJ14" s="90"/>
      <c r="KK14" s="90"/>
      <c r="KL14" s="90"/>
      <c r="KM14" s="90"/>
      <c r="KN14" s="90"/>
      <c r="KO14" s="90"/>
      <c r="KP14" s="90"/>
      <c r="KQ14" s="90"/>
      <c r="KR14" s="90"/>
      <c r="KS14" s="90"/>
      <c r="KT14" s="90"/>
      <c r="KU14" s="90"/>
      <c r="KV14" s="90"/>
      <c r="KW14" s="90"/>
      <c r="KX14" s="90"/>
      <c r="KY14" s="90"/>
      <c r="KZ14" s="90"/>
      <c r="LA14" s="90"/>
      <c r="LB14" s="90"/>
      <c r="LC14" s="90"/>
      <c r="LD14" s="90"/>
      <c r="LE14" s="90"/>
      <c r="LF14" s="90"/>
      <c r="LG14" s="90"/>
      <c r="LH14" s="90"/>
      <c r="LI14" s="90"/>
      <c r="LJ14" s="90"/>
      <c r="LK14" s="90"/>
      <c r="LL14" s="90"/>
      <c r="LM14" s="90"/>
      <c r="LN14" s="90"/>
      <c r="LO14" s="90"/>
      <c r="LP14" s="90"/>
      <c r="LQ14" s="90"/>
      <c r="LR14" s="90"/>
      <c r="LS14" s="90"/>
      <c r="LT14" s="90"/>
      <c r="LU14" s="90"/>
      <c r="LV14" s="90"/>
      <c r="LW14" s="90"/>
      <c r="LX14" s="90"/>
      <c r="LY14" s="90"/>
      <c r="LZ14" s="90"/>
      <c r="MA14" s="90"/>
      <c r="MB14" s="90"/>
      <c r="MC14" s="90"/>
      <c r="MD14" s="90"/>
      <c r="ME14" s="90"/>
      <c r="MF14" s="90"/>
      <c r="MG14" s="90"/>
      <c r="MH14" s="90"/>
      <c r="MI14" s="90"/>
      <c r="MJ14" s="90"/>
      <c r="MK14" s="90"/>
      <c r="ML14" s="90"/>
      <c r="MM14" s="90"/>
      <c r="MN14" s="90"/>
      <c r="MO14" s="90"/>
      <c r="MP14" s="90"/>
      <c r="MQ14" s="90"/>
      <c r="MR14" s="90"/>
      <c r="MS14" s="90"/>
      <c r="MT14" s="90"/>
      <c r="MU14" s="90"/>
      <c r="MV14" s="90"/>
      <c r="MW14" s="90"/>
      <c r="MX14" s="90"/>
      <c r="MY14" s="90"/>
      <c r="MZ14" s="90"/>
      <c r="NA14" s="90"/>
      <c r="NB14" s="90"/>
      <c r="NC14" s="90"/>
      <c r="ND14" s="90"/>
      <c r="NE14" s="90"/>
      <c r="NF14" s="90"/>
      <c r="NG14" s="101"/>
      <c r="NH14" s="2"/>
      <c r="NI14" s="78" t="s">
        <v>26</v>
      </c>
      <c r="NJ14" s="79"/>
      <c r="NK14" s="79"/>
      <c r="NL14" s="79"/>
      <c r="NM14" s="79"/>
      <c r="NN14" s="79"/>
      <c r="NO14" s="79"/>
      <c r="NP14" s="79"/>
      <c r="NQ14" s="79"/>
      <c r="NR14" s="79"/>
      <c r="NS14" s="79"/>
      <c r="NT14" s="79"/>
      <c r="NU14" s="79"/>
      <c r="NV14" s="79"/>
      <c r="NW14" s="80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  <c r="IX15" s="91"/>
      <c r="IY15" s="91"/>
      <c r="IZ15" s="91"/>
      <c r="JA15" s="91"/>
      <c r="JB15" s="91"/>
      <c r="JC15" s="91"/>
      <c r="JD15" s="91"/>
      <c r="JE15" s="91"/>
      <c r="JF15" s="91"/>
      <c r="JG15" s="91"/>
      <c r="JH15" s="91"/>
      <c r="JI15" s="91"/>
      <c r="JJ15" s="91"/>
      <c r="JK15" s="91"/>
      <c r="JL15" s="91"/>
      <c r="JM15" s="91"/>
      <c r="JN15" s="8"/>
      <c r="JO15" s="8"/>
      <c r="JP15" s="8"/>
      <c r="JQ15" s="8"/>
      <c r="JR15" s="8"/>
      <c r="JS15" s="8"/>
      <c r="JT15" s="102"/>
      <c r="JU15" s="91"/>
      <c r="JV15" s="91"/>
      <c r="JW15" s="91"/>
      <c r="JX15" s="91"/>
      <c r="JY15" s="91"/>
      <c r="JZ15" s="91"/>
      <c r="KA15" s="91"/>
      <c r="KB15" s="91"/>
      <c r="KC15" s="91"/>
      <c r="KD15" s="91"/>
      <c r="KE15" s="91"/>
      <c r="KF15" s="91"/>
      <c r="KG15" s="91"/>
      <c r="KH15" s="91"/>
      <c r="KI15" s="91"/>
      <c r="KJ15" s="91"/>
      <c r="KK15" s="91"/>
      <c r="KL15" s="91"/>
      <c r="KM15" s="91"/>
      <c r="KN15" s="91"/>
      <c r="KO15" s="91"/>
      <c r="KP15" s="91"/>
      <c r="KQ15" s="91"/>
      <c r="KR15" s="91"/>
      <c r="KS15" s="91"/>
      <c r="KT15" s="91"/>
      <c r="KU15" s="91"/>
      <c r="KV15" s="91"/>
      <c r="KW15" s="91"/>
      <c r="KX15" s="91"/>
      <c r="KY15" s="91"/>
      <c r="KZ15" s="91"/>
      <c r="LA15" s="91"/>
      <c r="LB15" s="91"/>
      <c r="LC15" s="91"/>
      <c r="LD15" s="91"/>
      <c r="LE15" s="91"/>
      <c r="LF15" s="91"/>
      <c r="LG15" s="91"/>
      <c r="LH15" s="91"/>
      <c r="LI15" s="91"/>
      <c r="LJ15" s="91"/>
      <c r="LK15" s="91"/>
      <c r="LL15" s="91"/>
      <c r="LM15" s="91"/>
      <c r="LN15" s="91"/>
      <c r="LO15" s="91"/>
      <c r="LP15" s="91"/>
      <c r="LQ15" s="91"/>
      <c r="LR15" s="91"/>
      <c r="LS15" s="91"/>
      <c r="LT15" s="91"/>
      <c r="LU15" s="91"/>
      <c r="LV15" s="91"/>
      <c r="LW15" s="91"/>
      <c r="LX15" s="91"/>
      <c r="LY15" s="91"/>
      <c r="LZ15" s="91"/>
      <c r="MA15" s="91"/>
      <c r="MB15" s="91"/>
      <c r="MC15" s="91"/>
      <c r="MD15" s="91"/>
      <c r="ME15" s="91"/>
      <c r="MF15" s="91"/>
      <c r="MG15" s="91"/>
      <c r="MH15" s="91"/>
      <c r="MI15" s="91"/>
      <c r="MJ15" s="91"/>
      <c r="MK15" s="91"/>
      <c r="ML15" s="91"/>
      <c r="MM15" s="91"/>
      <c r="MN15" s="91"/>
      <c r="MO15" s="91"/>
      <c r="MP15" s="91"/>
      <c r="MQ15" s="91"/>
      <c r="MR15" s="91"/>
      <c r="MS15" s="91"/>
      <c r="MT15" s="91"/>
      <c r="MU15" s="91"/>
      <c r="MV15" s="91"/>
      <c r="MW15" s="91"/>
      <c r="MX15" s="91"/>
      <c r="MY15" s="91"/>
      <c r="MZ15" s="91"/>
      <c r="NA15" s="91"/>
      <c r="NB15" s="91"/>
      <c r="NC15" s="91"/>
      <c r="ND15" s="91"/>
      <c r="NE15" s="91"/>
      <c r="NF15" s="91"/>
      <c r="NG15" s="103"/>
      <c r="NH15" s="2"/>
      <c r="NI15" s="104" t="s">
        <v>149</v>
      </c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6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4"/>
      <c r="NJ16" s="105"/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6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4"/>
      <c r="NJ17" s="105"/>
      <c r="NK17" s="105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105"/>
      <c r="NW17" s="106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4"/>
      <c r="NJ18" s="105"/>
      <c r="NK18" s="105"/>
      <c r="NL18" s="105"/>
      <c r="NM18" s="105"/>
      <c r="NN18" s="105"/>
      <c r="NO18" s="105"/>
      <c r="NP18" s="105"/>
      <c r="NQ18" s="105"/>
      <c r="NR18" s="105"/>
      <c r="NS18" s="105"/>
      <c r="NT18" s="105"/>
      <c r="NU18" s="105"/>
      <c r="NV18" s="105"/>
      <c r="NW18" s="106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4"/>
      <c r="NJ19" s="105"/>
      <c r="NK19" s="105"/>
      <c r="NL19" s="105"/>
      <c r="NM19" s="105"/>
      <c r="NN19" s="105"/>
      <c r="NO19" s="105"/>
      <c r="NP19" s="105"/>
      <c r="NQ19" s="105"/>
      <c r="NR19" s="105"/>
      <c r="NS19" s="105"/>
      <c r="NT19" s="105"/>
      <c r="NU19" s="105"/>
      <c r="NV19" s="105"/>
      <c r="NW19" s="106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4"/>
      <c r="NJ20" s="105"/>
      <c r="NK20" s="105"/>
      <c r="NL20" s="105"/>
      <c r="NM20" s="105"/>
      <c r="NN20" s="105"/>
      <c r="NO20" s="105"/>
      <c r="NP20" s="105"/>
      <c r="NQ20" s="105"/>
      <c r="NR20" s="105"/>
      <c r="NS20" s="105"/>
      <c r="NT20" s="105"/>
      <c r="NU20" s="105"/>
      <c r="NV20" s="105"/>
      <c r="NW20" s="106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4"/>
      <c r="NJ21" s="105"/>
      <c r="NK21" s="105"/>
      <c r="NL21" s="105"/>
      <c r="NM21" s="105"/>
      <c r="NN21" s="105"/>
      <c r="NO21" s="105"/>
      <c r="NP21" s="105"/>
      <c r="NQ21" s="105"/>
      <c r="NR21" s="105"/>
      <c r="NS21" s="105"/>
      <c r="NT21" s="105"/>
      <c r="NU21" s="105"/>
      <c r="NV21" s="105"/>
      <c r="NW21" s="106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4"/>
      <c r="NJ22" s="105"/>
      <c r="NK22" s="105"/>
      <c r="NL22" s="105"/>
      <c r="NM22" s="105"/>
      <c r="NN22" s="105"/>
      <c r="NO22" s="105"/>
      <c r="NP22" s="105"/>
      <c r="NQ22" s="105"/>
      <c r="NR22" s="105"/>
      <c r="NS22" s="105"/>
      <c r="NT22" s="105"/>
      <c r="NU22" s="105"/>
      <c r="NV22" s="105"/>
      <c r="NW22" s="106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4"/>
      <c r="NJ23" s="105"/>
      <c r="NK23" s="105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5"/>
      <c r="NW23" s="106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4"/>
      <c r="NJ24" s="105"/>
      <c r="NK24" s="105"/>
      <c r="NL24" s="105"/>
      <c r="NM24" s="105"/>
      <c r="NN24" s="105"/>
      <c r="NO24" s="105"/>
      <c r="NP24" s="105"/>
      <c r="NQ24" s="105"/>
      <c r="NR24" s="105"/>
      <c r="NS24" s="105"/>
      <c r="NT24" s="105"/>
      <c r="NU24" s="105"/>
      <c r="NV24" s="105"/>
      <c r="NW24" s="106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4"/>
      <c r="NJ25" s="105"/>
      <c r="NK25" s="105"/>
      <c r="NL25" s="105"/>
      <c r="NM25" s="105"/>
      <c r="NN25" s="105"/>
      <c r="NO25" s="105"/>
      <c r="NP25" s="105"/>
      <c r="NQ25" s="105"/>
      <c r="NR25" s="105"/>
      <c r="NS25" s="105"/>
      <c r="NT25" s="105"/>
      <c r="NU25" s="105"/>
      <c r="NV25" s="105"/>
      <c r="NW25" s="106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4"/>
      <c r="NJ26" s="105"/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6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4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6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4"/>
      <c r="NJ28" s="105"/>
      <c r="NK28" s="105"/>
      <c r="NL28" s="105"/>
      <c r="NM28" s="105"/>
      <c r="NN28" s="105"/>
      <c r="NO28" s="105"/>
      <c r="NP28" s="105"/>
      <c r="NQ28" s="105"/>
      <c r="NR28" s="105"/>
      <c r="NS28" s="105"/>
      <c r="NT28" s="105"/>
      <c r="NU28" s="105"/>
      <c r="NV28" s="105"/>
      <c r="NW28" s="106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4"/>
      <c r="NJ29" s="105"/>
      <c r="NK29" s="105"/>
      <c r="NL29" s="105"/>
      <c r="NM29" s="105"/>
      <c r="NN29" s="105"/>
      <c r="NO29" s="105"/>
      <c r="NP29" s="105"/>
      <c r="NQ29" s="105"/>
      <c r="NR29" s="105"/>
      <c r="NS29" s="105"/>
      <c r="NT29" s="105"/>
      <c r="NU29" s="105"/>
      <c r="NV29" s="105"/>
      <c r="NW29" s="106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6" t="str">
        <f>データ!$B$11</f>
        <v>H29</v>
      </c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 t="str">
        <f>データ!$C$11</f>
        <v>H30</v>
      </c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 t="str">
        <f>データ!$D$11</f>
        <v>R01</v>
      </c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 t="str">
        <f>データ!$E$11</f>
        <v>R02</v>
      </c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 t="str">
        <f>データ!$F$11</f>
        <v>R03</v>
      </c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6" t="str">
        <f>データ!$B$11</f>
        <v>H29</v>
      </c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 t="str">
        <f>データ!$C$11</f>
        <v>H30</v>
      </c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 t="str">
        <f>データ!$D$11</f>
        <v>R01</v>
      </c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 t="str">
        <f>データ!$E$11</f>
        <v>R02</v>
      </c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 t="str">
        <f>データ!$F$11</f>
        <v>R03</v>
      </c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6" t="str">
        <f>データ!$B$11</f>
        <v>H29</v>
      </c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 t="str">
        <f>データ!$C$11</f>
        <v>H30</v>
      </c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 t="str">
        <f>データ!$D$11</f>
        <v>R01</v>
      </c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 t="str">
        <f>データ!$E$11</f>
        <v>R02</v>
      </c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  <c r="IW30" s="76"/>
      <c r="IX30" s="76" t="str">
        <f>データ!$F$11</f>
        <v>R03</v>
      </c>
      <c r="IY30" s="76"/>
      <c r="IZ30" s="76"/>
      <c r="JA30" s="76"/>
      <c r="JB30" s="76"/>
      <c r="JC30" s="76"/>
      <c r="JD30" s="76"/>
      <c r="JE30" s="76"/>
      <c r="JF30" s="76"/>
      <c r="JG30" s="76"/>
      <c r="JH30" s="76"/>
      <c r="JI30" s="76"/>
      <c r="JJ30" s="76"/>
      <c r="JK30" s="76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7"/>
      <c r="NJ30" s="108"/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9"/>
    </row>
    <row r="31" spans="1:387" ht="13.5" customHeight="1" x14ac:dyDescent="0.15">
      <c r="A31" s="2"/>
      <c r="B31" s="9"/>
      <c r="C31" s="2"/>
      <c r="D31" s="2"/>
      <c r="E31" s="2"/>
      <c r="F31" s="2"/>
      <c r="I31" s="74" t="s">
        <v>27</v>
      </c>
      <c r="J31" s="74"/>
      <c r="K31" s="74"/>
      <c r="L31" s="74"/>
      <c r="M31" s="74"/>
      <c r="N31" s="74"/>
      <c r="O31" s="74"/>
      <c r="P31" s="74"/>
      <c r="Q31" s="74"/>
      <c r="R31" s="72">
        <f>データ!Y7</f>
        <v>100.3</v>
      </c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>
        <f>データ!Z7</f>
        <v>93.4</v>
      </c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>
        <f>データ!AA7</f>
        <v>91.6</v>
      </c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>
        <f>データ!AB7</f>
        <v>87.5</v>
      </c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>
        <f>データ!AC7</f>
        <v>77.900000000000006</v>
      </c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74" t="s">
        <v>27</v>
      </c>
      <c r="CX31" s="74"/>
      <c r="CY31" s="74"/>
      <c r="CZ31" s="74"/>
      <c r="DA31" s="74"/>
      <c r="DB31" s="74"/>
      <c r="DC31" s="74"/>
      <c r="DD31" s="74"/>
      <c r="DE31" s="74"/>
      <c r="DF31" s="72">
        <f>データ!AJ7</f>
        <v>0</v>
      </c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>
        <f>データ!AK7</f>
        <v>0</v>
      </c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>
        <f>データ!AL7</f>
        <v>0</v>
      </c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>
        <f>データ!AM7</f>
        <v>11.6</v>
      </c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>
        <f>データ!AN7</f>
        <v>30.9</v>
      </c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74" t="s">
        <v>27</v>
      </c>
      <c r="GL31" s="74"/>
      <c r="GM31" s="74"/>
      <c r="GN31" s="74"/>
      <c r="GO31" s="74"/>
      <c r="GP31" s="74"/>
      <c r="GQ31" s="74"/>
      <c r="GR31" s="74"/>
      <c r="GS31" s="74"/>
      <c r="GT31" s="92" t="str">
        <f>データ!AU7</f>
        <v>-</v>
      </c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 t="str">
        <f>データ!AV7</f>
        <v>-</v>
      </c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 t="str">
        <f>データ!AW7</f>
        <v>-</v>
      </c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 t="str">
        <f>データ!AX7</f>
        <v>-</v>
      </c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  <c r="IW31" s="92"/>
      <c r="IX31" s="92" t="str">
        <f>データ!AY7</f>
        <v>-</v>
      </c>
      <c r="IY31" s="9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2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8" t="s">
        <v>28</v>
      </c>
      <c r="NJ31" s="79"/>
      <c r="NK31" s="79"/>
      <c r="NL31" s="79"/>
      <c r="NM31" s="79"/>
      <c r="NN31" s="79"/>
      <c r="NO31" s="79"/>
      <c r="NP31" s="79"/>
      <c r="NQ31" s="79"/>
      <c r="NR31" s="79"/>
      <c r="NS31" s="79"/>
      <c r="NT31" s="79"/>
      <c r="NU31" s="79"/>
      <c r="NV31" s="79"/>
      <c r="NW31" s="80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74" t="s">
        <v>29</v>
      </c>
      <c r="J32" s="74"/>
      <c r="K32" s="74"/>
      <c r="L32" s="74"/>
      <c r="M32" s="74"/>
      <c r="N32" s="74"/>
      <c r="O32" s="74"/>
      <c r="P32" s="74"/>
      <c r="Q32" s="74"/>
      <c r="R32" s="72">
        <f>データ!AD7</f>
        <v>90.3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>
        <f>データ!AE7</f>
        <v>94.7</v>
      </c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>
        <f>データ!AF7</f>
        <v>95.4</v>
      </c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>
        <f>データ!AG7</f>
        <v>99.8</v>
      </c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>
        <f>データ!AH7</f>
        <v>97.4</v>
      </c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74" t="s">
        <v>29</v>
      </c>
      <c r="CX32" s="74"/>
      <c r="CY32" s="74"/>
      <c r="CZ32" s="74"/>
      <c r="DA32" s="74"/>
      <c r="DB32" s="74"/>
      <c r="DC32" s="74"/>
      <c r="DD32" s="74"/>
      <c r="DE32" s="74"/>
      <c r="DF32" s="72">
        <f>データ!AO7</f>
        <v>10.5</v>
      </c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>
        <f>データ!AP7</f>
        <v>0</v>
      </c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>
        <f>データ!AQ7</f>
        <v>10.9</v>
      </c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>
        <f>データ!AR7</f>
        <v>26</v>
      </c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>
        <f>データ!AS7</f>
        <v>40.799999999999997</v>
      </c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74" t="s">
        <v>29</v>
      </c>
      <c r="GL32" s="74"/>
      <c r="GM32" s="74"/>
      <c r="GN32" s="74"/>
      <c r="GO32" s="74"/>
      <c r="GP32" s="74"/>
      <c r="GQ32" s="74"/>
      <c r="GR32" s="74"/>
      <c r="GS32" s="74"/>
      <c r="GT32" s="92" t="str">
        <f>データ!AZ7</f>
        <v>-</v>
      </c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 t="str">
        <f>データ!BA7</f>
        <v>-</v>
      </c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 t="str">
        <f>データ!BB7</f>
        <v>-</v>
      </c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 t="str">
        <f>データ!BC7</f>
        <v>-</v>
      </c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  <c r="IW32" s="92"/>
      <c r="IX32" s="92" t="str">
        <f>データ!BD7</f>
        <v>-</v>
      </c>
      <c r="IY32" s="92"/>
      <c r="IZ32" s="92"/>
      <c r="JA32" s="92"/>
      <c r="JB32" s="92"/>
      <c r="JC32" s="92"/>
      <c r="JD32" s="92"/>
      <c r="JE32" s="92"/>
      <c r="JF32" s="92"/>
      <c r="JG32" s="92"/>
      <c r="JH32" s="92"/>
      <c r="JI32" s="92"/>
      <c r="JJ32" s="92"/>
      <c r="JK32" s="92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81" t="s">
        <v>146</v>
      </c>
      <c r="NJ32" s="82"/>
      <c r="NK32" s="82"/>
      <c r="NL32" s="82"/>
      <c r="NM32" s="82"/>
      <c r="NN32" s="82"/>
      <c r="NO32" s="82"/>
      <c r="NP32" s="82"/>
      <c r="NQ32" s="82"/>
      <c r="NR32" s="82"/>
      <c r="NS32" s="82"/>
      <c r="NT32" s="82"/>
      <c r="NU32" s="82"/>
      <c r="NV32" s="82"/>
      <c r="NW32" s="83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81"/>
      <c r="NJ33" s="82"/>
      <c r="NK33" s="82"/>
      <c r="NL33" s="82"/>
      <c r="NM33" s="82"/>
      <c r="NN33" s="82"/>
      <c r="NO33" s="82"/>
      <c r="NP33" s="82"/>
      <c r="NQ33" s="82"/>
      <c r="NR33" s="82"/>
      <c r="NS33" s="82"/>
      <c r="NT33" s="82"/>
      <c r="NU33" s="82"/>
      <c r="NV33" s="82"/>
      <c r="NW33" s="83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81"/>
      <c r="NJ34" s="82"/>
      <c r="NK34" s="82"/>
      <c r="NL34" s="82"/>
      <c r="NM34" s="82"/>
      <c r="NN34" s="82"/>
      <c r="NO34" s="82"/>
      <c r="NP34" s="82"/>
      <c r="NQ34" s="82"/>
      <c r="NR34" s="82"/>
      <c r="NS34" s="82"/>
      <c r="NT34" s="82"/>
      <c r="NU34" s="82"/>
      <c r="NV34" s="82"/>
      <c r="NW34" s="83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81"/>
      <c r="NJ35" s="82"/>
      <c r="NK35" s="82"/>
      <c r="NL35" s="82"/>
      <c r="NM35" s="82"/>
      <c r="NN35" s="82"/>
      <c r="NO35" s="82"/>
      <c r="NP35" s="82"/>
      <c r="NQ35" s="82"/>
      <c r="NR35" s="82"/>
      <c r="NS35" s="82"/>
      <c r="NT35" s="82"/>
      <c r="NU35" s="82"/>
      <c r="NV35" s="82"/>
      <c r="NW35" s="83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81"/>
      <c r="NJ36" s="82"/>
      <c r="NK36" s="82"/>
      <c r="NL36" s="82"/>
      <c r="NM36" s="82"/>
      <c r="NN36" s="82"/>
      <c r="NO36" s="82"/>
      <c r="NP36" s="82"/>
      <c r="NQ36" s="82"/>
      <c r="NR36" s="82"/>
      <c r="NS36" s="82"/>
      <c r="NT36" s="82"/>
      <c r="NU36" s="82"/>
      <c r="NV36" s="82"/>
      <c r="NW36" s="83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81"/>
      <c r="NJ37" s="82"/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3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81"/>
      <c r="NJ38" s="82"/>
      <c r="NK38" s="82"/>
      <c r="NL38" s="82"/>
      <c r="NM38" s="82"/>
      <c r="NN38" s="82"/>
      <c r="NO38" s="82"/>
      <c r="NP38" s="82"/>
      <c r="NQ38" s="82"/>
      <c r="NR38" s="82"/>
      <c r="NS38" s="82"/>
      <c r="NT38" s="82"/>
      <c r="NU38" s="82"/>
      <c r="NV38" s="82"/>
      <c r="NW38" s="83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81"/>
      <c r="NJ39" s="82"/>
      <c r="NK39" s="82"/>
      <c r="NL39" s="82"/>
      <c r="NM39" s="82"/>
      <c r="NN39" s="82"/>
      <c r="NO39" s="82"/>
      <c r="NP39" s="82"/>
      <c r="NQ39" s="82"/>
      <c r="NR39" s="82"/>
      <c r="NS39" s="82"/>
      <c r="NT39" s="82"/>
      <c r="NU39" s="82"/>
      <c r="NV39" s="82"/>
      <c r="NW39" s="83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81"/>
      <c r="NJ40" s="82"/>
      <c r="NK40" s="82"/>
      <c r="NL40" s="82"/>
      <c r="NM40" s="82"/>
      <c r="NN40" s="82"/>
      <c r="NO40" s="82"/>
      <c r="NP40" s="82"/>
      <c r="NQ40" s="82"/>
      <c r="NR40" s="82"/>
      <c r="NS40" s="82"/>
      <c r="NT40" s="82"/>
      <c r="NU40" s="82"/>
      <c r="NV40" s="82"/>
      <c r="NW40" s="83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81"/>
      <c r="NJ41" s="82"/>
      <c r="NK41" s="82"/>
      <c r="NL41" s="82"/>
      <c r="NM41" s="82"/>
      <c r="NN41" s="82"/>
      <c r="NO41" s="82"/>
      <c r="NP41" s="82"/>
      <c r="NQ41" s="82"/>
      <c r="NR41" s="82"/>
      <c r="NS41" s="82"/>
      <c r="NT41" s="82"/>
      <c r="NU41" s="82"/>
      <c r="NV41" s="82"/>
      <c r="NW41" s="83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81"/>
      <c r="NJ42" s="82"/>
      <c r="NK42" s="82"/>
      <c r="NL42" s="82"/>
      <c r="NM42" s="82"/>
      <c r="NN42" s="82"/>
      <c r="NO42" s="82"/>
      <c r="NP42" s="82"/>
      <c r="NQ42" s="82"/>
      <c r="NR42" s="82"/>
      <c r="NS42" s="82"/>
      <c r="NT42" s="82"/>
      <c r="NU42" s="82"/>
      <c r="NV42" s="82"/>
      <c r="NW42" s="83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81"/>
      <c r="NJ43" s="82"/>
      <c r="NK43" s="82"/>
      <c r="NL43" s="82"/>
      <c r="NM43" s="82"/>
      <c r="NN43" s="82"/>
      <c r="NO43" s="82"/>
      <c r="NP43" s="82"/>
      <c r="NQ43" s="82"/>
      <c r="NR43" s="82"/>
      <c r="NS43" s="82"/>
      <c r="NT43" s="82"/>
      <c r="NU43" s="82"/>
      <c r="NV43" s="82"/>
      <c r="NW43" s="83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81"/>
      <c r="NJ44" s="82"/>
      <c r="NK44" s="82"/>
      <c r="NL44" s="82"/>
      <c r="NM44" s="82"/>
      <c r="NN44" s="82"/>
      <c r="NO44" s="82"/>
      <c r="NP44" s="82"/>
      <c r="NQ44" s="82"/>
      <c r="NR44" s="82"/>
      <c r="NS44" s="82"/>
      <c r="NT44" s="82"/>
      <c r="NU44" s="82"/>
      <c r="NV44" s="82"/>
      <c r="NW44" s="83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81"/>
      <c r="NJ45" s="82"/>
      <c r="NK45" s="82"/>
      <c r="NL45" s="82"/>
      <c r="NM45" s="82"/>
      <c r="NN45" s="82"/>
      <c r="NO45" s="82"/>
      <c r="NP45" s="82"/>
      <c r="NQ45" s="82"/>
      <c r="NR45" s="82"/>
      <c r="NS45" s="82"/>
      <c r="NT45" s="82"/>
      <c r="NU45" s="82"/>
      <c r="NV45" s="82"/>
      <c r="NW45" s="83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81"/>
      <c r="NJ46" s="82"/>
      <c r="NK46" s="82"/>
      <c r="NL46" s="82"/>
      <c r="NM46" s="82"/>
      <c r="NN46" s="82"/>
      <c r="NO46" s="82"/>
      <c r="NP46" s="82"/>
      <c r="NQ46" s="82"/>
      <c r="NR46" s="82"/>
      <c r="NS46" s="82"/>
      <c r="NT46" s="82"/>
      <c r="NU46" s="82"/>
      <c r="NV46" s="82"/>
      <c r="NW46" s="83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84"/>
      <c r="NJ47" s="85"/>
      <c r="NK47" s="85"/>
      <c r="NL47" s="85"/>
      <c r="NM47" s="85"/>
      <c r="NN47" s="85"/>
      <c r="NO47" s="85"/>
      <c r="NP47" s="85"/>
      <c r="NQ47" s="85"/>
      <c r="NR47" s="85"/>
      <c r="NS47" s="85"/>
      <c r="NT47" s="85"/>
      <c r="NU47" s="85"/>
      <c r="NV47" s="85"/>
      <c r="NW47" s="86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8" t="s">
        <v>30</v>
      </c>
      <c r="NJ48" s="79"/>
      <c r="NK48" s="79"/>
      <c r="NL48" s="79"/>
      <c r="NM48" s="79"/>
      <c r="NN48" s="79"/>
      <c r="NO48" s="79"/>
      <c r="NP48" s="79"/>
      <c r="NQ48" s="79"/>
      <c r="NR48" s="79"/>
      <c r="NS48" s="79"/>
      <c r="NT48" s="79"/>
      <c r="NU48" s="79"/>
      <c r="NV48" s="79"/>
      <c r="NW48" s="80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81" t="s">
        <v>147</v>
      </c>
      <c r="NJ49" s="82"/>
      <c r="NK49" s="82"/>
      <c r="NL49" s="82"/>
      <c r="NM49" s="82"/>
      <c r="NN49" s="82"/>
      <c r="NO49" s="82"/>
      <c r="NP49" s="82"/>
      <c r="NQ49" s="82"/>
      <c r="NR49" s="82"/>
      <c r="NS49" s="82"/>
      <c r="NT49" s="82"/>
      <c r="NU49" s="82"/>
      <c r="NV49" s="82"/>
      <c r="NW49" s="83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81"/>
      <c r="NJ50" s="82"/>
      <c r="NK50" s="82"/>
      <c r="NL50" s="82"/>
      <c r="NM50" s="82"/>
      <c r="NN50" s="82"/>
      <c r="NO50" s="82"/>
      <c r="NP50" s="82"/>
      <c r="NQ50" s="82"/>
      <c r="NR50" s="82"/>
      <c r="NS50" s="82"/>
      <c r="NT50" s="82"/>
      <c r="NU50" s="82"/>
      <c r="NV50" s="82"/>
      <c r="NW50" s="83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81"/>
      <c r="NJ51" s="82"/>
      <c r="NK51" s="82"/>
      <c r="NL51" s="82"/>
      <c r="NM51" s="82"/>
      <c r="NN51" s="82"/>
      <c r="NO51" s="82"/>
      <c r="NP51" s="82"/>
      <c r="NQ51" s="82"/>
      <c r="NR51" s="82"/>
      <c r="NS51" s="82"/>
      <c r="NT51" s="82"/>
      <c r="NU51" s="82"/>
      <c r="NV51" s="82"/>
      <c r="NW51" s="83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6" t="str">
        <f>データ!$B$11</f>
        <v>H29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 t="str">
        <f>データ!$C$11</f>
        <v>H30</v>
      </c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 t="str">
        <f>データ!$D$11</f>
        <v>R01</v>
      </c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 t="str">
        <f>データ!$E$11</f>
        <v>R02</v>
      </c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 t="str">
        <f>データ!$F$11</f>
        <v>R03</v>
      </c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6" t="str">
        <f>データ!$B$11</f>
        <v>H29</v>
      </c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 t="str">
        <f>データ!$C$11</f>
        <v>H30</v>
      </c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 t="str">
        <f>データ!$D$11</f>
        <v>R01</v>
      </c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 t="str">
        <f>データ!$E$11</f>
        <v>R02</v>
      </c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 t="str">
        <f>データ!$F$11</f>
        <v>R03</v>
      </c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6" t="str">
        <f>データ!$B$11</f>
        <v>H29</v>
      </c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 t="str">
        <f>データ!$C$11</f>
        <v>H30</v>
      </c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 t="str">
        <f>データ!$D$11</f>
        <v>R01</v>
      </c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 t="str">
        <f>データ!$E$11</f>
        <v>R02</v>
      </c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  <c r="IV52" s="76"/>
      <c r="IW52" s="76"/>
      <c r="IX52" s="76" t="str">
        <f>データ!$F$11</f>
        <v>R03</v>
      </c>
      <c r="IY52" s="76"/>
      <c r="IZ52" s="76"/>
      <c r="JA52" s="76"/>
      <c r="JB52" s="76"/>
      <c r="JC52" s="76"/>
      <c r="JD52" s="76"/>
      <c r="JE52" s="76"/>
      <c r="JF52" s="76"/>
      <c r="JG52" s="76"/>
      <c r="JH52" s="76"/>
      <c r="JI52" s="76"/>
      <c r="JJ52" s="76"/>
      <c r="JK52" s="76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6" t="str">
        <f>データ!$B$11</f>
        <v>H29</v>
      </c>
      <c r="KI52" s="76"/>
      <c r="KJ52" s="76"/>
      <c r="KK52" s="76"/>
      <c r="KL52" s="76"/>
      <c r="KM52" s="76"/>
      <c r="KN52" s="76"/>
      <c r="KO52" s="76"/>
      <c r="KP52" s="76"/>
      <c r="KQ52" s="76"/>
      <c r="KR52" s="76"/>
      <c r="KS52" s="76"/>
      <c r="KT52" s="76"/>
      <c r="KU52" s="76"/>
      <c r="KV52" s="76" t="str">
        <f>データ!$C$11</f>
        <v>H30</v>
      </c>
      <c r="KW52" s="76"/>
      <c r="KX52" s="76"/>
      <c r="KY52" s="76"/>
      <c r="KZ52" s="76"/>
      <c r="LA52" s="76"/>
      <c r="LB52" s="76"/>
      <c r="LC52" s="76"/>
      <c r="LD52" s="76"/>
      <c r="LE52" s="76"/>
      <c r="LF52" s="76"/>
      <c r="LG52" s="76"/>
      <c r="LH52" s="76"/>
      <c r="LI52" s="76"/>
      <c r="LJ52" s="76" t="str">
        <f>データ!$D$11</f>
        <v>R01</v>
      </c>
      <c r="LK52" s="76"/>
      <c r="LL52" s="76"/>
      <c r="LM52" s="76"/>
      <c r="LN52" s="76"/>
      <c r="LO52" s="76"/>
      <c r="LP52" s="76"/>
      <c r="LQ52" s="76"/>
      <c r="LR52" s="76"/>
      <c r="LS52" s="76"/>
      <c r="LT52" s="76"/>
      <c r="LU52" s="76"/>
      <c r="LV52" s="76"/>
      <c r="LW52" s="76"/>
      <c r="LX52" s="76" t="str">
        <f>データ!$E$11</f>
        <v>R02</v>
      </c>
      <c r="LY52" s="76"/>
      <c r="LZ52" s="76"/>
      <c r="MA52" s="76"/>
      <c r="MB52" s="76"/>
      <c r="MC52" s="76"/>
      <c r="MD52" s="76"/>
      <c r="ME52" s="76"/>
      <c r="MF52" s="76"/>
      <c r="MG52" s="76"/>
      <c r="MH52" s="76"/>
      <c r="MI52" s="76"/>
      <c r="MJ52" s="76"/>
      <c r="MK52" s="76"/>
      <c r="ML52" s="76" t="str">
        <f>データ!$F$11</f>
        <v>R03</v>
      </c>
      <c r="MM52" s="76"/>
      <c r="MN52" s="76"/>
      <c r="MO52" s="76"/>
      <c r="MP52" s="76"/>
      <c r="MQ52" s="76"/>
      <c r="MR52" s="76"/>
      <c r="MS52" s="76"/>
      <c r="MT52" s="76"/>
      <c r="MU52" s="76"/>
      <c r="MV52" s="76"/>
      <c r="MW52" s="76"/>
      <c r="MX52" s="76"/>
      <c r="MY52" s="76"/>
      <c r="MZ52" s="2"/>
      <c r="NA52" s="2"/>
      <c r="NB52" s="2"/>
      <c r="NC52" s="2"/>
      <c r="ND52" s="2"/>
      <c r="NE52" s="2"/>
      <c r="NF52" s="2"/>
      <c r="NG52" s="10"/>
      <c r="NH52" s="2"/>
      <c r="NI52" s="81"/>
      <c r="NJ52" s="82"/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3"/>
    </row>
    <row r="53" spans="1:387" ht="13.5" customHeight="1" x14ac:dyDescent="0.15">
      <c r="A53" s="2"/>
      <c r="B53" s="9"/>
      <c r="C53" s="2"/>
      <c r="D53" s="2"/>
      <c r="E53" s="2"/>
      <c r="F53" s="2"/>
      <c r="I53" s="74" t="s">
        <v>27</v>
      </c>
      <c r="J53" s="74"/>
      <c r="K53" s="74"/>
      <c r="L53" s="74"/>
      <c r="M53" s="74"/>
      <c r="N53" s="74"/>
      <c r="O53" s="74"/>
      <c r="P53" s="74"/>
      <c r="Q53" s="74"/>
      <c r="R53" s="72" t="str">
        <f>データ!BF7</f>
        <v>-</v>
      </c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 t="str">
        <f>データ!BG7</f>
        <v>-</v>
      </c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 t="str">
        <f>データ!BH7</f>
        <v>-</v>
      </c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 t="str">
        <f>データ!BI7</f>
        <v>-</v>
      </c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 t="str">
        <f>データ!BJ7</f>
        <v>-</v>
      </c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74" t="s">
        <v>27</v>
      </c>
      <c r="CX53" s="74"/>
      <c r="CY53" s="74"/>
      <c r="CZ53" s="74"/>
      <c r="DA53" s="74"/>
      <c r="DB53" s="74"/>
      <c r="DC53" s="74"/>
      <c r="DD53" s="74"/>
      <c r="DE53" s="74"/>
      <c r="DF53" s="72">
        <f>データ!BQ7</f>
        <v>0</v>
      </c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>
        <f>データ!BR7</f>
        <v>0</v>
      </c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>
        <f>データ!BS7</f>
        <v>0</v>
      </c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>
        <f>データ!BT7</f>
        <v>0</v>
      </c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>
        <f>データ!BU7</f>
        <v>0</v>
      </c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74" t="s">
        <v>27</v>
      </c>
      <c r="GL53" s="74"/>
      <c r="GM53" s="74"/>
      <c r="GN53" s="74"/>
      <c r="GO53" s="74"/>
      <c r="GP53" s="74"/>
      <c r="GQ53" s="74"/>
      <c r="GR53" s="74"/>
      <c r="GS53" s="74"/>
      <c r="GT53" s="72">
        <f>データ!CB7</f>
        <v>-9.6999999999999993</v>
      </c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>
        <f>データ!CC7</f>
        <v>-18.7</v>
      </c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>
        <f>データ!CD7</f>
        <v>-9.1</v>
      </c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>
        <f>データ!CE7</f>
        <v>-31.6</v>
      </c>
      <c r="IK53" s="72"/>
      <c r="IL53" s="72"/>
      <c r="IM53" s="72"/>
      <c r="IN53" s="72"/>
      <c r="IO53" s="72"/>
      <c r="IP53" s="72"/>
      <c r="IQ53" s="72"/>
      <c r="IR53" s="72"/>
      <c r="IS53" s="72"/>
      <c r="IT53" s="72"/>
      <c r="IU53" s="72"/>
      <c r="IV53" s="72"/>
      <c r="IW53" s="72"/>
      <c r="IX53" s="72">
        <f>データ!CF7</f>
        <v>-112.6</v>
      </c>
      <c r="IY53" s="72"/>
      <c r="IZ53" s="72"/>
      <c r="JA53" s="72"/>
      <c r="JB53" s="72"/>
      <c r="JC53" s="72"/>
      <c r="JD53" s="72"/>
      <c r="JE53" s="72"/>
      <c r="JF53" s="72"/>
      <c r="JG53" s="72"/>
      <c r="JH53" s="72"/>
      <c r="JI53" s="72"/>
      <c r="JJ53" s="72"/>
      <c r="JK53" s="7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74" t="s">
        <v>27</v>
      </c>
      <c r="JZ53" s="74"/>
      <c r="KA53" s="74"/>
      <c r="KB53" s="74"/>
      <c r="KC53" s="74"/>
      <c r="KD53" s="74"/>
      <c r="KE53" s="74"/>
      <c r="KF53" s="74"/>
      <c r="KG53" s="74"/>
      <c r="KH53" s="92">
        <f>データ!CM7</f>
        <v>32</v>
      </c>
      <c r="KI53" s="92"/>
      <c r="KJ53" s="92"/>
      <c r="KK53" s="92"/>
      <c r="KL53" s="92"/>
      <c r="KM53" s="92"/>
      <c r="KN53" s="92"/>
      <c r="KO53" s="92"/>
      <c r="KP53" s="92"/>
      <c r="KQ53" s="92"/>
      <c r="KR53" s="92"/>
      <c r="KS53" s="92"/>
      <c r="KT53" s="92"/>
      <c r="KU53" s="92"/>
      <c r="KV53" s="92">
        <f>データ!CN7</f>
        <v>-871</v>
      </c>
      <c r="KW53" s="92"/>
      <c r="KX53" s="92"/>
      <c r="KY53" s="92"/>
      <c r="KZ53" s="92"/>
      <c r="LA53" s="92"/>
      <c r="LB53" s="92"/>
      <c r="LC53" s="92"/>
      <c r="LD53" s="92"/>
      <c r="LE53" s="92"/>
      <c r="LF53" s="92"/>
      <c r="LG53" s="92"/>
      <c r="LH53" s="92"/>
      <c r="LI53" s="92"/>
      <c r="LJ53" s="92">
        <f>データ!CO7</f>
        <v>-1391</v>
      </c>
      <c r="LK53" s="92"/>
      <c r="LL53" s="92"/>
      <c r="LM53" s="92"/>
      <c r="LN53" s="92"/>
      <c r="LO53" s="92"/>
      <c r="LP53" s="92"/>
      <c r="LQ53" s="92"/>
      <c r="LR53" s="92"/>
      <c r="LS53" s="92"/>
      <c r="LT53" s="92"/>
      <c r="LU53" s="92"/>
      <c r="LV53" s="92"/>
      <c r="LW53" s="92"/>
      <c r="LX53" s="92">
        <f>データ!CP7</f>
        <v>-3575</v>
      </c>
      <c r="LY53" s="92"/>
      <c r="LZ53" s="92"/>
      <c r="MA53" s="92"/>
      <c r="MB53" s="92"/>
      <c r="MC53" s="92"/>
      <c r="MD53" s="92"/>
      <c r="ME53" s="92"/>
      <c r="MF53" s="92"/>
      <c r="MG53" s="92"/>
      <c r="MH53" s="92"/>
      <c r="MI53" s="92"/>
      <c r="MJ53" s="92"/>
      <c r="MK53" s="92"/>
      <c r="ML53" s="92">
        <f>データ!CQ7</f>
        <v>-9420</v>
      </c>
      <c r="MM53" s="92"/>
      <c r="MN53" s="92"/>
      <c r="MO53" s="92"/>
      <c r="MP53" s="92"/>
      <c r="MQ53" s="92"/>
      <c r="MR53" s="92"/>
      <c r="MS53" s="92"/>
      <c r="MT53" s="92"/>
      <c r="MU53" s="92"/>
      <c r="MV53" s="92"/>
      <c r="MW53" s="92"/>
      <c r="MX53" s="92"/>
      <c r="MY53" s="92"/>
      <c r="MZ53" s="2"/>
      <c r="NA53" s="2"/>
      <c r="NB53" s="2"/>
      <c r="NC53" s="2"/>
      <c r="ND53" s="2"/>
      <c r="NE53" s="2"/>
      <c r="NF53" s="2"/>
      <c r="NG53" s="10"/>
      <c r="NH53" s="2"/>
      <c r="NI53" s="81"/>
      <c r="NJ53" s="82"/>
      <c r="NK53" s="82"/>
      <c r="NL53" s="82"/>
      <c r="NM53" s="82"/>
      <c r="NN53" s="82"/>
      <c r="NO53" s="82"/>
      <c r="NP53" s="82"/>
      <c r="NQ53" s="82"/>
      <c r="NR53" s="82"/>
      <c r="NS53" s="82"/>
      <c r="NT53" s="82"/>
      <c r="NU53" s="82"/>
      <c r="NV53" s="82"/>
      <c r="NW53" s="83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74" t="s">
        <v>29</v>
      </c>
      <c r="J54" s="74"/>
      <c r="K54" s="74"/>
      <c r="L54" s="74"/>
      <c r="M54" s="74"/>
      <c r="N54" s="74"/>
      <c r="O54" s="74"/>
      <c r="P54" s="74"/>
      <c r="Q54" s="74"/>
      <c r="R54" s="72" t="str">
        <f>データ!BK7</f>
        <v>-</v>
      </c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 t="str">
        <f>データ!BL7</f>
        <v>-</v>
      </c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 t="str">
        <f>データ!BM7</f>
        <v>-</v>
      </c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 t="str">
        <f>データ!BN7</f>
        <v>-</v>
      </c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 t="str">
        <f>データ!BO7</f>
        <v>-</v>
      </c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74" t="s">
        <v>29</v>
      </c>
      <c r="CX54" s="74"/>
      <c r="CY54" s="74"/>
      <c r="CZ54" s="74"/>
      <c r="DA54" s="74"/>
      <c r="DB54" s="74"/>
      <c r="DC54" s="74"/>
      <c r="DD54" s="74"/>
      <c r="DE54" s="74"/>
      <c r="DF54" s="72">
        <f>データ!BV7</f>
        <v>24.2</v>
      </c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>
        <f>データ!BW7</f>
        <v>16</v>
      </c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>
        <f>データ!BX7</f>
        <v>38.299999999999997</v>
      </c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>
        <f>データ!BY7</f>
        <v>10.8</v>
      </c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>
        <f>データ!BZ7</f>
        <v>10.199999999999999</v>
      </c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74" t="s">
        <v>29</v>
      </c>
      <c r="GL54" s="74"/>
      <c r="GM54" s="74"/>
      <c r="GN54" s="74"/>
      <c r="GO54" s="74"/>
      <c r="GP54" s="74"/>
      <c r="GQ54" s="74"/>
      <c r="GR54" s="74"/>
      <c r="GS54" s="74"/>
      <c r="GT54" s="72">
        <f>データ!CG7</f>
        <v>7.9</v>
      </c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>
        <f>データ!CH7</f>
        <v>92.9</v>
      </c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>
        <f>データ!CI7</f>
        <v>113.7</v>
      </c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>
        <f>データ!CJ7</f>
        <v>60.6</v>
      </c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  <c r="IW54" s="72"/>
      <c r="IX54" s="72">
        <f>データ!CK7</f>
        <v>-56.8</v>
      </c>
      <c r="IY54" s="72"/>
      <c r="IZ54" s="72"/>
      <c r="JA54" s="72"/>
      <c r="JB54" s="72"/>
      <c r="JC54" s="72"/>
      <c r="JD54" s="72"/>
      <c r="JE54" s="72"/>
      <c r="JF54" s="72"/>
      <c r="JG54" s="72"/>
      <c r="JH54" s="72"/>
      <c r="JI54" s="72"/>
      <c r="JJ54" s="72"/>
      <c r="JK54" s="7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74" t="s">
        <v>29</v>
      </c>
      <c r="JZ54" s="74"/>
      <c r="KA54" s="74"/>
      <c r="KB54" s="74"/>
      <c r="KC54" s="74"/>
      <c r="KD54" s="74"/>
      <c r="KE54" s="74"/>
      <c r="KF54" s="74"/>
      <c r="KG54" s="74"/>
      <c r="KH54" s="87">
        <f>データ!CR7</f>
        <v>-20374</v>
      </c>
      <c r="KI54" s="88"/>
      <c r="KJ54" s="88"/>
      <c r="KK54" s="88"/>
      <c r="KL54" s="88"/>
      <c r="KM54" s="88"/>
      <c r="KN54" s="88"/>
      <c r="KO54" s="88"/>
      <c r="KP54" s="88"/>
      <c r="KQ54" s="88"/>
      <c r="KR54" s="88"/>
      <c r="KS54" s="88"/>
      <c r="KT54" s="88"/>
      <c r="KU54" s="89"/>
      <c r="KV54" s="87">
        <f>データ!CS7</f>
        <v>-1007</v>
      </c>
      <c r="KW54" s="88"/>
      <c r="KX54" s="88"/>
      <c r="KY54" s="88"/>
      <c r="KZ54" s="88"/>
      <c r="LA54" s="88"/>
      <c r="LB54" s="88"/>
      <c r="LC54" s="88"/>
      <c r="LD54" s="88"/>
      <c r="LE54" s="88"/>
      <c r="LF54" s="88"/>
      <c r="LG54" s="88"/>
      <c r="LH54" s="88"/>
      <c r="LI54" s="89"/>
      <c r="LJ54" s="87">
        <f>データ!CT7</f>
        <v>-4839</v>
      </c>
      <c r="LK54" s="88"/>
      <c r="LL54" s="88"/>
      <c r="LM54" s="88"/>
      <c r="LN54" s="88"/>
      <c r="LO54" s="88"/>
      <c r="LP54" s="88"/>
      <c r="LQ54" s="88"/>
      <c r="LR54" s="88"/>
      <c r="LS54" s="88"/>
      <c r="LT54" s="88"/>
      <c r="LU54" s="88"/>
      <c r="LV54" s="88"/>
      <c r="LW54" s="89"/>
      <c r="LX54" s="87">
        <f>データ!CU7</f>
        <v>-5315</v>
      </c>
      <c r="LY54" s="88"/>
      <c r="LZ54" s="88"/>
      <c r="MA54" s="88"/>
      <c r="MB54" s="88"/>
      <c r="MC54" s="88"/>
      <c r="MD54" s="88"/>
      <c r="ME54" s="88"/>
      <c r="MF54" s="88"/>
      <c r="MG54" s="88"/>
      <c r="MH54" s="88"/>
      <c r="MI54" s="88"/>
      <c r="MJ54" s="88"/>
      <c r="MK54" s="89"/>
      <c r="ML54" s="87">
        <f>データ!CV7</f>
        <v>-9041</v>
      </c>
      <c r="MM54" s="88"/>
      <c r="MN54" s="88"/>
      <c r="MO54" s="88"/>
      <c r="MP54" s="88"/>
      <c r="MQ54" s="88"/>
      <c r="MR54" s="88"/>
      <c r="MS54" s="88"/>
      <c r="MT54" s="88"/>
      <c r="MU54" s="88"/>
      <c r="MV54" s="88"/>
      <c r="MW54" s="88"/>
      <c r="MX54" s="88"/>
      <c r="MY54" s="89"/>
      <c r="MZ54" s="2"/>
      <c r="NA54" s="2"/>
      <c r="NB54" s="2"/>
      <c r="NC54" s="2"/>
      <c r="ND54" s="2"/>
      <c r="NE54" s="2"/>
      <c r="NF54" s="2"/>
      <c r="NG54" s="10"/>
      <c r="NH54" s="2"/>
      <c r="NI54" s="81"/>
      <c r="NJ54" s="82"/>
      <c r="NK54" s="82"/>
      <c r="NL54" s="82"/>
      <c r="NM54" s="82"/>
      <c r="NN54" s="82"/>
      <c r="NO54" s="82"/>
      <c r="NP54" s="82"/>
      <c r="NQ54" s="82"/>
      <c r="NR54" s="82"/>
      <c r="NS54" s="82"/>
      <c r="NT54" s="82"/>
      <c r="NU54" s="82"/>
      <c r="NV54" s="82"/>
      <c r="NW54" s="83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81"/>
      <c r="NJ55" s="82"/>
      <c r="NK55" s="82"/>
      <c r="NL55" s="82"/>
      <c r="NM55" s="82"/>
      <c r="NN55" s="82"/>
      <c r="NO55" s="82"/>
      <c r="NP55" s="82"/>
      <c r="NQ55" s="82"/>
      <c r="NR55" s="82"/>
      <c r="NS55" s="82"/>
      <c r="NT55" s="82"/>
      <c r="NU55" s="82"/>
      <c r="NV55" s="82"/>
      <c r="NW55" s="83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81"/>
      <c r="NJ56" s="82"/>
      <c r="NK56" s="82"/>
      <c r="NL56" s="82"/>
      <c r="NM56" s="82"/>
      <c r="NN56" s="82"/>
      <c r="NO56" s="82"/>
      <c r="NP56" s="82"/>
      <c r="NQ56" s="82"/>
      <c r="NR56" s="82"/>
      <c r="NS56" s="82"/>
      <c r="NT56" s="82"/>
      <c r="NU56" s="82"/>
      <c r="NV56" s="82"/>
      <c r="NW56" s="83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81"/>
      <c r="NJ57" s="82"/>
      <c r="NK57" s="82"/>
      <c r="NL57" s="82"/>
      <c r="NM57" s="82"/>
      <c r="NN57" s="82"/>
      <c r="NO57" s="82"/>
      <c r="NP57" s="82"/>
      <c r="NQ57" s="82"/>
      <c r="NR57" s="82"/>
      <c r="NS57" s="82"/>
      <c r="NT57" s="82"/>
      <c r="NU57" s="82"/>
      <c r="NV57" s="82"/>
      <c r="NW57" s="83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81"/>
      <c r="NJ58" s="82"/>
      <c r="NK58" s="82"/>
      <c r="NL58" s="82"/>
      <c r="NM58" s="82"/>
      <c r="NN58" s="82"/>
      <c r="NO58" s="82"/>
      <c r="NP58" s="82"/>
      <c r="NQ58" s="82"/>
      <c r="NR58" s="82"/>
      <c r="NS58" s="82"/>
      <c r="NT58" s="82"/>
      <c r="NU58" s="82"/>
      <c r="NV58" s="82"/>
      <c r="NW58" s="83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81"/>
      <c r="NJ59" s="82"/>
      <c r="NK59" s="82"/>
      <c r="NL59" s="82"/>
      <c r="NM59" s="82"/>
      <c r="NN59" s="82"/>
      <c r="NO59" s="82"/>
      <c r="NP59" s="82"/>
      <c r="NQ59" s="82"/>
      <c r="NR59" s="82"/>
      <c r="NS59" s="82"/>
      <c r="NT59" s="82"/>
      <c r="NU59" s="82"/>
      <c r="NV59" s="82"/>
      <c r="NW59" s="83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0" t="s">
        <v>31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8"/>
      <c r="NC60" s="8"/>
      <c r="ND60" s="8"/>
      <c r="NE60" s="8"/>
      <c r="NF60" s="8"/>
      <c r="NG60" s="21"/>
      <c r="NH60" s="2"/>
      <c r="NI60" s="81"/>
      <c r="NJ60" s="82"/>
      <c r="NK60" s="82"/>
      <c r="NL60" s="82"/>
      <c r="NM60" s="82"/>
      <c r="NN60" s="82"/>
      <c r="NO60" s="82"/>
      <c r="NP60" s="82"/>
      <c r="NQ60" s="82"/>
      <c r="NR60" s="82"/>
      <c r="NS60" s="82"/>
      <c r="NT60" s="82"/>
      <c r="NU60" s="82"/>
      <c r="NV60" s="82"/>
      <c r="NW60" s="83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  <c r="IV61" s="91"/>
      <c r="IW61" s="91"/>
      <c r="IX61" s="91"/>
      <c r="IY61" s="91"/>
      <c r="IZ61" s="91"/>
      <c r="JA61" s="91"/>
      <c r="JB61" s="91"/>
      <c r="JC61" s="91"/>
      <c r="JD61" s="91"/>
      <c r="JE61" s="91"/>
      <c r="JF61" s="91"/>
      <c r="JG61" s="91"/>
      <c r="JH61" s="91"/>
      <c r="JI61" s="91"/>
      <c r="JJ61" s="91"/>
      <c r="JK61" s="91"/>
      <c r="JL61" s="91"/>
      <c r="JM61" s="91"/>
      <c r="JN61" s="91"/>
      <c r="JO61" s="91"/>
      <c r="JP61" s="91"/>
      <c r="JQ61" s="91"/>
      <c r="JR61" s="91"/>
      <c r="JS61" s="91"/>
      <c r="JT61" s="91"/>
      <c r="JU61" s="91"/>
      <c r="JV61" s="91"/>
      <c r="JW61" s="91"/>
      <c r="JX61" s="91"/>
      <c r="JY61" s="91"/>
      <c r="JZ61" s="91"/>
      <c r="KA61" s="91"/>
      <c r="KB61" s="91"/>
      <c r="KC61" s="91"/>
      <c r="KD61" s="91"/>
      <c r="KE61" s="91"/>
      <c r="KF61" s="91"/>
      <c r="KG61" s="91"/>
      <c r="KH61" s="91"/>
      <c r="KI61" s="91"/>
      <c r="KJ61" s="91"/>
      <c r="KK61" s="91"/>
      <c r="KL61" s="91"/>
      <c r="KM61" s="91"/>
      <c r="KN61" s="91"/>
      <c r="KO61" s="91"/>
      <c r="KP61" s="91"/>
      <c r="KQ61" s="91"/>
      <c r="KR61" s="91"/>
      <c r="KS61" s="91"/>
      <c r="KT61" s="91"/>
      <c r="KU61" s="91"/>
      <c r="KV61" s="91"/>
      <c r="KW61" s="91"/>
      <c r="KX61" s="91"/>
      <c r="KY61" s="91"/>
      <c r="KZ61" s="91"/>
      <c r="LA61" s="91"/>
      <c r="LB61" s="91"/>
      <c r="LC61" s="91"/>
      <c r="LD61" s="91"/>
      <c r="LE61" s="91"/>
      <c r="LF61" s="91"/>
      <c r="LG61" s="91"/>
      <c r="LH61" s="91"/>
      <c r="LI61" s="91"/>
      <c r="LJ61" s="91"/>
      <c r="LK61" s="91"/>
      <c r="LL61" s="91"/>
      <c r="LM61" s="91"/>
      <c r="LN61" s="91"/>
      <c r="LO61" s="91"/>
      <c r="LP61" s="91"/>
      <c r="LQ61" s="91"/>
      <c r="LR61" s="91"/>
      <c r="LS61" s="91"/>
      <c r="LT61" s="91"/>
      <c r="LU61" s="91"/>
      <c r="LV61" s="91"/>
      <c r="LW61" s="91"/>
      <c r="LX61" s="91"/>
      <c r="LY61" s="91"/>
      <c r="LZ61" s="91"/>
      <c r="MA61" s="91"/>
      <c r="MB61" s="91"/>
      <c r="MC61" s="91"/>
      <c r="MD61" s="91"/>
      <c r="ME61" s="91"/>
      <c r="MF61" s="91"/>
      <c r="MG61" s="91"/>
      <c r="MH61" s="91"/>
      <c r="MI61" s="91"/>
      <c r="MJ61" s="91"/>
      <c r="MK61" s="91"/>
      <c r="ML61" s="91"/>
      <c r="MM61" s="91"/>
      <c r="MN61" s="91"/>
      <c r="MO61" s="91"/>
      <c r="MP61" s="91"/>
      <c r="MQ61" s="91"/>
      <c r="MR61" s="91"/>
      <c r="MS61" s="91"/>
      <c r="MT61" s="91"/>
      <c r="MU61" s="91"/>
      <c r="MV61" s="91"/>
      <c r="MW61" s="91"/>
      <c r="MX61" s="91"/>
      <c r="MY61" s="91"/>
      <c r="MZ61" s="91"/>
      <c r="NA61" s="91"/>
      <c r="NB61" s="8"/>
      <c r="NC61" s="8"/>
      <c r="ND61" s="8"/>
      <c r="NE61" s="8"/>
      <c r="NF61" s="8"/>
      <c r="NG61" s="21"/>
      <c r="NH61" s="2"/>
      <c r="NI61" s="81"/>
      <c r="NJ61" s="82"/>
      <c r="NK61" s="82"/>
      <c r="NL61" s="82"/>
      <c r="NM61" s="82"/>
      <c r="NN61" s="82"/>
      <c r="NO61" s="82"/>
      <c r="NP61" s="82"/>
      <c r="NQ61" s="82"/>
      <c r="NR61" s="82"/>
      <c r="NS61" s="82"/>
      <c r="NT61" s="82"/>
      <c r="NU61" s="82"/>
      <c r="NV61" s="82"/>
      <c r="NW61" s="83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81"/>
      <c r="NJ62" s="82"/>
      <c r="NK62" s="82"/>
      <c r="NL62" s="82"/>
      <c r="NM62" s="82"/>
      <c r="NN62" s="82"/>
      <c r="NO62" s="82"/>
      <c r="NP62" s="82"/>
      <c r="NQ62" s="82"/>
      <c r="NR62" s="82"/>
      <c r="NS62" s="82"/>
      <c r="NT62" s="82"/>
      <c r="NU62" s="82"/>
      <c r="NV62" s="82"/>
      <c r="NW62" s="83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7" t="s">
        <v>32</v>
      </c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81"/>
      <c r="NJ63" s="82"/>
      <c r="NK63" s="82"/>
      <c r="NL63" s="82"/>
      <c r="NM63" s="82"/>
      <c r="NN63" s="82"/>
      <c r="NO63" s="82"/>
      <c r="NP63" s="82"/>
      <c r="NQ63" s="82"/>
      <c r="NR63" s="82"/>
      <c r="NS63" s="82"/>
      <c r="NT63" s="82"/>
      <c r="NU63" s="82"/>
      <c r="NV63" s="82"/>
      <c r="NW63" s="83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84"/>
      <c r="NJ64" s="85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6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8" t="s">
        <v>33</v>
      </c>
      <c r="NJ65" s="79"/>
      <c r="NK65" s="79"/>
      <c r="NL65" s="79"/>
      <c r="NM65" s="79"/>
      <c r="NN65" s="79"/>
      <c r="NO65" s="79"/>
      <c r="NP65" s="79"/>
      <c r="NQ65" s="79"/>
      <c r="NR65" s="79"/>
      <c r="NS65" s="79"/>
      <c r="NT65" s="79"/>
      <c r="NU65" s="79"/>
      <c r="NV65" s="79"/>
      <c r="NW65" s="80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81" t="s">
        <v>148</v>
      </c>
      <c r="NJ66" s="82"/>
      <c r="NK66" s="82"/>
      <c r="NL66" s="82"/>
      <c r="NM66" s="82"/>
      <c r="NN66" s="82"/>
      <c r="NO66" s="82"/>
      <c r="NP66" s="82"/>
      <c r="NQ66" s="82"/>
      <c r="NR66" s="82"/>
      <c r="NS66" s="82"/>
      <c r="NT66" s="82"/>
      <c r="NU66" s="82"/>
      <c r="NV66" s="82"/>
      <c r="NW66" s="83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5">
        <f>データ!DI6</f>
        <v>8781</v>
      </c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81"/>
      <c r="NJ67" s="82"/>
      <c r="NK67" s="82"/>
      <c r="NL67" s="82"/>
      <c r="NM67" s="82"/>
      <c r="NN67" s="82"/>
      <c r="NO67" s="82"/>
      <c r="NP67" s="82"/>
      <c r="NQ67" s="82"/>
      <c r="NR67" s="82"/>
      <c r="NS67" s="82"/>
      <c r="NT67" s="82"/>
      <c r="NU67" s="82"/>
      <c r="NV67" s="82"/>
      <c r="NW67" s="83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81"/>
      <c r="NJ68" s="82"/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3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81"/>
      <c r="NJ69" s="82"/>
      <c r="NK69" s="82"/>
      <c r="NL69" s="82"/>
      <c r="NM69" s="82"/>
      <c r="NN69" s="82"/>
      <c r="NO69" s="82"/>
      <c r="NP69" s="82"/>
      <c r="NQ69" s="82"/>
      <c r="NR69" s="82"/>
      <c r="NS69" s="82"/>
      <c r="NT69" s="82"/>
      <c r="NU69" s="82"/>
      <c r="NV69" s="82"/>
      <c r="NW69" s="83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81"/>
      <c r="NJ70" s="82"/>
      <c r="NK70" s="82"/>
      <c r="NL70" s="82"/>
      <c r="NM70" s="82"/>
      <c r="NN70" s="82"/>
      <c r="NO70" s="82"/>
      <c r="NP70" s="82"/>
      <c r="NQ70" s="82"/>
      <c r="NR70" s="82"/>
      <c r="NS70" s="82"/>
      <c r="NT70" s="82"/>
      <c r="NU70" s="82"/>
      <c r="NV70" s="82"/>
      <c r="NW70" s="83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81"/>
      <c r="NJ71" s="82"/>
      <c r="NK71" s="82"/>
      <c r="NL71" s="82"/>
      <c r="NM71" s="82"/>
      <c r="NN71" s="82"/>
      <c r="NO71" s="82"/>
      <c r="NP71" s="82"/>
      <c r="NQ71" s="82"/>
      <c r="NR71" s="82"/>
      <c r="NS71" s="82"/>
      <c r="NT71" s="82"/>
      <c r="NU71" s="82"/>
      <c r="NV71" s="82"/>
      <c r="NW71" s="83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7" t="s">
        <v>34</v>
      </c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81"/>
      <c r="NJ72" s="82"/>
      <c r="NK72" s="82"/>
      <c r="NL72" s="82"/>
      <c r="NM72" s="82"/>
      <c r="NN72" s="82"/>
      <c r="NO72" s="82"/>
      <c r="NP72" s="82"/>
      <c r="NQ72" s="82"/>
      <c r="NR72" s="82"/>
      <c r="NS72" s="82"/>
      <c r="NT72" s="82"/>
      <c r="NU72" s="82"/>
      <c r="NV72" s="82"/>
      <c r="NW72" s="83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81"/>
      <c r="NJ73" s="82"/>
      <c r="NK73" s="82"/>
      <c r="NL73" s="82"/>
      <c r="NM73" s="82"/>
      <c r="NN73" s="82"/>
      <c r="NO73" s="82"/>
      <c r="NP73" s="82"/>
      <c r="NQ73" s="82"/>
      <c r="NR73" s="82"/>
      <c r="NS73" s="82"/>
      <c r="NT73" s="82"/>
      <c r="NU73" s="82"/>
      <c r="NV73" s="82"/>
      <c r="NW73" s="83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81"/>
      <c r="NJ74" s="82"/>
      <c r="NK74" s="82"/>
      <c r="NL74" s="82"/>
      <c r="NM74" s="82"/>
      <c r="NN74" s="82"/>
      <c r="NO74" s="82"/>
      <c r="NP74" s="82"/>
      <c r="NQ74" s="82"/>
      <c r="NR74" s="82"/>
      <c r="NS74" s="82"/>
      <c r="NT74" s="82"/>
      <c r="NU74" s="82"/>
      <c r="NV74" s="82"/>
      <c r="NW74" s="83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81"/>
      <c r="NJ75" s="82"/>
      <c r="NK75" s="82"/>
      <c r="NL75" s="82"/>
      <c r="NM75" s="82"/>
      <c r="NN75" s="82"/>
      <c r="NO75" s="82"/>
      <c r="NP75" s="82"/>
      <c r="NQ75" s="82"/>
      <c r="NR75" s="82"/>
      <c r="NS75" s="82"/>
      <c r="NT75" s="82"/>
      <c r="NU75" s="82"/>
      <c r="NV75" s="82"/>
      <c r="NW75" s="83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6" t="str">
        <f>データ!$B$11</f>
        <v>H29</v>
      </c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 t="str">
        <f>データ!$C$11</f>
        <v>H30</v>
      </c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 t="str">
        <f>データ!$D$11</f>
        <v>R01</v>
      </c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 t="str">
        <f>データ!$E$11</f>
        <v>R02</v>
      </c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 t="str">
        <f>データ!$F$11</f>
        <v>R03</v>
      </c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5">
        <f>データ!DJ6</f>
        <v>12785</v>
      </c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6" t="str">
        <f>データ!$B$11</f>
        <v>H29</v>
      </c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 t="str">
        <f>データ!$C$11</f>
        <v>H30</v>
      </c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 t="str">
        <f>データ!$D$11</f>
        <v>R01</v>
      </c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 t="str">
        <f>データ!$E$11</f>
        <v>R02</v>
      </c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  <c r="IW76" s="76"/>
      <c r="IX76" s="76" t="str">
        <f>データ!$F$11</f>
        <v>R03</v>
      </c>
      <c r="IY76" s="76"/>
      <c r="IZ76" s="76"/>
      <c r="JA76" s="76"/>
      <c r="JB76" s="76"/>
      <c r="JC76" s="76"/>
      <c r="JD76" s="76"/>
      <c r="JE76" s="76"/>
      <c r="JF76" s="76"/>
      <c r="JG76" s="76"/>
      <c r="JH76" s="76"/>
      <c r="JI76" s="76"/>
      <c r="JJ76" s="76"/>
      <c r="JK76" s="76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6" t="str">
        <f>データ!$B$11</f>
        <v>H29</v>
      </c>
      <c r="KI76" s="76"/>
      <c r="KJ76" s="76"/>
      <c r="KK76" s="76"/>
      <c r="KL76" s="76"/>
      <c r="KM76" s="76"/>
      <c r="KN76" s="76"/>
      <c r="KO76" s="76"/>
      <c r="KP76" s="76"/>
      <c r="KQ76" s="76"/>
      <c r="KR76" s="76"/>
      <c r="KS76" s="76"/>
      <c r="KT76" s="76"/>
      <c r="KU76" s="76"/>
      <c r="KV76" s="76" t="str">
        <f>データ!$C$11</f>
        <v>H30</v>
      </c>
      <c r="KW76" s="76"/>
      <c r="KX76" s="76"/>
      <c r="KY76" s="76"/>
      <c r="KZ76" s="76"/>
      <c r="LA76" s="76"/>
      <c r="LB76" s="76"/>
      <c r="LC76" s="76"/>
      <c r="LD76" s="76"/>
      <c r="LE76" s="76"/>
      <c r="LF76" s="76"/>
      <c r="LG76" s="76"/>
      <c r="LH76" s="76"/>
      <c r="LI76" s="76"/>
      <c r="LJ76" s="76" t="str">
        <f>データ!$D$11</f>
        <v>R01</v>
      </c>
      <c r="LK76" s="76"/>
      <c r="LL76" s="76"/>
      <c r="LM76" s="76"/>
      <c r="LN76" s="76"/>
      <c r="LO76" s="76"/>
      <c r="LP76" s="76"/>
      <c r="LQ76" s="76"/>
      <c r="LR76" s="76"/>
      <c r="LS76" s="76"/>
      <c r="LT76" s="76"/>
      <c r="LU76" s="76"/>
      <c r="LV76" s="76"/>
      <c r="LW76" s="76"/>
      <c r="LX76" s="76" t="str">
        <f>データ!$E$11</f>
        <v>R02</v>
      </c>
      <c r="LY76" s="76"/>
      <c r="LZ76" s="76"/>
      <c r="MA76" s="76"/>
      <c r="MB76" s="76"/>
      <c r="MC76" s="76"/>
      <c r="MD76" s="76"/>
      <c r="ME76" s="76"/>
      <c r="MF76" s="76"/>
      <c r="MG76" s="76"/>
      <c r="MH76" s="76"/>
      <c r="MI76" s="76"/>
      <c r="MJ76" s="76"/>
      <c r="MK76" s="76"/>
      <c r="ML76" s="76" t="str">
        <f>データ!$F$11</f>
        <v>R03</v>
      </c>
      <c r="MM76" s="76"/>
      <c r="MN76" s="76"/>
      <c r="MO76" s="76"/>
      <c r="MP76" s="76"/>
      <c r="MQ76" s="76"/>
      <c r="MR76" s="76"/>
      <c r="MS76" s="76"/>
      <c r="MT76" s="76"/>
      <c r="MU76" s="76"/>
      <c r="MV76" s="76"/>
      <c r="MW76" s="76"/>
      <c r="MX76" s="76"/>
      <c r="MY76" s="76"/>
      <c r="MZ76" s="2"/>
      <c r="NA76" s="2"/>
      <c r="NB76" s="2"/>
      <c r="NC76" s="2"/>
      <c r="ND76" s="2"/>
      <c r="NE76" s="2"/>
      <c r="NF76" s="22"/>
      <c r="NG76" s="10"/>
      <c r="NH76" s="2"/>
      <c r="NI76" s="81"/>
      <c r="NJ76" s="82"/>
      <c r="NK76" s="82"/>
      <c r="NL76" s="82"/>
      <c r="NM76" s="82"/>
      <c r="NN76" s="82"/>
      <c r="NO76" s="82"/>
      <c r="NP76" s="82"/>
      <c r="NQ76" s="82"/>
      <c r="NR76" s="82"/>
      <c r="NS76" s="82"/>
      <c r="NT76" s="82"/>
      <c r="NU76" s="82"/>
      <c r="NV76" s="82"/>
      <c r="NW76" s="83"/>
    </row>
    <row r="77" spans="1:387" ht="13.5" customHeight="1" x14ac:dyDescent="0.15">
      <c r="A77" s="2"/>
      <c r="B77" s="9"/>
      <c r="C77" s="2"/>
      <c r="D77" s="2"/>
      <c r="E77" s="2"/>
      <c r="F77" s="2"/>
      <c r="I77" s="74" t="s">
        <v>27</v>
      </c>
      <c r="J77" s="74"/>
      <c r="K77" s="74"/>
      <c r="L77" s="74"/>
      <c r="M77" s="74"/>
      <c r="N77" s="74"/>
      <c r="O77" s="74"/>
      <c r="P77" s="74"/>
      <c r="Q77" s="74"/>
      <c r="R77" s="73" t="str">
        <f>データ!CX7</f>
        <v xml:space="preserve"> </v>
      </c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 t="str">
        <f>データ!CY7</f>
        <v xml:space="preserve"> </v>
      </c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 t="str">
        <f>データ!CZ7</f>
        <v xml:space="preserve"> </v>
      </c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 t="str">
        <f>データ!DA7</f>
        <v xml:space="preserve"> </v>
      </c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 t="str">
        <f>データ!DB7</f>
        <v xml:space="preserve"> </v>
      </c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74" t="s">
        <v>27</v>
      </c>
      <c r="GL77" s="74"/>
      <c r="GM77" s="74"/>
      <c r="GN77" s="74"/>
      <c r="GO77" s="74"/>
      <c r="GP77" s="74"/>
      <c r="GQ77" s="74"/>
      <c r="GR77" s="74"/>
      <c r="GS77" s="74"/>
      <c r="GT77" s="73" t="str">
        <f>データ!DK7</f>
        <v xml:space="preserve"> </v>
      </c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 t="str">
        <f>データ!DL7</f>
        <v xml:space="preserve"> </v>
      </c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 t="str">
        <f>データ!DM7</f>
        <v xml:space="preserve"> </v>
      </c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 t="str">
        <f>データ!DN7</f>
        <v xml:space="preserve"> </v>
      </c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  <c r="IV77" s="73"/>
      <c r="IW77" s="73"/>
      <c r="IX77" s="73" t="str">
        <f>データ!DO7</f>
        <v xml:space="preserve"> </v>
      </c>
      <c r="IY77" s="73"/>
      <c r="IZ77" s="73"/>
      <c r="JA77" s="73"/>
      <c r="JB77" s="73"/>
      <c r="JC77" s="73"/>
      <c r="JD77" s="73"/>
      <c r="JE77" s="73"/>
      <c r="JF77" s="73"/>
      <c r="JG77" s="73"/>
      <c r="JH77" s="73"/>
      <c r="JI77" s="73"/>
      <c r="JJ77" s="73"/>
      <c r="JK77" s="73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74" t="s">
        <v>27</v>
      </c>
      <c r="JZ77" s="74"/>
      <c r="KA77" s="74"/>
      <c r="KB77" s="74"/>
      <c r="KC77" s="74"/>
      <c r="KD77" s="74"/>
      <c r="KE77" s="74"/>
      <c r="KF77" s="74"/>
      <c r="KG77" s="74"/>
      <c r="KH77" s="72">
        <f>データ!DV7</f>
        <v>0</v>
      </c>
      <c r="KI77" s="72"/>
      <c r="KJ77" s="72"/>
      <c r="KK77" s="72"/>
      <c r="KL77" s="72"/>
      <c r="KM77" s="72"/>
      <c r="KN77" s="72"/>
      <c r="KO77" s="72"/>
      <c r="KP77" s="72"/>
      <c r="KQ77" s="72"/>
      <c r="KR77" s="72"/>
      <c r="KS77" s="72"/>
      <c r="KT77" s="72"/>
      <c r="KU77" s="72"/>
      <c r="KV77" s="72">
        <f>データ!DW7</f>
        <v>0</v>
      </c>
      <c r="KW77" s="72"/>
      <c r="KX77" s="72"/>
      <c r="KY77" s="72"/>
      <c r="KZ77" s="72"/>
      <c r="LA77" s="72"/>
      <c r="LB77" s="72"/>
      <c r="LC77" s="72"/>
      <c r="LD77" s="72"/>
      <c r="LE77" s="72"/>
      <c r="LF77" s="72"/>
      <c r="LG77" s="72"/>
      <c r="LH77" s="72"/>
      <c r="LI77" s="72"/>
      <c r="LJ77" s="72">
        <f>データ!DX7</f>
        <v>0</v>
      </c>
      <c r="LK77" s="72"/>
      <c r="LL77" s="72"/>
      <c r="LM77" s="72"/>
      <c r="LN77" s="72"/>
      <c r="LO77" s="72"/>
      <c r="LP77" s="72"/>
      <c r="LQ77" s="72"/>
      <c r="LR77" s="72"/>
      <c r="LS77" s="72"/>
      <c r="LT77" s="72"/>
      <c r="LU77" s="72"/>
      <c r="LV77" s="72"/>
      <c r="LW77" s="72"/>
      <c r="LX77" s="72">
        <f>データ!DY7</f>
        <v>0</v>
      </c>
      <c r="LY77" s="72"/>
      <c r="LZ77" s="72"/>
      <c r="MA77" s="72"/>
      <c r="MB77" s="72"/>
      <c r="MC77" s="72"/>
      <c r="MD77" s="72"/>
      <c r="ME77" s="72"/>
      <c r="MF77" s="72"/>
      <c r="MG77" s="72"/>
      <c r="MH77" s="72"/>
      <c r="MI77" s="72"/>
      <c r="MJ77" s="72"/>
      <c r="MK77" s="72"/>
      <c r="ML77" s="72">
        <f>データ!DZ7</f>
        <v>0</v>
      </c>
      <c r="MM77" s="72"/>
      <c r="MN77" s="72"/>
      <c r="MO77" s="72"/>
      <c r="MP77" s="72"/>
      <c r="MQ77" s="72"/>
      <c r="MR77" s="72"/>
      <c r="MS77" s="72"/>
      <c r="MT77" s="72"/>
      <c r="MU77" s="72"/>
      <c r="MV77" s="72"/>
      <c r="MW77" s="72"/>
      <c r="MX77" s="72"/>
      <c r="MY77" s="72"/>
      <c r="MZ77" s="2"/>
      <c r="NA77" s="2"/>
      <c r="NB77" s="2"/>
      <c r="NC77" s="2"/>
      <c r="ND77" s="2"/>
      <c r="NE77" s="2"/>
      <c r="NF77" s="22"/>
      <c r="NG77" s="10"/>
      <c r="NH77" s="2"/>
      <c r="NI77" s="81"/>
      <c r="NJ77" s="82"/>
      <c r="NK77" s="82"/>
      <c r="NL77" s="82"/>
      <c r="NM77" s="82"/>
      <c r="NN77" s="82"/>
      <c r="NO77" s="82"/>
      <c r="NP77" s="82"/>
      <c r="NQ77" s="82"/>
      <c r="NR77" s="82"/>
      <c r="NS77" s="82"/>
      <c r="NT77" s="82"/>
      <c r="NU77" s="82"/>
      <c r="NV77" s="82"/>
      <c r="NW77" s="83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74" t="s">
        <v>29</v>
      </c>
      <c r="J78" s="74"/>
      <c r="K78" s="74"/>
      <c r="L78" s="74"/>
      <c r="M78" s="74"/>
      <c r="N78" s="74"/>
      <c r="O78" s="74"/>
      <c r="P78" s="74"/>
      <c r="Q78" s="74"/>
      <c r="R78" s="73" t="str">
        <f>データ!DC7</f>
        <v xml:space="preserve"> </v>
      </c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 t="str">
        <f>データ!DD7</f>
        <v xml:space="preserve"> </v>
      </c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 t="str">
        <f>データ!DE7</f>
        <v xml:space="preserve"> 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 t="str">
        <f>データ!DF7</f>
        <v xml:space="preserve"> </v>
      </c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 t="str">
        <f>データ!DG7</f>
        <v xml:space="preserve"> </v>
      </c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74" t="s">
        <v>29</v>
      </c>
      <c r="GL78" s="74"/>
      <c r="GM78" s="74"/>
      <c r="GN78" s="74"/>
      <c r="GO78" s="74"/>
      <c r="GP78" s="74"/>
      <c r="GQ78" s="74"/>
      <c r="GR78" s="74"/>
      <c r="GS78" s="74"/>
      <c r="GT78" s="73" t="str">
        <f>データ!DP7</f>
        <v xml:space="preserve"> 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 t="str">
        <f>データ!DQ7</f>
        <v xml:space="preserve"> </v>
      </c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 t="str">
        <f>データ!DR7</f>
        <v xml:space="preserve"> </v>
      </c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 t="str">
        <f>データ!DS7</f>
        <v xml:space="preserve"> </v>
      </c>
      <c r="IK78" s="73"/>
      <c r="IL78" s="73"/>
      <c r="IM78" s="73"/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 t="str">
        <f>データ!DT7</f>
        <v xml:space="preserve"> </v>
      </c>
      <c r="IY78" s="73"/>
      <c r="IZ78" s="73"/>
      <c r="JA78" s="73"/>
      <c r="JB78" s="73"/>
      <c r="JC78" s="73"/>
      <c r="JD78" s="73"/>
      <c r="JE78" s="73"/>
      <c r="JF78" s="73"/>
      <c r="JG78" s="73"/>
      <c r="JH78" s="73"/>
      <c r="JI78" s="73"/>
      <c r="JJ78" s="73"/>
      <c r="JK78" s="73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74" t="s">
        <v>29</v>
      </c>
      <c r="JZ78" s="74"/>
      <c r="KA78" s="74"/>
      <c r="KB78" s="74"/>
      <c r="KC78" s="74"/>
      <c r="KD78" s="74"/>
      <c r="KE78" s="74"/>
      <c r="KF78" s="74"/>
      <c r="KG78" s="74"/>
      <c r="KH78" s="72">
        <f>データ!EA7</f>
        <v>0</v>
      </c>
      <c r="KI78" s="72"/>
      <c r="KJ78" s="72"/>
      <c r="KK78" s="72"/>
      <c r="KL78" s="72"/>
      <c r="KM78" s="72"/>
      <c r="KN78" s="72"/>
      <c r="KO78" s="72"/>
      <c r="KP78" s="72"/>
      <c r="KQ78" s="72"/>
      <c r="KR78" s="72"/>
      <c r="KS78" s="72"/>
      <c r="KT78" s="72"/>
      <c r="KU78" s="72"/>
      <c r="KV78" s="72">
        <f>データ!EB7</f>
        <v>0</v>
      </c>
      <c r="KW78" s="72"/>
      <c r="KX78" s="72"/>
      <c r="KY78" s="72"/>
      <c r="KZ78" s="72"/>
      <c r="LA78" s="72"/>
      <c r="LB78" s="72"/>
      <c r="LC78" s="72"/>
      <c r="LD78" s="72"/>
      <c r="LE78" s="72"/>
      <c r="LF78" s="72"/>
      <c r="LG78" s="72"/>
      <c r="LH78" s="72"/>
      <c r="LI78" s="72"/>
      <c r="LJ78" s="72">
        <f>データ!EC7</f>
        <v>28.5</v>
      </c>
      <c r="LK78" s="72"/>
      <c r="LL78" s="72"/>
      <c r="LM78" s="72"/>
      <c r="LN78" s="72"/>
      <c r="LO78" s="72"/>
      <c r="LP78" s="72"/>
      <c r="LQ78" s="72"/>
      <c r="LR78" s="72"/>
      <c r="LS78" s="72"/>
      <c r="LT78" s="72"/>
      <c r="LU78" s="72"/>
      <c r="LV78" s="72"/>
      <c r="LW78" s="72"/>
      <c r="LX78" s="72">
        <f>データ!ED7</f>
        <v>0</v>
      </c>
      <c r="LY78" s="72"/>
      <c r="LZ78" s="72"/>
      <c r="MA78" s="72"/>
      <c r="MB78" s="72"/>
      <c r="MC78" s="72"/>
      <c r="MD78" s="72"/>
      <c r="ME78" s="72"/>
      <c r="MF78" s="72"/>
      <c r="MG78" s="72"/>
      <c r="MH78" s="72"/>
      <c r="MI78" s="72"/>
      <c r="MJ78" s="72"/>
      <c r="MK78" s="72"/>
      <c r="ML78" s="72">
        <f>データ!EE7</f>
        <v>0</v>
      </c>
      <c r="MM78" s="72"/>
      <c r="MN78" s="72"/>
      <c r="MO78" s="72"/>
      <c r="MP78" s="72"/>
      <c r="MQ78" s="72"/>
      <c r="MR78" s="72"/>
      <c r="MS78" s="72"/>
      <c r="MT78" s="72"/>
      <c r="MU78" s="72"/>
      <c r="MV78" s="72"/>
      <c r="MW78" s="72"/>
      <c r="MX78" s="72"/>
      <c r="MY78" s="72"/>
      <c r="MZ78" s="2"/>
      <c r="NA78" s="2"/>
      <c r="NB78" s="2"/>
      <c r="NC78" s="2"/>
      <c r="ND78" s="2"/>
      <c r="NE78" s="2"/>
      <c r="NF78" s="22"/>
      <c r="NG78" s="10"/>
      <c r="NH78" s="2"/>
      <c r="NI78" s="81"/>
      <c r="NJ78" s="82"/>
      <c r="NK78" s="82"/>
      <c r="NL78" s="82"/>
      <c r="NM78" s="82"/>
      <c r="NN78" s="82"/>
      <c r="NO78" s="82"/>
      <c r="NP78" s="82"/>
      <c r="NQ78" s="82"/>
      <c r="NR78" s="82"/>
      <c r="NS78" s="82"/>
      <c r="NT78" s="82"/>
      <c r="NU78" s="82"/>
      <c r="NV78" s="82"/>
      <c r="NW78" s="83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81"/>
      <c r="NJ79" s="82"/>
      <c r="NK79" s="82"/>
      <c r="NL79" s="82"/>
      <c r="NM79" s="82"/>
      <c r="NN79" s="82"/>
      <c r="NO79" s="82"/>
      <c r="NP79" s="82"/>
      <c r="NQ79" s="82"/>
      <c r="NR79" s="82"/>
      <c r="NS79" s="82"/>
      <c r="NT79" s="82"/>
      <c r="NU79" s="82"/>
      <c r="NV79" s="82"/>
      <c r="NW79" s="83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81"/>
      <c r="NJ80" s="82"/>
      <c r="NK80" s="82"/>
      <c r="NL80" s="82"/>
      <c r="NM80" s="82"/>
      <c r="NN80" s="82"/>
      <c r="NO80" s="82"/>
      <c r="NP80" s="82"/>
      <c r="NQ80" s="82"/>
      <c r="NR80" s="82"/>
      <c r="NS80" s="82"/>
      <c r="NT80" s="82"/>
      <c r="NU80" s="82"/>
      <c r="NV80" s="82"/>
      <c r="NW80" s="83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81"/>
      <c r="NJ81" s="82"/>
      <c r="NK81" s="82"/>
      <c r="NL81" s="82"/>
      <c r="NM81" s="82"/>
      <c r="NN81" s="82"/>
      <c r="NO81" s="82"/>
      <c r="NP81" s="82"/>
      <c r="NQ81" s="82"/>
      <c r="NR81" s="82"/>
      <c r="NS81" s="82"/>
      <c r="NT81" s="82"/>
      <c r="NU81" s="82"/>
      <c r="NV81" s="82"/>
      <c r="NW81" s="83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84"/>
      <c r="NJ82" s="85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6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49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uAb0qJ2UavLrMhmjp/JsNvtlAmyob0OXlVyc55OsITUW3gUl8EHfeUMgvDMXZTcgFg7z3OGiPVFdxrU89n2faA==" saltValue="PzMUmSelFaakZfX3ehIOL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11"/>
  <sheetViews>
    <sheetView showGridLines="0" topLeftCell="AS1" workbookViewId="0">
      <selection activeCell="AY28" sqref="AY28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51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145" t="s">
        <v>59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30" t="s">
        <v>60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61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62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63</v>
      </c>
      <c r="B4" s="37"/>
      <c r="C4" s="37"/>
      <c r="D4" s="37"/>
      <c r="E4" s="37"/>
      <c r="F4" s="37"/>
      <c r="G4" s="37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8" t="s">
        <v>65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9" t="s">
        <v>66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40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8" t="s">
        <v>68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9" t="s">
        <v>69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 t="s">
        <v>70</v>
      </c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40" t="s">
        <v>71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3" t="s">
        <v>72</v>
      </c>
      <c r="DJ4" s="143" t="s">
        <v>73</v>
      </c>
      <c r="DK4" s="138" t="s">
        <v>74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 t="s">
        <v>75</v>
      </c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38" t="s">
        <v>76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77</v>
      </c>
      <c r="B5" s="41"/>
      <c r="C5" s="41"/>
      <c r="D5" s="41"/>
      <c r="E5" s="41"/>
      <c r="F5" s="41"/>
      <c r="G5" s="41"/>
      <c r="H5" s="42" t="s">
        <v>78</v>
      </c>
      <c r="I5" s="42" t="s">
        <v>79</v>
      </c>
      <c r="J5" s="42" t="s">
        <v>80</v>
      </c>
      <c r="K5" s="42" t="s">
        <v>81</v>
      </c>
      <c r="L5" s="42" t="s">
        <v>82</v>
      </c>
      <c r="M5" s="42" t="s">
        <v>4</v>
      </c>
      <c r="N5" s="42" t="s">
        <v>5</v>
      </c>
      <c r="O5" s="42" t="s">
        <v>83</v>
      </c>
      <c r="P5" s="42" t="s">
        <v>84</v>
      </c>
      <c r="Q5" s="42" t="s">
        <v>85</v>
      </c>
      <c r="R5" s="42" t="s">
        <v>86</v>
      </c>
      <c r="S5" s="42" t="s">
        <v>87</v>
      </c>
      <c r="T5" s="42" t="s">
        <v>7</v>
      </c>
      <c r="U5" s="42" t="s">
        <v>88</v>
      </c>
      <c r="V5" s="42" t="s">
        <v>89</v>
      </c>
      <c r="W5" s="42" t="s">
        <v>90</v>
      </c>
      <c r="X5" s="42" t="s">
        <v>18</v>
      </c>
      <c r="Y5" s="42" t="s">
        <v>91</v>
      </c>
      <c r="Z5" s="42" t="s">
        <v>92</v>
      </c>
      <c r="AA5" s="42" t="s">
        <v>93</v>
      </c>
      <c r="AB5" s="42" t="s">
        <v>94</v>
      </c>
      <c r="AC5" s="42" t="s">
        <v>95</v>
      </c>
      <c r="AD5" s="42" t="s">
        <v>96</v>
      </c>
      <c r="AE5" s="42" t="s">
        <v>97</v>
      </c>
      <c r="AF5" s="42" t="s">
        <v>98</v>
      </c>
      <c r="AG5" s="42" t="s">
        <v>99</v>
      </c>
      <c r="AH5" s="42" t="s">
        <v>100</v>
      </c>
      <c r="AI5" s="42" t="s">
        <v>101</v>
      </c>
      <c r="AJ5" s="42" t="s">
        <v>91</v>
      </c>
      <c r="AK5" s="42" t="s">
        <v>92</v>
      </c>
      <c r="AL5" s="42" t="s">
        <v>102</v>
      </c>
      <c r="AM5" s="42" t="s">
        <v>94</v>
      </c>
      <c r="AN5" s="42" t="s">
        <v>95</v>
      </c>
      <c r="AO5" s="42" t="s">
        <v>96</v>
      </c>
      <c r="AP5" s="42" t="s">
        <v>97</v>
      </c>
      <c r="AQ5" s="42" t="s">
        <v>98</v>
      </c>
      <c r="AR5" s="42" t="s">
        <v>99</v>
      </c>
      <c r="AS5" s="42" t="s">
        <v>100</v>
      </c>
      <c r="AT5" s="42" t="s">
        <v>101</v>
      </c>
      <c r="AU5" s="42" t="s">
        <v>91</v>
      </c>
      <c r="AV5" s="42" t="s">
        <v>103</v>
      </c>
      <c r="AW5" s="42" t="s">
        <v>93</v>
      </c>
      <c r="AX5" s="42" t="s">
        <v>94</v>
      </c>
      <c r="AY5" s="42" t="s">
        <v>95</v>
      </c>
      <c r="AZ5" s="42" t="s">
        <v>96</v>
      </c>
      <c r="BA5" s="42" t="s">
        <v>97</v>
      </c>
      <c r="BB5" s="42" t="s">
        <v>98</v>
      </c>
      <c r="BC5" s="42" t="s">
        <v>99</v>
      </c>
      <c r="BD5" s="42" t="s">
        <v>100</v>
      </c>
      <c r="BE5" s="42" t="s">
        <v>101</v>
      </c>
      <c r="BF5" s="42" t="s">
        <v>91</v>
      </c>
      <c r="BG5" s="42" t="s">
        <v>92</v>
      </c>
      <c r="BH5" s="42" t="s">
        <v>102</v>
      </c>
      <c r="BI5" s="42" t="s">
        <v>104</v>
      </c>
      <c r="BJ5" s="42" t="s">
        <v>105</v>
      </c>
      <c r="BK5" s="42" t="s">
        <v>96</v>
      </c>
      <c r="BL5" s="42" t="s">
        <v>97</v>
      </c>
      <c r="BM5" s="42" t="s">
        <v>98</v>
      </c>
      <c r="BN5" s="42" t="s">
        <v>99</v>
      </c>
      <c r="BO5" s="42" t="s">
        <v>100</v>
      </c>
      <c r="BP5" s="42" t="s">
        <v>101</v>
      </c>
      <c r="BQ5" s="42" t="s">
        <v>106</v>
      </c>
      <c r="BR5" s="42" t="s">
        <v>92</v>
      </c>
      <c r="BS5" s="42" t="s">
        <v>102</v>
      </c>
      <c r="BT5" s="42" t="s">
        <v>104</v>
      </c>
      <c r="BU5" s="42" t="s">
        <v>107</v>
      </c>
      <c r="BV5" s="42" t="s">
        <v>96</v>
      </c>
      <c r="BW5" s="42" t="s">
        <v>97</v>
      </c>
      <c r="BX5" s="42" t="s">
        <v>98</v>
      </c>
      <c r="BY5" s="42" t="s">
        <v>99</v>
      </c>
      <c r="BZ5" s="42" t="s">
        <v>100</v>
      </c>
      <c r="CA5" s="42" t="s">
        <v>101</v>
      </c>
      <c r="CB5" s="42" t="s">
        <v>108</v>
      </c>
      <c r="CC5" s="42" t="s">
        <v>103</v>
      </c>
      <c r="CD5" s="42" t="s">
        <v>102</v>
      </c>
      <c r="CE5" s="42" t="s">
        <v>109</v>
      </c>
      <c r="CF5" s="42" t="s">
        <v>110</v>
      </c>
      <c r="CG5" s="42" t="s">
        <v>96</v>
      </c>
      <c r="CH5" s="42" t="s">
        <v>97</v>
      </c>
      <c r="CI5" s="42" t="s">
        <v>98</v>
      </c>
      <c r="CJ5" s="42" t="s">
        <v>99</v>
      </c>
      <c r="CK5" s="42" t="s">
        <v>100</v>
      </c>
      <c r="CL5" s="42" t="s">
        <v>101</v>
      </c>
      <c r="CM5" s="42" t="s">
        <v>91</v>
      </c>
      <c r="CN5" s="42" t="s">
        <v>92</v>
      </c>
      <c r="CO5" s="42" t="s">
        <v>93</v>
      </c>
      <c r="CP5" s="42" t="s">
        <v>94</v>
      </c>
      <c r="CQ5" s="42" t="s">
        <v>95</v>
      </c>
      <c r="CR5" s="42" t="s">
        <v>96</v>
      </c>
      <c r="CS5" s="42" t="s">
        <v>97</v>
      </c>
      <c r="CT5" s="42" t="s">
        <v>98</v>
      </c>
      <c r="CU5" s="42" t="s">
        <v>99</v>
      </c>
      <c r="CV5" s="42" t="s">
        <v>100</v>
      </c>
      <c r="CW5" s="42" t="s">
        <v>101</v>
      </c>
      <c r="CX5" s="42" t="s">
        <v>108</v>
      </c>
      <c r="CY5" s="42" t="s">
        <v>111</v>
      </c>
      <c r="CZ5" s="42" t="s">
        <v>112</v>
      </c>
      <c r="DA5" s="42" t="s">
        <v>113</v>
      </c>
      <c r="DB5" s="42" t="s">
        <v>95</v>
      </c>
      <c r="DC5" s="42" t="s">
        <v>96</v>
      </c>
      <c r="DD5" s="42" t="s">
        <v>97</v>
      </c>
      <c r="DE5" s="42" t="s">
        <v>98</v>
      </c>
      <c r="DF5" s="42" t="s">
        <v>99</v>
      </c>
      <c r="DG5" s="42" t="s">
        <v>100</v>
      </c>
      <c r="DH5" s="42" t="s">
        <v>101</v>
      </c>
      <c r="DI5" s="144"/>
      <c r="DJ5" s="144"/>
      <c r="DK5" s="42" t="s">
        <v>106</v>
      </c>
      <c r="DL5" s="42" t="s">
        <v>114</v>
      </c>
      <c r="DM5" s="42" t="s">
        <v>93</v>
      </c>
      <c r="DN5" s="42" t="s">
        <v>94</v>
      </c>
      <c r="DO5" s="42" t="s">
        <v>110</v>
      </c>
      <c r="DP5" s="42" t="s">
        <v>96</v>
      </c>
      <c r="DQ5" s="42" t="s">
        <v>97</v>
      </c>
      <c r="DR5" s="42" t="s">
        <v>98</v>
      </c>
      <c r="DS5" s="42" t="s">
        <v>99</v>
      </c>
      <c r="DT5" s="42" t="s">
        <v>100</v>
      </c>
      <c r="DU5" s="42" t="s">
        <v>35</v>
      </c>
      <c r="DV5" s="42" t="s">
        <v>91</v>
      </c>
      <c r="DW5" s="42" t="s">
        <v>92</v>
      </c>
      <c r="DX5" s="42" t="s">
        <v>93</v>
      </c>
      <c r="DY5" s="42" t="s">
        <v>94</v>
      </c>
      <c r="DZ5" s="42" t="s">
        <v>110</v>
      </c>
      <c r="EA5" s="42" t="s">
        <v>96</v>
      </c>
      <c r="EB5" s="42" t="s">
        <v>97</v>
      </c>
      <c r="EC5" s="42" t="s">
        <v>98</v>
      </c>
      <c r="ED5" s="42" t="s">
        <v>99</v>
      </c>
      <c r="EE5" s="42" t="s">
        <v>100</v>
      </c>
      <c r="EF5" s="42" t="s">
        <v>101</v>
      </c>
      <c r="EG5" s="42" t="s">
        <v>115</v>
      </c>
      <c r="EH5" s="42" t="s">
        <v>116</v>
      </c>
      <c r="EI5" s="42" t="s">
        <v>117</v>
      </c>
      <c r="EJ5" s="42" t="s">
        <v>118</v>
      </c>
      <c r="EK5" s="42" t="s">
        <v>119</v>
      </c>
      <c r="EL5" s="42" t="s">
        <v>120</v>
      </c>
      <c r="EM5" s="42" t="s">
        <v>121</v>
      </c>
      <c r="EN5" s="42" t="s">
        <v>122</v>
      </c>
      <c r="EO5" s="42" t="s">
        <v>123</v>
      </c>
      <c r="EP5" s="42" t="s">
        <v>124</v>
      </c>
    </row>
    <row r="6" spans="1:146" s="52" customFormat="1" x14ac:dyDescent="0.15">
      <c r="A6" s="28" t="s">
        <v>125</v>
      </c>
      <c r="B6" s="43">
        <f>B8</f>
        <v>2021</v>
      </c>
      <c r="C6" s="43">
        <f t="shared" ref="C6:X6" si="2">C8</f>
        <v>341002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3</v>
      </c>
      <c r="H6" s="43" t="str">
        <f>SUBSTITUTE(H8,"　","")</f>
        <v>広島県広島市</v>
      </c>
      <c r="I6" s="43" t="str">
        <f t="shared" si="2"/>
        <v>湯の山温泉館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Ｃ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327</v>
      </c>
      <c r="R6" s="46">
        <f t="shared" si="2"/>
        <v>0</v>
      </c>
      <c r="S6" s="47">
        <f t="shared" si="2"/>
        <v>343</v>
      </c>
      <c r="T6" s="48" t="str">
        <f t="shared" si="2"/>
        <v>利用料金制</v>
      </c>
      <c r="U6" s="44" t="str">
        <f t="shared" si="2"/>
        <v>-</v>
      </c>
      <c r="V6" s="48" t="str">
        <f t="shared" si="2"/>
        <v>無</v>
      </c>
      <c r="W6" s="49">
        <f t="shared" si="2"/>
        <v>100</v>
      </c>
      <c r="X6" s="48" t="str">
        <f t="shared" si="2"/>
        <v>無</v>
      </c>
      <c r="Y6" s="50">
        <f>IF(Y8="-",NA(),Y8)</f>
        <v>100.3</v>
      </c>
      <c r="Z6" s="50">
        <f t="shared" ref="Z6:AH6" si="3">IF(Z8="-",NA(),Z8)</f>
        <v>93.4</v>
      </c>
      <c r="AA6" s="50">
        <f t="shared" si="3"/>
        <v>91.6</v>
      </c>
      <c r="AB6" s="50">
        <f t="shared" si="3"/>
        <v>87.5</v>
      </c>
      <c r="AC6" s="50">
        <f t="shared" si="3"/>
        <v>77.900000000000006</v>
      </c>
      <c r="AD6" s="50">
        <f t="shared" si="3"/>
        <v>90.3</v>
      </c>
      <c r="AE6" s="50">
        <f t="shared" si="3"/>
        <v>94.7</v>
      </c>
      <c r="AF6" s="50">
        <f t="shared" si="3"/>
        <v>95.4</v>
      </c>
      <c r="AG6" s="50">
        <f t="shared" si="3"/>
        <v>99.8</v>
      </c>
      <c r="AH6" s="50">
        <f t="shared" si="3"/>
        <v>97.4</v>
      </c>
      <c r="AI6" s="50" t="str">
        <f>IF(AI8="-","【-】","【"&amp;SUBSTITUTE(TEXT(AI8,"#,##0.0"),"-","△")&amp;"】")</f>
        <v>【90.6】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11.6</v>
      </c>
      <c r="AN6" s="50">
        <f t="shared" si="4"/>
        <v>30.9</v>
      </c>
      <c r="AO6" s="50">
        <f t="shared" si="4"/>
        <v>10.5</v>
      </c>
      <c r="AP6" s="50">
        <f t="shared" si="4"/>
        <v>0</v>
      </c>
      <c r="AQ6" s="50">
        <f t="shared" si="4"/>
        <v>10.9</v>
      </c>
      <c r="AR6" s="50">
        <f t="shared" si="4"/>
        <v>26</v>
      </c>
      <c r="AS6" s="50">
        <f t="shared" si="4"/>
        <v>40.799999999999997</v>
      </c>
      <c r="AT6" s="50" t="str">
        <f>IF(AT8="-","【-】","【"&amp;SUBSTITUTE(TEXT(AT8,"#,##0.0"),"-","△")&amp;"】")</f>
        <v>【30.4】</v>
      </c>
      <c r="AU6" s="45" t="e">
        <f>IF(AU8="-",NA(),AU8)</f>
        <v>#N/A</v>
      </c>
      <c r="AV6" s="45" t="e">
        <f t="shared" ref="AV6:BD6" si="5">IF(AV8="-",NA(),AV8)</f>
        <v>#N/A</v>
      </c>
      <c r="AW6" s="45" t="e">
        <f t="shared" si="5"/>
        <v>#N/A</v>
      </c>
      <c r="AX6" s="45" t="e">
        <f t="shared" si="5"/>
        <v>#N/A</v>
      </c>
      <c r="AY6" s="45" t="e">
        <f t="shared" si="5"/>
        <v>#N/A</v>
      </c>
      <c r="AZ6" s="45" t="e">
        <f t="shared" si="5"/>
        <v>#N/A</v>
      </c>
      <c r="BA6" s="45" t="e">
        <f t="shared" si="5"/>
        <v>#N/A</v>
      </c>
      <c r="BB6" s="45" t="e">
        <f t="shared" si="5"/>
        <v>#N/A</v>
      </c>
      <c r="BC6" s="45" t="e">
        <f t="shared" si="5"/>
        <v>#N/A</v>
      </c>
      <c r="BD6" s="45" t="e">
        <f t="shared" si="5"/>
        <v>#N/A</v>
      </c>
      <c r="BE6" s="45" t="str">
        <f>IF(BE8="-","【-】","【"&amp;SUBSTITUTE(TEXT(BE8,"#,##0"),"-","△")&amp;"】")</f>
        <v>【208,749】</v>
      </c>
      <c r="BF6" s="50" t="e">
        <f>IF(BF8="-",NA(),BF8)</f>
        <v>#N/A</v>
      </c>
      <c r="BG6" s="50" t="e">
        <f t="shared" ref="BG6:BO6" si="6">IF(BG8="-",NA(),BG8)</f>
        <v>#N/A</v>
      </c>
      <c r="BH6" s="50" t="e">
        <f t="shared" si="6"/>
        <v>#N/A</v>
      </c>
      <c r="BI6" s="50" t="e">
        <f t="shared" si="6"/>
        <v>#N/A</v>
      </c>
      <c r="BJ6" s="50" t="e">
        <f t="shared" si="6"/>
        <v>#N/A</v>
      </c>
      <c r="BK6" s="50" t="e">
        <f t="shared" si="6"/>
        <v>#N/A</v>
      </c>
      <c r="BL6" s="50" t="e">
        <f t="shared" si="6"/>
        <v>#N/A</v>
      </c>
      <c r="BM6" s="50" t="e">
        <f t="shared" si="6"/>
        <v>#N/A</v>
      </c>
      <c r="BN6" s="50" t="e">
        <f t="shared" si="6"/>
        <v>#N/A</v>
      </c>
      <c r="BO6" s="50" t="e">
        <f t="shared" si="6"/>
        <v>#N/A</v>
      </c>
      <c r="BP6" s="50" t="str">
        <f>IF(BP8="-","【-】","【"&amp;SUBSTITUTE(TEXT(BP8,"#,##0.0"),"-","△")&amp;"】")</f>
        <v>【12.2】</v>
      </c>
      <c r="BQ6" s="50">
        <f>IF(BQ8="-",NA(),BQ8)</f>
        <v>0</v>
      </c>
      <c r="BR6" s="50">
        <f t="shared" ref="BR6:BZ6" si="7">IF(BR8="-",NA(),BR8)</f>
        <v>0</v>
      </c>
      <c r="BS6" s="50">
        <f t="shared" si="7"/>
        <v>0</v>
      </c>
      <c r="BT6" s="50">
        <f t="shared" si="7"/>
        <v>0</v>
      </c>
      <c r="BU6" s="50">
        <f t="shared" si="7"/>
        <v>0</v>
      </c>
      <c r="BV6" s="50">
        <f t="shared" si="7"/>
        <v>24.2</v>
      </c>
      <c r="BW6" s="50">
        <f t="shared" si="7"/>
        <v>16</v>
      </c>
      <c r="BX6" s="50">
        <f t="shared" si="7"/>
        <v>38.299999999999997</v>
      </c>
      <c r="BY6" s="50">
        <f t="shared" si="7"/>
        <v>10.8</v>
      </c>
      <c r="BZ6" s="50">
        <f t="shared" si="7"/>
        <v>10.199999999999999</v>
      </c>
      <c r="CA6" s="50" t="str">
        <f>IF(CA8="-","【-】","【"&amp;SUBSTITUTE(TEXT(CA8,"#,##0.0"),"-","△")&amp;"】")</f>
        <v>【120.7】</v>
      </c>
      <c r="CB6" s="50">
        <f>IF(CB8="-",NA(),CB8)</f>
        <v>-9.6999999999999993</v>
      </c>
      <c r="CC6" s="50">
        <f t="shared" ref="CC6:CK6" si="8">IF(CC8="-",NA(),CC8)</f>
        <v>-18.7</v>
      </c>
      <c r="CD6" s="50">
        <f t="shared" si="8"/>
        <v>-9.1</v>
      </c>
      <c r="CE6" s="50">
        <f t="shared" si="8"/>
        <v>-31.6</v>
      </c>
      <c r="CF6" s="50">
        <f t="shared" si="8"/>
        <v>-112.6</v>
      </c>
      <c r="CG6" s="50">
        <f t="shared" si="8"/>
        <v>7.9</v>
      </c>
      <c r="CH6" s="50">
        <f t="shared" si="8"/>
        <v>92.9</v>
      </c>
      <c r="CI6" s="50">
        <f t="shared" si="8"/>
        <v>113.7</v>
      </c>
      <c r="CJ6" s="50">
        <f t="shared" si="8"/>
        <v>60.6</v>
      </c>
      <c r="CK6" s="50">
        <f t="shared" si="8"/>
        <v>-56.8</v>
      </c>
      <c r="CL6" s="50" t="str">
        <f>IF(CL8="-","【-】","【"&amp;SUBSTITUTE(TEXT(CL8,"#,##0.0"),"-","△")&amp;"】")</f>
        <v>【△43.7】</v>
      </c>
      <c r="CM6" s="45">
        <f>IF(CM8="-",NA(),CM8)</f>
        <v>32</v>
      </c>
      <c r="CN6" s="45">
        <f t="shared" ref="CN6:CV6" si="9">IF(CN8="-",NA(),CN8)</f>
        <v>-871</v>
      </c>
      <c r="CO6" s="45">
        <f t="shared" si="9"/>
        <v>-1391</v>
      </c>
      <c r="CP6" s="45">
        <f t="shared" si="9"/>
        <v>-3575</v>
      </c>
      <c r="CQ6" s="45">
        <f t="shared" si="9"/>
        <v>-9420</v>
      </c>
      <c r="CR6" s="45">
        <f t="shared" si="9"/>
        <v>-20374</v>
      </c>
      <c r="CS6" s="45">
        <f t="shared" si="9"/>
        <v>-1007</v>
      </c>
      <c r="CT6" s="45">
        <f t="shared" si="9"/>
        <v>-4839</v>
      </c>
      <c r="CU6" s="45">
        <f t="shared" si="9"/>
        <v>-5315</v>
      </c>
      <c r="CV6" s="45">
        <f t="shared" si="9"/>
        <v>-9041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126</v>
      </c>
      <c r="DI6" s="46">
        <f t="shared" ref="DI6:DJ6" si="10">DI8</f>
        <v>8781</v>
      </c>
      <c r="DJ6" s="46">
        <f t="shared" si="10"/>
        <v>12785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127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0</v>
      </c>
      <c r="EB6" s="50">
        <f t="shared" si="11"/>
        <v>0</v>
      </c>
      <c r="EC6" s="50">
        <f t="shared" si="11"/>
        <v>28.5</v>
      </c>
      <c r="ED6" s="50">
        <f t="shared" si="11"/>
        <v>0</v>
      </c>
      <c r="EE6" s="50">
        <f t="shared" si="11"/>
        <v>0</v>
      </c>
      <c r="EF6" s="50" t="str">
        <f>IF(EF8="-","【-】","【"&amp;SUBSTITUTE(TEXT(EF8,"#,##0.0"),"-","△")&amp;"】")</f>
        <v>【38.7】</v>
      </c>
      <c r="EG6" s="51" t="e">
        <f>IF(EG8="-",NA(),EG8)</f>
        <v>#N/A</v>
      </c>
      <c r="EH6" s="51" t="e">
        <f t="shared" ref="EH6:EP6" si="12">IF(EH8="-",NA(),EH8)</f>
        <v>#N/A</v>
      </c>
      <c r="EI6" s="51" t="e">
        <f t="shared" si="12"/>
        <v>#N/A</v>
      </c>
      <c r="EJ6" s="51" t="e">
        <f t="shared" si="12"/>
        <v>#N/A</v>
      </c>
      <c r="EK6" s="51" t="e">
        <f t="shared" si="12"/>
        <v>#N/A</v>
      </c>
      <c r="EL6" s="51" t="e">
        <f t="shared" si="12"/>
        <v>#N/A</v>
      </c>
      <c r="EM6" s="51" t="e">
        <f t="shared" si="12"/>
        <v>#N/A</v>
      </c>
      <c r="EN6" s="51" t="e">
        <f t="shared" si="12"/>
        <v>#N/A</v>
      </c>
      <c r="EO6" s="51" t="e">
        <f t="shared" si="12"/>
        <v>#N/A</v>
      </c>
      <c r="EP6" s="51" t="e">
        <f t="shared" si="12"/>
        <v>#N/A</v>
      </c>
    </row>
    <row r="7" spans="1:146" s="52" customFormat="1" x14ac:dyDescent="0.15">
      <c r="A7" s="28" t="s">
        <v>128</v>
      </c>
      <c r="B7" s="43">
        <f t="shared" ref="B7:X7" si="13">B8</f>
        <v>2021</v>
      </c>
      <c r="C7" s="43">
        <f t="shared" si="13"/>
        <v>341002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3</v>
      </c>
      <c r="H7" s="43" t="str">
        <f t="shared" si="13"/>
        <v>広島県　広島市</v>
      </c>
      <c r="I7" s="43" t="str">
        <f t="shared" si="13"/>
        <v>湯の山温泉館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Ｃ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327</v>
      </c>
      <c r="R7" s="46">
        <f t="shared" si="13"/>
        <v>0</v>
      </c>
      <c r="S7" s="47">
        <f t="shared" si="13"/>
        <v>343</v>
      </c>
      <c r="T7" s="48" t="str">
        <f t="shared" si="13"/>
        <v>利用料金制</v>
      </c>
      <c r="U7" s="44" t="str">
        <f t="shared" si="13"/>
        <v>-</v>
      </c>
      <c r="V7" s="48" t="str">
        <f t="shared" si="13"/>
        <v>無</v>
      </c>
      <c r="W7" s="49">
        <f t="shared" si="13"/>
        <v>100</v>
      </c>
      <c r="X7" s="48" t="str">
        <f t="shared" si="13"/>
        <v>無</v>
      </c>
      <c r="Y7" s="50">
        <f>Y8</f>
        <v>100.3</v>
      </c>
      <c r="Z7" s="50">
        <f t="shared" ref="Z7:AH7" si="14">Z8</f>
        <v>93.4</v>
      </c>
      <c r="AA7" s="50">
        <f t="shared" si="14"/>
        <v>91.6</v>
      </c>
      <c r="AB7" s="50">
        <f t="shared" si="14"/>
        <v>87.5</v>
      </c>
      <c r="AC7" s="50">
        <f t="shared" si="14"/>
        <v>77.900000000000006</v>
      </c>
      <c r="AD7" s="50">
        <f t="shared" si="14"/>
        <v>90.3</v>
      </c>
      <c r="AE7" s="50">
        <f t="shared" si="14"/>
        <v>94.7</v>
      </c>
      <c r="AF7" s="50">
        <f t="shared" si="14"/>
        <v>95.4</v>
      </c>
      <c r="AG7" s="50">
        <f t="shared" si="14"/>
        <v>99.8</v>
      </c>
      <c r="AH7" s="50">
        <f t="shared" si="14"/>
        <v>97.4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0</v>
      </c>
      <c r="AM7" s="50">
        <f t="shared" si="15"/>
        <v>11.6</v>
      </c>
      <c r="AN7" s="50">
        <f t="shared" si="15"/>
        <v>30.9</v>
      </c>
      <c r="AO7" s="50">
        <f t="shared" si="15"/>
        <v>10.5</v>
      </c>
      <c r="AP7" s="50">
        <f t="shared" si="15"/>
        <v>0</v>
      </c>
      <c r="AQ7" s="50">
        <f t="shared" si="15"/>
        <v>10.9</v>
      </c>
      <c r="AR7" s="50">
        <f t="shared" si="15"/>
        <v>26</v>
      </c>
      <c r="AS7" s="50">
        <f t="shared" si="15"/>
        <v>40.799999999999997</v>
      </c>
      <c r="AT7" s="50"/>
      <c r="AU7" s="45" t="str">
        <f>AU8</f>
        <v>-</v>
      </c>
      <c r="AV7" s="45" t="str">
        <f t="shared" ref="AV7:BD7" si="16">AV8</f>
        <v>-</v>
      </c>
      <c r="AW7" s="45" t="str">
        <f t="shared" si="16"/>
        <v>-</v>
      </c>
      <c r="AX7" s="45" t="str">
        <f t="shared" si="16"/>
        <v>-</v>
      </c>
      <c r="AY7" s="45" t="str">
        <f t="shared" si="16"/>
        <v>-</v>
      </c>
      <c r="AZ7" s="45" t="str">
        <f t="shared" si="16"/>
        <v>-</v>
      </c>
      <c r="BA7" s="45" t="str">
        <f t="shared" si="16"/>
        <v>-</v>
      </c>
      <c r="BB7" s="45" t="str">
        <f t="shared" si="16"/>
        <v>-</v>
      </c>
      <c r="BC7" s="45" t="str">
        <f t="shared" si="16"/>
        <v>-</v>
      </c>
      <c r="BD7" s="45" t="str">
        <f t="shared" si="16"/>
        <v>-</v>
      </c>
      <c r="BE7" s="45"/>
      <c r="BF7" s="50" t="str">
        <f>BF8</f>
        <v>-</v>
      </c>
      <c r="BG7" s="50" t="str">
        <f t="shared" ref="BG7:BO7" si="17">BG8</f>
        <v>-</v>
      </c>
      <c r="BH7" s="50" t="str">
        <f t="shared" si="17"/>
        <v>-</v>
      </c>
      <c r="BI7" s="50" t="str">
        <f t="shared" si="17"/>
        <v>-</v>
      </c>
      <c r="BJ7" s="50" t="str">
        <f t="shared" si="17"/>
        <v>-</v>
      </c>
      <c r="BK7" s="50" t="str">
        <f t="shared" si="17"/>
        <v>-</v>
      </c>
      <c r="BL7" s="50" t="str">
        <f t="shared" si="17"/>
        <v>-</v>
      </c>
      <c r="BM7" s="50" t="str">
        <f t="shared" si="17"/>
        <v>-</v>
      </c>
      <c r="BN7" s="50" t="str">
        <f t="shared" si="17"/>
        <v>-</v>
      </c>
      <c r="BO7" s="50" t="str">
        <f t="shared" si="17"/>
        <v>-</v>
      </c>
      <c r="BP7" s="50"/>
      <c r="BQ7" s="50">
        <f>BQ8</f>
        <v>0</v>
      </c>
      <c r="BR7" s="50">
        <f t="shared" ref="BR7:BZ7" si="18">BR8</f>
        <v>0</v>
      </c>
      <c r="BS7" s="50">
        <f t="shared" si="18"/>
        <v>0</v>
      </c>
      <c r="BT7" s="50">
        <f t="shared" si="18"/>
        <v>0</v>
      </c>
      <c r="BU7" s="50">
        <f t="shared" si="18"/>
        <v>0</v>
      </c>
      <c r="BV7" s="50">
        <f t="shared" si="18"/>
        <v>24.2</v>
      </c>
      <c r="BW7" s="50">
        <f t="shared" si="18"/>
        <v>16</v>
      </c>
      <c r="BX7" s="50">
        <f t="shared" si="18"/>
        <v>38.299999999999997</v>
      </c>
      <c r="BY7" s="50">
        <f t="shared" si="18"/>
        <v>10.8</v>
      </c>
      <c r="BZ7" s="50">
        <f t="shared" si="18"/>
        <v>10.199999999999999</v>
      </c>
      <c r="CA7" s="50"/>
      <c r="CB7" s="50">
        <f>CB8</f>
        <v>-9.6999999999999993</v>
      </c>
      <c r="CC7" s="50">
        <f t="shared" ref="CC7:CK7" si="19">CC8</f>
        <v>-18.7</v>
      </c>
      <c r="CD7" s="50">
        <f t="shared" si="19"/>
        <v>-9.1</v>
      </c>
      <c r="CE7" s="50">
        <f t="shared" si="19"/>
        <v>-31.6</v>
      </c>
      <c r="CF7" s="50">
        <f t="shared" si="19"/>
        <v>-112.6</v>
      </c>
      <c r="CG7" s="50">
        <f t="shared" si="19"/>
        <v>7.9</v>
      </c>
      <c r="CH7" s="50">
        <f t="shared" si="19"/>
        <v>92.9</v>
      </c>
      <c r="CI7" s="50">
        <f t="shared" si="19"/>
        <v>113.7</v>
      </c>
      <c r="CJ7" s="50">
        <f t="shared" si="19"/>
        <v>60.6</v>
      </c>
      <c r="CK7" s="50">
        <f t="shared" si="19"/>
        <v>-56.8</v>
      </c>
      <c r="CL7" s="50"/>
      <c r="CM7" s="45">
        <f>CM8</f>
        <v>32</v>
      </c>
      <c r="CN7" s="45">
        <f t="shared" ref="CN7:CV7" si="20">CN8</f>
        <v>-871</v>
      </c>
      <c r="CO7" s="45">
        <f t="shared" si="20"/>
        <v>-1391</v>
      </c>
      <c r="CP7" s="45">
        <f t="shared" si="20"/>
        <v>-3575</v>
      </c>
      <c r="CQ7" s="45">
        <f t="shared" si="20"/>
        <v>-9420</v>
      </c>
      <c r="CR7" s="45">
        <f t="shared" si="20"/>
        <v>-20374</v>
      </c>
      <c r="CS7" s="45">
        <f t="shared" si="20"/>
        <v>-1007</v>
      </c>
      <c r="CT7" s="45">
        <f t="shared" si="20"/>
        <v>-4839</v>
      </c>
      <c r="CU7" s="45">
        <f t="shared" si="20"/>
        <v>-5315</v>
      </c>
      <c r="CV7" s="45">
        <f t="shared" si="20"/>
        <v>-9041</v>
      </c>
      <c r="CW7" s="45"/>
      <c r="CX7" s="50" t="s">
        <v>129</v>
      </c>
      <c r="CY7" s="50" t="s">
        <v>129</v>
      </c>
      <c r="CZ7" s="50" t="s">
        <v>129</v>
      </c>
      <c r="DA7" s="50" t="s">
        <v>129</v>
      </c>
      <c r="DB7" s="50" t="s">
        <v>129</v>
      </c>
      <c r="DC7" s="50" t="s">
        <v>129</v>
      </c>
      <c r="DD7" s="50" t="s">
        <v>129</v>
      </c>
      <c r="DE7" s="50" t="s">
        <v>129</v>
      </c>
      <c r="DF7" s="50" t="s">
        <v>129</v>
      </c>
      <c r="DG7" s="50" t="s">
        <v>126</v>
      </c>
      <c r="DH7" s="50"/>
      <c r="DI7" s="46">
        <f>DI8</f>
        <v>8781</v>
      </c>
      <c r="DJ7" s="46">
        <f>DJ8</f>
        <v>12785</v>
      </c>
      <c r="DK7" s="50" t="s">
        <v>129</v>
      </c>
      <c r="DL7" s="50" t="s">
        <v>129</v>
      </c>
      <c r="DM7" s="50" t="s">
        <v>129</v>
      </c>
      <c r="DN7" s="50" t="s">
        <v>129</v>
      </c>
      <c r="DO7" s="50" t="s">
        <v>129</v>
      </c>
      <c r="DP7" s="50" t="s">
        <v>129</v>
      </c>
      <c r="DQ7" s="50" t="s">
        <v>129</v>
      </c>
      <c r="DR7" s="50" t="s">
        <v>129</v>
      </c>
      <c r="DS7" s="50" t="s">
        <v>129</v>
      </c>
      <c r="DT7" s="50" t="s">
        <v>126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0</v>
      </c>
      <c r="EB7" s="50">
        <f t="shared" si="21"/>
        <v>0</v>
      </c>
      <c r="EC7" s="50">
        <f t="shared" si="21"/>
        <v>28.5</v>
      </c>
      <c r="ED7" s="50">
        <f t="shared" si="21"/>
        <v>0</v>
      </c>
      <c r="EE7" s="50">
        <f t="shared" si="21"/>
        <v>0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341002</v>
      </c>
      <c r="D8" s="53">
        <v>47</v>
      </c>
      <c r="E8" s="53">
        <v>11</v>
      </c>
      <c r="F8" s="53">
        <v>1</v>
      </c>
      <c r="G8" s="53">
        <v>3</v>
      </c>
      <c r="H8" s="53" t="s">
        <v>130</v>
      </c>
      <c r="I8" s="53" t="s">
        <v>131</v>
      </c>
      <c r="J8" s="53" t="s">
        <v>132</v>
      </c>
      <c r="K8" s="53" t="s">
        <v>133</v>
      </c>
      <c r="L8" s="53" t="s">
        <v>134</v>
      </c>
      <c r="M8" s="53" t="s">
        <v>135</v>
      </c>
      <c r="N8" s="53" t="s">
        <v>136</v>
      </c>
      <c r="O8" s="54" t="s">
        <v>137</v>
      </c>
      <c r="P8" s="54" t="s">
        <v>137</v>
      </c>
      <c r="Q8" s="55">
        <v>327</v>
      </c>
      <c r="R8" s="55">
        <v>0</v>
      </c>
      <c r="S8" s="56">
        <v>343</v>
      </c>
      <c r="T8" s="57" t="s">
        <v>138</v>
      </c>
      <c r="U8" s="54" t="s">
        <v>139</v>
      </c>
      <c r="V8" s="57" t="s">
        <v>140</v>
      </c>
      <c r="W8" s="58">
        <v>100</v>
      </c>
      <c r="X8" s="57" t="s">
        <v>140</v>
      </c>
      <c r="Y8" s="59">
        <v>100.3</v>
      </c>
      <c r="Z8" s="59">
        <v>93.4</v>
      </c>
      <c r="AA8" s="59">
        <v>91.6</v>
      </c>
      <c r="AB8" s="59">
        <v>87.5</v>
      </c>
      <c r="AC8" s="59">
        <v>77.900000000000006</v>
      </c>
      <c r="AD8" s="59">
        <v>90.3</v>
      </c>
      <c r="AE8" s="59">
        <v>94.7</v>
      </c>
      <c r="AF8" s="59">
        <v>95.4</v>
      </c>
      <c r="AG8" s="59">
        <v>99.8</v>
      </c>
      <c r="AH8" s="59">
        <v>97.4</v>
      </c>
      <c r="AI8" s="59">
        <v>90.6</v>
      </c>
      <c r="AJ8" s="59">
        <v>0</v>
      </c>
      <c r="AK8" s="59">
        <v>0</v>
      </c>
      <c r="AL8" s="59">
        <v>0</v>
      </c>
      <c r="AM8" s="59">
        <v>11.6</v>
      </c>
      <c r="AN8" s="59">
        <v>30.9</v>
      </c>
      <c r="AO8" s="59">
        <v>10.5</v>
      </c>
      <c r="AP8" s="59">
        <v>0</v>
      </c>
      <c r="AQ8" s="59">
        <v>10.9</v>
      </c>
      <c r="AR8" s="59">
        <v>26</v>
      </c>
      <c r="AS8" s="59">
        <v>40.799999999999997</v>
      </c>
      <c r="AT8" s="59">
        <v>30.4</v>
      </c>
      <c r="AU8" s="70" t="s">
        <v>139</v>
      </c>
      <c r="AV8" s="71" t="s">
        <v>139</v>
      </c>
      <c r="AW8" s="71" t="s">
        <v>139</v>
      </c>
      <c r="AX8" s="71" t="s">
        <v>139</v>
      </c>
      <c r="AY8" s="71" t="s">
        <v>139</v>
      </c>
      <c r="AZ8" s="71" t="s">
        <v>139</v>
      </c>
      <c r="BA8" s="71" t="s">
        <v>139</v>
      </c>
      <c r="BB8" s="71" t="s">
        <v>139</v>
      </c>
      <c r="BC8" s="71" t="s">
        <v>139</v>
      </c>
      <c r="BD8" s="71" t="s">
        <v>139</v>
      </c>
      <c r="BE8" s="60">
        <v>208749</v>
      </c>
      <c r="BF8" s="68" t="s">
        <v>139</v>
      </c>
      <c r="BG8" s="69" t="s">
        <v>139</v>
      </c>
      <c r="BH8" s="69" t="s">
        <v>139</v>
      </c>
      <c r="BI8" s="69" t="s">
        <v>139</v>
      </c>
      <c r="BJ8" s="69" t="s">
        <v>139</v>
      </c>
      <c r="BK8" s="69" t="s">
        <v>139</v>
      </c>
      <c r="BL8" s="69" t="s">
        <v>139</v>
      </c>
      <c r="BM8" s="69" t="s">
        <v>139</v>
      </c>
      <c r="BN8" s="69" t="s">
        <v>139</v>
      </c>
      <c r="BO8" s="69" t="s">
        <v>139</v>
      </c>
      <c r="BP8" s="59">
        <v>12.2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24.2</v>
      </c>
      <c r="BW8" s="59">
        <v>16</v>
      </c>
      <c r="BX8" s="59">
        <v>38.299999999999997</v>
      </c>
      <c r="BY8" s="59">
        <v>10.8</v>
      </c>
      <c r="BZ8" s="59">
        <v>10.199999999999999</v>
      </c>
      <c r="CA8" s="59">
        <v>120.7</v>
      </c>
      <c r="CB8" s="59">
        <v>-9.6999999999999993</v>
      </c>
      <c r="CC8" s="59">
        <v>-18.7</v>
      </c>
      <c r="CD8" s="59">
        <v>-9.1</v>
      </c>
      <c r="CE8" s="61">
        <v>-31.6</v>
      </c>
      <c r="CF8" s="61">
        <v>-112.6</v>
      </c>
      <c r="CG8" s="59">
        <v>7.9</v>
      </c>
      <c r="CH8" s="59">
        <v>92.9</v>
      </c>
      <c r="CI8" s="59">
        <v>113.7</v>
      </c>
      <c r="CJ8" s="59">
        <v>60.6</v>
      </c>
      <c r="CK8" s="59">
        <v>-56.8</v>
      </c>
      <c r="CL8" s="59">
        <v>-43.7</v>
      </c>
      <c r="CM8" s="60">
        <v>32</v>
      </c>
      <c r="CN8" s="60">
        <v>-871</v>
      </c>
      <c r="CO8" s="60">
        <v>-1391</v>
      </c>
      <c r="CP8" s="60">
        <v>-3575</v>
      </c>
      <c r="CQ8" s="60">
        <v>-9420</v>
      </c>
      <c r="CR8" s="60">
        <v>-20374</v>
      </c>
      <c r="CS8" s="60">
        <v>-1007</v>
      </c>
      <c r="CT8" s="60">
        <v>-4839</v>
      </c>
      <c r="CU8" s="60">
        <v>-5315</v>
      </c>
      <c r="CV8" s="60">
        <v>-9041</v>
      </c>
      <c r="CW8" s="60">
        <v>-24115</v>
      </c>
      <c r="CX8" s="59" t="s">
        <v>139</v>
      </c>
      <c r="CY8" s="59" t="s">
        <v>139</v>
      </c>
      <c r="CZ8" s="59" t="s">
        <v>139</v>
      </c>
      <c r="DA8" s="59" t="s">
        <v>139</v>
      </c>
      <c r="DB8" s="59" t="s">
        <v>139</v>
      </c>
      <c r="DC8" s="59" t="s">
        <v>139</v>
      </c>
      <c r="DD8" s="59" t="s">
        <v>139</v>
      </c>
      <c r="DE8" s="59" t="s">
        <v>139</v>
      </c>
      <c r="DF8" s="59" t="s">
        <v>139</v>
      </c>
      <c r="DG8" s="59" t="s">
        <v>139</v>
      </c>
      <c r="DH8" s="59" t="s">
        <v>139</v>
      </c>
      <c r="DI8" s="55">
        <v>8781</v>
      </c>
      <c r="DJ8" s="55">
        <v>12785</v>
      </c>
      <c r="DK8" s="59" t="s">
        <v>139</v>
      </c>
      <c r="DL8" s="59" t="s">
        <v>139</v>
      </c>
      <c r="DM8" s="59" t="s">
        <v>139</v>
      </c>
      <c r="DN8" s="59" t="s">
        <v>139</v>
      </c>
      <c r="DO8" s="59" t="s">
        <v>139</v>
      </c>
      <c r="DP8" s="59" t="s">
        <v>139</v>
      </c>
      <c r="DQ8" s="59" t="s">
        <v>139</v>
      </c>
      <c r="DR8" s="59" t="s">
        <v>139</v>
      </c>
      <c r="DS8" s="59" t="s">
        <v>139</v>
      </c>
      <c r="DT8" s="59" t="s">
        <v>139</v>
      </c>
      <c r="DU8" s="59" t="s">
        <v>139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0</v>
      </c>
      <c r="EB8" s="59">
        <v>0</v>
      </c>
      <c r="EC8" s="59">
        <v>28.5</v>
      </c>
      <c r="ED8" s="59">
        <v>0</v>
      </c>
      <c r="EE8" s="59">
        <v>0</v>
      </c>
      <c r="EF8" s="59">
        <v>38.700000000000003</v>
      </c>
      <c r="EG8" s="66" t="s">
        <v>139</v>
      </c>
      <c r="EH8" s="67" t="s">
        <v>139</v>
      </c>
      <c r="EI8" s="67" t="s">
        <v>139</v>
      </c>
      <c r="EJ8" s="67" t="s">
        <v>139</v>
      </c>
      <c r="EK8" s="67" t="s">
        <v>139</v>
      </c>
      <c r="EL8" s="67" t="s">
        <v>139</v>
      </c>
      <c r="EM8" s="67" t="s">
        <v>139</v>
      </c>
      <c r="EN8" s="67" t="s">
        <v>139</v>
      </c>
      <c r="EO8" s="67" t="s">
        <v>139</v>
      </c>
      <c r="EP8" s="67" t="s">
        <v>139</v>
      </c>
    </row>
    <row r="9" spans="1:146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3"/>
      <c r="BU9" s="63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3"/>
      <c r="CQ9" s="63"/>
      <c r="CR9" s="62"/>
      <c r="CS9" s="62"/>
      <c r="CT9" s="62"/>
      <c r="CU9" s="62"/>
      <c r="CV9" s="62"/>
      <c r="CW9" s="62"/>
      <c r="CX9" s="62"/>
      <c r="CY9" s="62"/>
      <c r="CZ9" s="62"/>
      <c r="DA9" s="63"/>
      <c r="DB9" s="63"/>
      <c r="DC9" s="62"/>
      <c r="DD9" s="62"/>
      <c r="DE9" s="62"/>
      <c r="DF9" s="62"/>
      <c r="DG9" s="62"/>
      <c r="DH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</row>
    <row r="10" spans="1:146" x14ac:dyDescent="0.15">
      <c r="A10" s="64"/>
      <c r="B10" s="64" t="s">
        <v>141</v>
      </c>
      <c r="C10" s="64" t="s">
        <v>142</v>
      </c>
      <c r="D10" s="64" t="s">
        <v>143</v>
      </c>
      <c r="E10" s="64" t="s">
        <v>144</v>
      </c>
      <c r="F10" s="64" t="s">
        <v>145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C10" s="62"/>
      <c r="CD10" s="62"/>
      <c r="CE10" s="62"/>
      <c r="CF10" s="62"/>
      <c r="CG10" s="62"/>
      <c r="CH10" s="62"/>
      <c r="CI10" s="62"/>
      <c r="CJ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H10" s="62"/>
      <c r="DK10" s="62"/>
      <c r="DL10" s="62"/>
      <c r="DM10" s="62"/>
      <c r="DN10" s="62"/>
      <c r="DO10" s="62"/>
      <c r="DP10" s="62"/>
      <c r="DQ10" s="62"/>
      <c r="DR10" s="62"/>
      <c r="DS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</row>
    <row r="11" spans="1:146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CM11" s="62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2023-01-26T04:42:02Z</cp:lastPrinted>
  <dcterms:created xsi:type="dcterms:W3CDTF">2022-12-09T03:23:10Z</dcterms:created>
  <dcterms:modified xsi:type="dcterms:W3CDTF">2023-01-26T23:48:01Z</dcterms:modified>
  <cp:category/>
</cp:coreProperties>
</file>