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DHnJmN39W0t5/2322H17YkNcwrJn6ANYNJBeaqt//FopKlLmSmTnmB2P0FrVJbOFeFot1jYbzNlDeIGa0E3A+Q==" workbookSaltValue="es68njgm5NAvR2/ozXdht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BZ76" i="4"/>
  <c r="IT76" i="4"/>
  <c r="CS51" i="4"/>
  <c r="HJ30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FX30" i="4"/>
  <c r="BG30" i="4"/>
  <c r="FX51" i="4"/>
  <c r="BG51" i="4"/>
  <c r="AV76" i="4"/>
  <c r="KO51" i="4"/>
  <c r="LE76" i="4"/>
  <c r="KO30" i="4"/>
  <c r="HP76" i="4"/>
  <c r="FE51" i="4"/>
  <c r="HA76" i="4"/>
  <c r="AN51" i="4"/>
  <c r="FE30" i="4"/>
  <c r="KP76" i="4"/>
  <c r="AN30" i="4"/>
  <c r="JV51" i="4"/>
  <c r="JV30" i="4"/>
  <c r="AG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<sst xmlns="http://schemas.openxmlformats.org/spreadsheetml/2006/main" count="278" uniqueCount="142">
  <si>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</si>
  <si>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</si>
  <si>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</si>
  <si>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</si>
  <si>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</si>
  <si>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</si>
  <si>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</si>
  <si>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</si>
  <si>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</si>
  <si>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</si>
  <si>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</si>
  <si>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</si>
  <si>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</si>
  <si>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</si>
  <si>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</si>
  <si>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</si>
  <si>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</si>
  <si>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</si>
  <si>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</si>
  <si>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</si>
  <si>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</si>
  <si>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</si>
  <si>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</si>
  <si>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</si>
  <si>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</si>
  <si>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</si>
  <si>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</si>
  <si>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</si>
  <si>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</si>
  <si>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</si>
  <si>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</si>
  <si>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</si>
  <si>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</si>
  <si>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</si>
  <si>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</si>
  <si>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</si>
  <si>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</si>
  <si>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</si>
  <si>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</si>
  <si>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</si>
  <si>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</si>
  <si>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</si>
  <si>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</si>
  <si>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</si>
  <si>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</si>
  <si>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</si>
  <si>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</si>
  <si>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</si>
  <si>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</si>
  <si>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</si>
  <si>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</si>
  <si>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</si>
  <si>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</si>
  <si>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</si>
  <si>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</si>
  <si>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</si>
  <si>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</si>
  <si>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</si>
  <si>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</si>
  <si>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</si>
  <si>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</si>
  <si>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</si>
  <si>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</si>
  <si>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</si>
  <si>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</si>
  <si>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</si>
  <si>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</si>
  <si>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</si>
  <si>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</si>
  <si>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</si>
  <si>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</si>
  <si>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</si>
  <si>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</si>
  <si>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</si>
  <si>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</si>
  <si>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</si>
  <si>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</si>
  <si>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</si>
  <si>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</si>
  <si>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</si>
  <si>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</si>
  <si>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</si>
  <si>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</si>
  <si>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</si>
  <si>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</si>
  <si>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</si>
  <si>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</si>
  <si>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</si>
  <si>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</si>
  <si>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</si>
  <si>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</si>
  <si>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</si>
  <si>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</si>
  <si>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</si>
  <si>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</si>
  <si>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</si>
  <si>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</si>
  <si>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</si>
  <si>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</si>
  <si>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</si>
  <si>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</si>
  <si>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</si>
  <si>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</si>
  <si>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</si>
  <si>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</si>
  <si>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</si>
  <si>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</si>
  <si>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</si>
  <si>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</si>
  <si>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</si>
  <si>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</si>
  <si>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</si>
  <si>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</si>
  <si>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</si>
  <si>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</si>
  <si>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</si>
  <si>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</si>
  <si>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</si>
  <si>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</si>
  <si>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</si>
  <si>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</si>
  <si>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西広島駅南駐車場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</si>
  <si>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</si>
  <si>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</si>
  <si>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</si>
  <si>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</si>
  <si>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</si>
  <si>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</si>
  <si>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</si>
  <si>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</si>
  <si>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</si>
  <si>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</si>
  <si>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</si>
  <si>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</si>
  <si>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</si>
  <si>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</si>
  <si>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</si>
  <si>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</si>
  <si>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敷地取得時に起債した公債費の償還中であり、類似施設平均値を大幅に下回っています。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シキチ</t>
    </rPh>
    <rPh sb="12" eb="14">
      <t>シュトク</t>
    </rPh>
    <rPh sb="14" eb="15">
      <t>ジ</t>
    </rPh>
    <rPh sb="16" eb="18">
      <t>キサイ</t>
    </rPh>
    <rPh sb="20" eb="23">
      <t>コウサイヒ</t>
    </rPh>
    <rPh sb="24" eb="26">
      <t>ショウカン</t>
    </rPh>
    <rPh sb="31" eb="33">
      <t>ルイジ</t>
    </rPh>
    <rPh sb="33" eb="35">
      <t>シセツ</t>
    </rPh>
    <rPh sb="35" eb="38">
      <t>ヘイキンチ</t>
    </rPh>
    <rPh sb="39" eb="41">
      <t>オオハバ</t>
    </rPh>
    <rPh sb="42" eb="44">
      <t>シタマワ</t>
    </rPh>
    <rPh sb="52" eb="53">
      <t>タ</t>
    </rPh>
    <rPh sb="53" eb="55">
      <t>カイケイ</t>
    </rPh>
    <rPh sb="55" eb="58">
      <t>ホジョキン</t>
    </rPh>
    <rPh sb="58" eb="60">
      <t>ヒリツ</t>
    </rPh>
    <rPh sb="62" eb="63">
      <t>ホカ</t>
    </rPh>
    <rPh sb="63" eb="65">
      <t>カイケイ</t>
    </rPh>
    <rPh sb="68" eb="71">
      <t>ホジョキン</t>
    </rPh>
    <rPh sb="80" eb="82">
      <t>チュウシャ</t>
    </rPh>
    <rPh sb="82" eb="84">
      <t>ダイスウ</t>
    </rPh>
    <rPh sb="84" eb="86">
      <t>イチダイ</t>
    </rPh>
    <rPh sb="86" eb="87">
      <t>ア</t>
    </rPh>
    <rPh sb="90" eb="91">
      <t>ホカ</t>
    </rPh>
    <rPh sb="91" eb="93">
      <t>カイケイ</t>
    </rPh>
    <rPh sb="93" eb="96">
      <t>ホジョキン</t>
    </rPh>
    <rPh sb="96" eb="97">
      <t>ガク</t>
    </rPh>
    <rPh sb="99" eb="100">
      <t>ホカ</t>
    </rPh>
    <rPh sb="100" eb="102">
      <t>カイケイ</t>
    </rPh>
    <rPh sb="105" eb="108">
      <t>ホジョキン</t>
    </rPh>
    <rPh sb="117" eb="119">
      <t>ウリアゲ</t>
    </rPh>
    <rPh sb="119" eb="120">
      <t>タカ</t>
    </rPh>
    <rPh sb="123" eb="125">
      <t>ヒリツ</t>
    </rPh>
    <rPh sb="127" eb="129">
      <t>ルイジ</t>
    </rPh>
    <rPh sb="129" eb="131">
      <t>シセツ</t>
    </rPh>
    <rPh sb="131" eb="134">
      <t>ヘイキンチ</t>
    </rPh>
    <rPh sb="135" eb="137">
      <t>オオハバ</t>
    </rPh>
    <rPh sb="145" eb="146">
      <t>タカ</t>
    </rPh>
    <rPh sb="147" eb="149">
      <t>エイギョウ</t>
    </rPh>
    <rPh sb="149" eb="152">
      <t>ソウリエキ</t>
    </rPh>
    <rPh sb="153" eb="155">
      <t>カクホ</t>
    </rPh>
    <rPh sb="171" eb="173">
      <t>ルイジ</t>
    </rPh>
    <rPh sb="173" eb="175">
      <t>シセツ</t>
    </rPh>
    <rPh sb="175" eb="178">
      <t>ヘイキンチ</t>
    </rPh>
    <rPh sb="179" eb="181">
      <t>オオハバ</t>
    </rPh>
    <rPh sb="182" eb="184">
      <t>ウワマワ</t>
    </rPh>
    <rPh sb="189" eb="190">
      <t>タカ</t>
    </rPh>
    <rPh sb="191" eb="194">
      <t>シュウエキセイ</t>
    </rPh>
    <rPh sb="195" eb="197">
      <t>カクホ</t>
    </rPh>
    <phoneticPr fontId="15"/>
  </si>
  <si>
    <r>
      <t>⑦敷地の地価(固定資産税評価相当額）
　</t>
    </r>
    <r>
      <rPr>
        <sz val="11"/>
        <rFont val="ＭＳ ゴシック"/>
        <family val="3"/>
        <charset val="128"/>
      </rPr>
      <t>JR駅前に位置しており、高い資産価値を有しています。</t>
    </r>
    <r>
      <rPr>
        <sz val="11"/>
        <color theme="1"/>
        <rFont val="ＭＳ ゴシック"/>
        <family val="3"/>
        <charset val="128"/>
      </rPr>
      <t xml:space="preserve">
⑧設備投資見込額
　ありません。
⑩企業債残高対料金収入比率
　類似施設平均値を大幅に上回っています。敷地取得時に起債した公債費の残高が年々下がるため、比率も年々低下し、令和７年度には償還が完了の予定です。</t>
    </r>
    <rPh sb="1" eb="3">
      <t>シキチ</t>
    </rPh>
    <rPh sb="4" eb="6">
      <t>チカ</t>
    </rPh>
    <rPh sb="7" eb="9">
      <t>コテイ</t>
    </rPh>
    <rPh sb="9" eb="11">
      <t>シサン</t>
    </rPh>
    <rPh sb="11" eb="12">
      <t>ゼイ</t>
    </rPh>
    <rPh sb="22" eb="24">
      <t>エキマエ</t>
    </rPh>
    <rPh sb="25" eb="27">
      <t>イチ</t>
    </rPh>
    <rPh sb="32" eb="33">
      <t>タカ</t>
    </rPh>
    <rPh sb="34" eb="36">
      <t>シサン</t>
    </rPh>
    <rPh sb="36" eb="38">
      <t>カチ</t>
    </rPh>
    <rPh sb="39" eb="40">
      <t>ユウ</t>
    </rPh>
    <rPh sb="98" eb="100">
      <t>シキチ</t>
    </rPh>
    <rPh sb="100" eb="102">
      <t>シュトク</t>
    </rPh>
    <rPh sb="102" eb="103">
      <t>ジ</t>
    </rPh>
    <rPh sb="104" eb="106">
      <t>キサイ</t>
    </rPh>
    <rPh sb="108" eb="110">
      <t>コウサイ</t>
    </rPh>
    <rPh sb="110" eb="111">
      <t>ヒ</t>
    </rPh>
    <rPh sb="112" eb="114">
      <t>ザンダカ</t>
    </rPh>
    <rPh sb="115" eb="117">
      <t>ネンネン</t>
    </rPh>
    <rPh sb="117" eb="118">
      <t>サ</t>
    </rPh>
    <rPh sb="123" eb="125">
      <t>ヒリツ</t>
    </rPh>
    <rPh sb="126" eb="128">
      <t>ネンネン</t>
    </rPh>
    <rPh sb="128" eb="130">
      <t>テイカ</t>
    </rPh>
    <rPh sb="132" eb="134">
      <t>レイワ</t>
    </rPh>
    <rPh sb="135" eb="137">
      <t>ネンド</t>
    </rPh>
    <rPh sb="139" eb="141">
      <t>ショウカン</t>
    </rPh>
    <rPh sb="142" eb="144">
      <t>カンリョウ</t>
    </rPh>
    <rPh sb="145" eb="147">
      <t>ヨテイ</t>
    </rPh>
    <phoneticPr fontId="15"/>
  </si>
  <si>
    <t>⑪稼働率
　類似施設平均値を下回っているものの、一定の稼働率があります。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4" eb="26">
      <t>イッテイ</t>
    </rPh>
    <rPh sb="27" eb="30">
      <t>カドウリツ</t>
    </rPh>
    <phoneticPr fontId="15"/>
  </si>
  <si>
    <t xml:space="preserve"> 収益性、稼働率共に安定した駐車場です。引き続き、利用者の声を反映させながら運営を推進していきます。</t>
    <rPh sb="1" eb="4">
      <t>シュウエキセイ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</si>
</sst>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29.9</c:v>
                </c:pt>
                <c:pt idx="1">
                  <c:v>25.9</c:v>
                </c:pt>
                <c:pt idx="2">
                  <c:v>27.8</c:v>
                </c:pt>
                <c:pt idx="3">
                  <c:v>20.8</c:v>
                </c:pt>
                <c:pt idx="4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7-431F-AF02-4DB9B107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7-431F-AF02-4DB9B107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2188.5</c:v>
                </c:pt>
                <c:pt idx="1">
                  <c:v>2223.5</c:v>
                </c:pt>
                <c:pt idx="2">
                  <c:v>1788.8</c:v>
                </c:pt>
                <c:pt idx="3">
                  <c:v>1980.6</c:v>
                </c:pt>
                <c:pt idx="4">
                  <c:v>1679.5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0-4AC7-AEC1-E212BFE9C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0-4AC7-AEC1-E212BFE9C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937-47FB-95E8-87BE711E1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7-47FB-95E8-87BE711E1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C1-4C94-AB70-DD4119D14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1-4C94-AB70-DD4119D14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C-47F0-8649-47397434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C-47F0-8649-47397434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C-4EC7-8D7C-57A33A61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C-4EC7-8D7C-57A33A61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333.8</c:v>
                </c:pt>
                <c:pt idx="1">
                  <c:v>267.5</c:v>
                </c:pt>
                <c:pt idx="2">
                  <c:v>297.5</c:v>
                </c:pt>
                <c:pt idx="3">
                  <c:v>190</c:v>
                </c:pt>
                <c:pt idx="4">
                  <c:v>192.5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6-4911-A697-5C28B8B95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26-4911-A697-5C28B8B95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60.9</c:v>
                </c:pt>
                <c:pt idx="1">
                  <c:v>53</c:v>
                </c:pt>
                <c:pt idx="2">
                  <c:v>56.7</c:v>
                </c:pt>
                <c:pt idx="3">
                  <c:v>35.299999999999997</c:v>
                </c:pt>
                <c:pt idx="4">
                  <c:v>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4-4FEF-9878-FD2CA9869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4-4FEF-9878-FD2CA9869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16449</c:v>
                </c:pt>
                <c:pt idx="1">
                  <c:v>12434</c:v>
                </c:pt>
                <c:pt idx="2">
                  <c:v>14312</c:v>
                </c:pt>
                <c:pt idx="3">
                  <c:v>6763</c:v>
                </c:pt>
                <c:pt idx="4">
                  <c:v>13958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7-4BCE-9000-D8528DE5C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7-4BCE-9000-D8528DE5C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広島県広島市　西広島駅南駐車場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2368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24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80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29.9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25.9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27.8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20.8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21.7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333.8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267.5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297.5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190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192.5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471.5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384.2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754.2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383.4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338.4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6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3.8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2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10.199999999999999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5.0999999999999996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274.8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279.89999999999998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295.5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224.4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251.9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60.9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53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56.7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35.299999999999997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76.5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16449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12434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14312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6763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13958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21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38.299999999999997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30.4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33.6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-122.5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8.5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7814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22" t="s">
        <v>141</v>
      </c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4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8">
        <f>データ!CM7</f>
        <v>334031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22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4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22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4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22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4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22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4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22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4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22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4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22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4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22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4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22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4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7" t="str">
        <f>データ!$B$11</f>
        <v>H29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 t="str">
        <f>データ!$C$11</f>
        <v>H30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 t="str">
        <f>データ!$D$11</f>
        <v>R01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 t="str">
        <f>データ!$E$11</f>
        <v>R02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 t="str">
        <f>データ!$F$11</f>
        <v>R03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2"/>
      <c r="CP76" s="2"/>
      <c r="CQ76" s="2"/>
      <c r="CR76" s="2"/>
      <c r="CS76" s="2"/>
      <c r="CT76" s="2"/>
      <c r="CU76" s="2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7" t="str">
        <f>データ!$B$11</f>
        <v>H29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 t="str">
        <f>データ!$C$11</f>
        <v>H30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 t="str">
        <f>データ!$D$11</f>
        <v>R01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 t="str">
        <f>データ!$E$11</f>
        <v>R02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 t="str">
        <f>データ!$F$11</f>
        <v>R03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7" t="str">
        <f>データ!$B$11</f>
        <v>H29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 t="str">
        <f>データ!$C$11</f>
        <v>H30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 t="str">
        <f>データ!$D$11</f>
        <v>R01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 t="str">
        <f>データ!$E$11</f>
        <v>R02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 t="str">
        <f>データ!$F$11</f>
        <v>R03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2"/>
      <c r="MY76" s="2"/>
      <c r="MZ76" s="2"/>
      <c r="NA76" s="2"/>
      <c r="NB76" s="2"/>
      <c r="NC76" s="32"/>
      <c r="ND76" s="122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4"/>
    </row>
    <row r="77" spans="1:382" ht="13.5" customHeight="1" x14ac:dyDescent="0.15">
      <c r="A77" s="2"/>
      <c r="B77" s="11"/>
      <c r="C77" s="2"/>
      <c r="D77" s="2"/>
      <c r="E77" s="2"/>
      <c r="F77" s="2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2"/>
      <c r="FZ77" s="2"/>
      <c r="GA77" s="2"/>
      <c r="GB77" s="2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0">
        <f>データ!CZ7</f>
        <v>2188.5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2223.5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1788.8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1980.6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1679.5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22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4"/>
    </row>
    <row r="78" spans="1:382" ht="13.5" customHeight="1" x14ac:dyDescent="0.15">
      <c r="A78" s="2"/>
      <c r="B78" s="11"/>
      <c r="C78" s="2"/>
      <c r="D78" s="2"/>
      <c r="E78" s="2"/>
      <c r="F78" s="2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2"/>
      <c r="FZ78" s="2"/>
      <c r="GA78" s="2"/>
      <c r="GB78" s="2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0">
        <f>データ!DE7</f>
        <v>58.4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83.1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54.4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70.3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70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22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4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22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4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22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4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22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4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Srb+17JbHwVe+iVWV20DeI5knk4n3WJBK0VpUfYeqv6bVCyodU2hRqt/WyQO1LvjadzuQVgAyT5mhmsl4i16Q==" saltValue="8RfoSHvS5xFN/vHqln3G7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69</v>
      </c>
      <c r="CN4" s="150" t="s">
        <v>70</v>
      </c>
      <c r="CO4" s="141" t="s">
        <v>71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92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100</v>
      </c>
      <c r="AW5" s="47" t="s">
        <v>91</v>
      </c>
      <c r="AX5" s="47" t="s">
        <v>104</v>
      </c>
      <c r="AY5" s="47" t="s">
        <v>105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106</v>
      </c>
      <c r="BH5" s="47" t="s">
        <v>101</v>
      </c>
      <c r="BI5" s="47" t="s">
        <v>107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108</v>
      </c>
      <c r="BR5" s="47" t="s">
        <v>109</v>
      </c>
      <c r="BS5" s="47" t="s">
        <v>101</v>
      </c>
      <c r="BT5" s="47" t="s">
        <v>92</v>
      </c>
      <c r="BU5" s="47" t="s">
        <v>105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100</v>
      </c>
      <c r="CD5" s="47" t="s">
        <v>110</v>
      </c>
      <c r="CE5" s="47" t="s">
        <v>104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51"/>
      <c r="CN5" s="151"/>
      <c r="CO5" s="47" t="s">
        <v>89</v>
      </c>
      <c r="CP5" s="47" t="s">
        <v>111</v>
      </c>
      <c r="CQ5" s="47" t="s">
        <v>112</v>
      </c>
      <c r="CR5" s="47" t="s">
        <v>113</v>
      </c>
      <c r="CS5" s="47" t="s">
        <v>102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108</v>
      </c>
      <c r="DA5" s="47" t="s">
        <v>90</v>
      </c>
      <c r="DB5" s="47" t="s">
        <v>112</v>
      </c>
      <c r="DC5" s="47" t="s">
        <v>113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114</v>
      </c>
      <c r="DL5" s="47" t="s">
        <v>111</v>
      </c>
      <c r="DM5" s="47" t="s">
        <v>91</v>
      </c>
      <c r="DN5" s="47" t="s">
        <v>92</v>
      </c>
      <c r="DO5" s="47" t="s">
        <v>102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115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広島県広島市</v>
      </c>
      <c r="I6" s="48" t="str">
        <f t="shared" si="1"/>
        <v>西広島駅南駐車場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24</v>
      </c>
      <c r="S6" s="50" t="str">
        <f t="shared" si="1"/>
        <v>駅</v>
      </c>
      <c r="T6" s="50" t="str">
        <f t="shared" si="1"/>
        <v>無</v>
      </c>
      <c r="U6" s="51">
        <f t="shared" si="1"/>
        <v>2368</v>
      </c>
      <c r="V6" s="51">
        <f t="shared" si="1"/>
        <v>80</v>
      </c>
      <c r="W6" s="51">
        <f t="shared" si="1"/>
        <v>300</v>
      </c>
      <c r="X6" s="50" t="str">
        <f t="shared" si="1"/>
        <v>利用料金制</v>
      </c>
      <c r="Y6" s="52">
        <f>IF(Y8="-",NA(),Y8)</f>
        <v>29.9</v>
      </c>
      <c r="Z6" s="52">
        <f t="shared" ref="Z6:AH6" si="2">IF(Z8="-",NA(),Z8)</f>
        <v>25.9</v>
      </c>
      <c r="AA6" s="52">
        <f t="shared" si="2"/>
        <v>27.8</v>
      </c>
      <c r="AB6" s="52">
        <f t="shared" si="2"/>
        <v>20.8</v>
      </c>
      <c r="AC6" s="52">
        <f t="shared" si="2"/>
        <v>21.7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60.9</v>
      </c>
      <c r="BG6" s="52">
        <f t="shared" ref="BG6:BO6" si="5">IF(BG8="-",NA(),BG8)</f>
        <v>53</v>
      </c>
      <c r="BH6" s="52">
        <f t="shared" si="5"/>
        <v>56.7</v>
      </c>
      <c r="BI6" s="52">
        <f t="shared" si="5"/>
        <v>35.299999999999997</v>
      </c>
      <c r="BJ6" s="52">
        <f t="shared" si="5"/>
        <v>76.5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16449</v>
      </c>
      <c r="BR6" s="53">
        <f t="shared" ref="BR6:BZ6" si="6">IF(BR8="-",NA(),BR8)</f>
        <v>12434</v>
      </c>
      <c r="BS6" s="53">
        <f t="shared" si="6"/>
        <v>14312</v>
      </c>
      <c r="BT6" s="53">
        <f t="shared" si="6"/>
        <v>6763</v>
      </c>
      <c r="BU6" s="53">
        <f t="shared" si="6"/>
        <v>13958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116</v>
      </c>
      <c r="CM6" s="51">
        <f t="shared" ref="CM6:CN6" si="7">CM8</f>
        <v>334031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2188.5</v>
      </c>
      <c r="DA6" s="52">
        <f t="shared" ref="DA6:DI6" si="8">IF(DA8="-",NA(),DA8)</f>
        <v>2223.5</v>
      </c>
      <c r="DB6" s="52">
        <f t="shared" si="8"/>
        <v>1788.8</v>
      </c>
      <c r="DC6" s="52">
        <f t="shared" si="8"/>
        <v>1980.6</v>
      </c>
      <c r="DD6" s="52">
        <f t="shared" si="8"/>
        <v>1679.5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333.8</v>
      </c>
      <c r="DL6" s="52">
        <f t="shared" ref="DL6:DT6" si="9">IF(DL8="-",NA(),DL8)</f>
        <v>267.5</v>
      </c>
      <c r="DM6" s="52">
        <f t="shared" si="9"/>
        <v>297.5</v>
      </c>
      <c r="DN6" s="52">
        <f t="shared" si="9"/>
        <v>190</v>
      </c>
      <c r="DO6" s="52">
        <f t="shared" si="9"/>
        <v>192.5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117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広島県　広島市</v>
      </c>
      <c r="I7" s="48" t="str">
        <f t="shared" si="10"/>
        <v>西広島駅南駐車場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24</v>
      </c>
      <c r="S7" s="50" t="str">
        <f t="shared" si="10"/>
        <v>駅</v>
      </c>
      <c r="T7" s="50" t="str">
        <f t="shared" si="10"/>
        <v>無</v>
      </c>
      <c r="U7" s="51">
        <f t="shared" si="10"/>
        <v>2368</v>
      </c>
      <c r="V7" s="51">
        <f t="shared" si="10"/>
        <v>80</v>
      </c>
      <c r="W7" s="51">
        <f t="shared" si="10"/>
        <v>300</v>
      </c>
      <c r="X7" s="50" t="str">
        <f t="shared" si="10"/>
        <v>利用料金制</v>
      </c>
      <c r="Y7" s="52">
        <f>Y8</f>
        <v>29.9</v>
      </c>
      <c r="Z7" s="52">
        <f t="shared" ref="Z7:AH7" si="11">Z8</f>
        <v>25.9</v>
      </c>
      <c r="AA7" s="52">
        <f t="shared" si="11"/>
        <v>27.8</v>
      </c>
      <c r="AB7" s="52">
        <f t="shared" si="11"/>
        <v>20.8</v>
      </c>
      <c r="AC7" s="52">
        <f t="shared" si="11"/>
        <v>21.7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60.9</v>
      </c>
      <c r="BG7" s="52">
        <f t="shared" ref="BG7:BO7" si="14">BG8</f>
        <v>53</v>
      </c>
      <c r="BH7" s="52">
        <f t="shared" si="14"/>
        <v>56.7</v>
      </c>
      <c r="BI7" s="52">
        <f t="shared" si="14"/>
        <v>35.299999999999997</v>
      </c>
      <c r="BJ7" s="52">
        <f t="shared" si="14"/>
        <v>76.5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16449</v>
      </c>
      <c r="BR7" s="53">
        <f t="shared" ref="BR7:BZ7" si="15">BR8</f>
        <v>12434</v>
      </c>
      <c r="BS7" s="53">
        <f t="shared" si="15"/>
        <v>14312</v>
      </c>
      <c r="BT7" s="53">
        <f t="shared" si="15"/>
        <v>6763</v>
      </c>
      <c r="BU7" s="53">
        <f t="shared" si="15"/>
        <v>13958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119</v>
      </c>
      <c r="CL7" s="49"/>
      <c r="CM7" s="51">
        <f>CM8</f>
        <v>334031</v>
      </c>
      <c r="CN7" s="51">
        <f>CN8</f>
        <v>0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119</v>
      </c>
      <c r="CY7" s="49"/>
      <c r="CZ7" s="52">
        <f>CZ8</f>
        <v>2188.5</v>
      </c>
      <c r="DA7" s="52">
        <f t="shared" ref="DA7:DI7" si="16">DA8</f>
        <v>2223.5</v>
      </c>
      <c r="DB7" s="52">
        <f t="shared" si="16"/>
        <v>1788.8</v>
      </c>
      <c r="DC7" s="52">
        <f t="shared" si="16"/>
        <v>1980.6</v>
      </c>
      <c r="DD7" s="52">
        <f t="shared" si="16"/>
        <v>1679.5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333.8</v>
      </c>
      <c r="DL7" s="52">
        <f t="shared" ref="DL7:DT7" si="17">DL8</f>
        <v>267.5</v>
      </c>
      <c r="DM7" s="52">
        <f t="shared" si="17"/>
        <v>297.5</v>
      </c>
      <c r="DN7" s="52">
        <f t="shared" si="17"/>
        <v>190</v>
      </c>
      <c r="DO7" s="52">
        <f t="shared" si="17"/>
        <v>192.5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8</v>
      </c>
      <c r="H8" s="55" t="s">
        <v>120</v>
      </c>
      <c r="I8" s="55" t="s">
        <v>121</v>
      </c>
      <c r="J8" s="55" t="s">
        <v>122</v>
      </c>
      <c r="K8" s="55" t="s">
        <v>123</v>
      </c>
      <c r="L8" s="55" t="s">
        <v>124</v>
      </c>
      <c r="M8" s="55" t="s">
        <v>125</v>
      </c>
      <c r="N8" s="55" t="s">
        <v>126</v>
      </c>
      <c r="O8" s="56" t="s">
        <v>127</v>
      </c>
      <c r="P8" s="57" t="s">
        <v>128</v>
      </c>
      <c r="Q8" s="57" t="s">
        <v>129</v>
      </c>
      <c r="R8" s="58">
        <v>24</v>
      </c>
      <c r="S8" s="57" t="s">
        <v>130</v>
      </c>
      <c r="T8" s="57" t="s">
        <v>131</v>
      </c>
      <c r="U8" s="58">
        <v>2368</v>
      </c>
      <c r="V8" s="58">
        <v>80</v>
      </c>
      <c r="W8" s="58">
        <v>300</v>
      </c>
      <c r="X8" s="57" t="s">
        <v>132</v>
      </c>
      <c r="Y8" s="59">
        <v>29.9</v>
      </c>
      <c r="Z8" s="59">
        <v>25.9</v>
      </c>
      <c r="AA8" s="59">
        <v>27.8</v>
      </c>
      <c r="AB8" s="59">
        <v>20.8</v>
      </c>
      <c r="AC8" s="59">
        <v>21.7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60.9</v>
      </c>
      <c r="BG8" s="59">
        <v>53</v>
      </c>
      <c r="BH8" s="59">
        <v>56.7</v>
      </c>
      <c r="BI8" s="59">
        <v>35.299999999999997</v>
      </c>
      <c r="BJ8" s="59">
        <v>76.5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16449</v>
      </c>
      <c r="BR8" s="60">
        <v>12434</v>
      </c>
      <c r="BS8" s="60">
        <v>14312</v>
      </c>
      <c r="BT8" s="61">
        <v>6763</v>
      </c>
      <c r="BU8" s="61">
        <v>13958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124</v>
      </c>
      <c r="CC8" s="59" t="s">
        <v>124</v>
      </c>
      <c r="CD8" s="59" t="s">
        <v>124</v>
      </c>
      <c r="CE8" s="59" t="s">
        <v>124</v>
      </c>
      <c r="CF8" s="59" t="s">
        <v>124</v>
      </c>
      <c r="CG8" s="59" t="s">
        <v>124</v>
      </c>
      <c r="CH8" s="59" t="s">
        <v>124</v>
      </c>
      <c r="CI8" s="59" t="s">
        <v>124</v>
      </c>
      <c r="CJ8" s="59" t="s">
        <v>124</v>
      </c>
      <c r="CK8" s="59" t="s">
        <v>124</v>
      </c>
      <c r="CL8" s="56" t="s">
        <v>124</v>
      </c>
      <c r="CM8" s="58">
        <v>334031</v>
      </c>
      <c r="CN8" s="58">
        <v>0</v>
      </c>
      <c r="CO8" s="59" t="s">
        <v>124</v>
      </c>
      <c r="CP8" s="59" t="s">
        <v>124</v>
      </c>
      <c r="CQ8" s="59" t="s">
        <v>124</v>
      </c>
      <c r="CR8" s="59" t="s">
        <v>124</v>
      </c>
      <c r="CS8" s="59" t="s">
        <v>124</v>
      </c>
      <c r="CT8" s="59" t="s">
        <v>124</v>
      </c>
      <c r="CU8" s="59" t="s">
        <v>124</v>
      </c>
      <c r="CV8" s="59" t="s">
        <v>124</v>
      </c>
      <c r="CW8" s="59" t="s">
        <v>124</v>
      </c>
      <c r="CX8" s="59" t="s">
        <v>124</v>
      </c>
      <c r="CY8" s="56" t="s">
        <v>124</v>
      </c>
      <c r="CZ8" s="59">
        <v>2188.5</v>
      </c>
      <c r="DA8" s="59">
        <v>2223.5</v>
      </c>
      <c r="DB8" s="59">
        <v>1788.8</v>
      </c>
      <c r="DC8" s="59">
        <v>1980.6</v>
      </c>
      <c r="DD8" s="59">
        <v>1679.5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333.8</v>
      </c>
      <c r="DL8" s="59">
        <v>267.5</v>
      </c>
      <c r="DM8" s="59">
        <v>297.5</v>
      </c>
      <c r="DN8" s="59">
        <v>190</v>
      </c>
      <c r="DO8" s="59">
        <v>192.5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133</v>
      </c>
      <c r="C10" s="64" t="s">
        <v>134</v>
      </c>
      <c r="D10" s="64" t="s">
        <v>135</v>
      </c>
      <c r="E10" s="64" t="s">
        <v>136</v>
      </c>
      <c r="F10" s="64" t="s">
        <v>137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dcterms:created xsi:type="dcterms:W3CDTF">2022-12-09T03:30:06Z</dcterms:created>
  <dcterms:modified xsi:type="dcterms:W3CDTF">2023-01-25T01:35:35Z</dcterms:modified>
  <cp:category/>
</cp:coreProperties>
</file>