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BpR/hIN999HzTjmD+NWItEhYHwVaGYVFvFwTVvoL2ufUVsoniTFWtpwYavC8rnk+rvBu9vwgnslLwX+n4r3BEw==" workbookSaltValue="pTgo+2pwbZ8f7nlkodXel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BK76" i="4" l="1"/>
  <c r="LH51" i="4"/>
  <c r="LT76" i="4"/>
  <c r="GQ51" i="4"/>
  <c r="LH30" i="4"/>
  <c r="BZ51" i="4"/>
  <c r="BZ30" i="4"/>
  <c r="IE76" i="4"/>
  <c r="GQ30" i="4"/>
  <c r="BG30" i="4"/>
  <c r="AV76" i="4"/>
  <c r="KO51" i="4"/>
  <c r="LE76" i="4"/>
  <c r="KO30" i="4"/>
  <c r="HP76" i="4"/>
  <c r="BG51" i="4"/>
  <c r="FX51" i="4"/>
  <c r="FX30" i="4"/>
  <c r="FE51" i="4"/>
  <c r="JV30" i="4"/>
  <c r="HA76" i="4"/>
  <c r="AN51" i="4"/>
  <c r="AN30" i="4"/>
  <c r="AG76" i="4"/>
  <c r="JV51" i="4"/>
  <c r="KP76" i="4"/>
  <c r="FE30" i="4"/>
  <c r="JC30" i="4"/>
  <c r="GL76" i="4"/>
  <c r="U51" i="4"/>
  <c r="EL30" i="4"/>
  <c r="U30" i="4"/>
  <c r="R76" i="4"/>
  <c r="KA76" i="4"/>
  <c r="EL51" i="4"/>
  <c r="JC51" i="4"/>
</calcChain>
</file>

<file path=xl/sharedStrings.xml><?xml version="1.0" encoding="utf-8"?>
<sst xmlns="http://schemas.openxmlformats.org/spreadsheetml/2006/main" count="278" uniqueCount="140">
  <si>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</si>
  <si>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</si>
  <si>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</si>
  <si>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</si>
  <si>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</si>
  <si>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</si>
  <si>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</si>
  <si>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</si>
  <si>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</si>
  <si>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</si>
  <si>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</si>
  <si>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</si>
  <si>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</si>
  <si>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</si>
  <si>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</si>
  <si>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</si>
  <si>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</si>
  <si>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</si>
  <si>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</si>
  <si>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</si>
  <si>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</si>
  <si>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</si>
  <si>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</si>
  <si>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</si>
  <si>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</si>
  <si>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</si>
  <si>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</si>
  <si>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</si>
  <si>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</si>
  <si>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</si>
  <si>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</si>
  <si>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</si>
  <si>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</si>
  <si>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</si>
  <si>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</si>
  <si>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</si>
  <si>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</si>
  <si>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</si>
  <si>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</si>
  <si>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</si>
  <si>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</si>
  <si>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</si>
  <si>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</si>
  <si>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</si>
  <si>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</si>
  <si>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</si>
  <si>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</si>
  <si>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</si>
  <si>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</si>
  <si>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</si>
  <si>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</si>
  <si>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</si>
  <si>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</si>
  <si>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</si>
  <si>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</si>
  <si>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</si>
  <si>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</si>
  <si>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</si>
  <si>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</si>
  <si>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</si>
  <si>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</si>
  <si>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</si>
  <si>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</si>
  <si>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</si>
  <si>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</si>
  <si>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</si>
  <si>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</si>
  <si>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</si>
  <si>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</si>
  <si>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</si>
  <si>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</si>
  <si>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</si>
  <si>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</si>
  <si>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</si>
  <si>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</si>
  <si>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</si>
  <si>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</si>
  <si>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</si>
  <si>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</si>
  <si>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</si>
  <si>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</si>
  <si>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</si>
  <si>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</si>
  <si>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</si>
  <si>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</si>
  <si>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</si>
  <si>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</si>
  <si>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</si>
  <si>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</si>
  <si>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</si>
  <si>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</si>
  <si>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</si>
  <si>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</si>
  <si>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</si>
  <si>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</si>
  <si>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</si>
  <si>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</si>
  <si>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</si>
  <si>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</si>
  <si>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</si>
  <si>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</si>
  <si>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</si>
  <si>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</si>
  <si>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</si>
  <si>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</si>
  <si>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</si>
  <si>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</si>
  <si>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</si>
  <si>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</si>
  <si>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</si>
  <si>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</si>
  <si>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</si>
  <si>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</si>
  <si>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</si>
  <si>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</si>
  <si>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</si>
  <si>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</si>
  <si>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</si>
  <si>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</si>
  <si>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中央駐車場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</si>
  <si>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</si>
  <si>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</si>
  <si>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</si>
  <si>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</si>
  <si>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</si>
  <si>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</si>
  <si>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</si>
  <si>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</si>
  <si>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</si>
  <si>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</si>
  <si>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</si>
  <si>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</si>
  <si>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</si>
  <si>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</si>
  <si>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</si>
  <si>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</si>
  <si>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国の土地を借り上げています。
⑧設備投資見込額
　今後、老朽化した機器の改修工事のため設備投資を行う見込みです。
⑩企業債残高対料金収入比率
　類似施設平均値を大幅に下回っています。</t>
    <rPh sb="1" eb="3">
      <t>シキチ</t>
    </rPh>
    <rPh sb="4" eb="6">
      <t>チカ</t>
    </rPh>
    <rPh sb="8" eb="9">
      <t>クニ</t>
    </rPh>
    <rPh sb="10" eb="12">
      <t>トチ</t>
    </rPh>
    <rPh sb="13" eb="14">
      <t>カ</t>
    </rPh>
    <rPh sb="15" eb="16">
      <t>ア</t>
    </rPh>
    <rPh sb="91" eb="92">
      <t>シタ</t>
    </rPh>
    <phoneticPr fontId="15"/>
  </si>
  <si>
    <t>⑪稼働率
　類似施設平均値を上回っています。今後も同程度の稼働率が見込まれます。</t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</si>
  <si>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営業総利益、稼働率共に安定した駐車場です。引き続き、利用者の声を反映させながら運営を推進していきます。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アンテイ</t>
    </rPh>
    <rPh sb="16" eb="18">
      <t>チュウシャ</t>
    </rPh>
    <rPh sb="18" eb="19">
      <t>ジョウ</t>
    </rPh>
    <rPh sb="22" eb="23">
      <t>ヒ</t>
    </rPh>
    <rPh sb="24" eb="25">
      <t>ツヅ</t>
    </rPh>
    <rPh sb="27" eb="30">
      <t>リヨウシャ</t>
    </rPh>
    <rPh sb="31" eb="32">
      <t>コエ</t>
    </rPh>
    <rPh sb="33" eb="35">
      <t>ハンエイ</t>
    </rPh>
    <rPh sb="40" eb="42">
      <t>ウンエイ</t>
    </rPh>
    <rPh sb="43" eb="45">
      <t>スイシン</t>
    </rPh>
    <phoneticPr fontId="15"/>
  </si>
  <si>
    <t>①収益的収支比率
　類似施設平均値を上回っており、黒字で推移しております。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9" eb="40">
      <t>タ</t>
    </rPh>
    <rPh sb="40" eb="42">
      <t>カイケイ</t>
    </rPh>
    <rPh sb="42" eb="45">
      <t>ホジョキン</t>
    </rPh>
    <rPh sb="45" eb="47">
      <t>ヒリツ</t>
    </rPh>
    <rPh sb="49" eb="50">
      <t>ホカ</t>
    </rPh>
    <rPh sb="50" eb="52">
      <t>カイケイ</t>
    </rPh>
    <rPh sb="55" eb="58">
      <t>ホジョキン</t>
    </rPh>
    <rPh sb="67" eb="69">
      <t>チュウシャ</t>
    </rPh>
    <rPh sb="69" eb="71">
      <t>ダイスウ</t>
    </rPh>
    <rPh sb="71" eb="73">
      <t>イチダイ</t>
    </rPh>
    <rPh sb="73" eb="74">
      <t>ア</t>
    </rPh>
    <rPh sb="77" eb="78">
      <t>ホカ</t>
    </rPh>
    <rPh sb="78" eb="80">
      <t>カイケイ</t>
    </rPh>
    <rPh sb="80" eb="83">
      <t>ホジョキン</t>
    </rPh>
    <rPh sb="83" eb="84">
      <t>ガク</t>
    </rPh>
    <rPh sb="86" eb="87">
      <t>ホカ</t>
    </rPh>
    <rPh sb="87" eb="89">
      <t>カイケイ</t>
    </rPh>
    <rPh sb="92" eb="95">
      <t>ホジョキン</t>
    </rPh>
    <rPh sb="104" eb="106">
      <t>ウリアゲ</t>
    </rPh>
    <rPh sb="106" eb="107">
      <t>タカ</t>
    </rPh>
    <rPh sb="110" eb="112">
      <t>ヒリツ</t>
    </rPh>
    <rPh sb="114" eb="116">
      <t>ルイジ</t>
    </rPh>
    <rPh sb="116" eb="118">
      <t>シセツ</t>
    </rPh>
    <rPh sb="118" eb="121">
      <t>ヘイキンチ</t>
    </rPh>
    <rPh sb="122" eb="124">
      <t>オオハバ</t>
    </rPh>
    <rPh sb="132" eb="133">
      <t>タカ</t>
    </rPh>
    <rPh sb="134" eb="136">
      <t>エイギョウ</t>
    </rPh>
    <rPh sb="136" eb="139">
      <t>ソウリエキ</t>
    </rPh>
    <rPh sb="140" eb="142">
      <t>カクホ</t>
    </rPh>
    <rPh sb="158" eb="160">
      <t>ルイジ</t>
    </rPh>
    <rPh sb="160" eb="162">
      <t>シセツ</t>
    </rPh>
    <rPh sb="162" eb="165">
      <t>ヘイキンチ</t>
    </rPh>
    <rPh sb="166" eb="168">
      <t>オオハバ</t>
    </rPh>
    <rPh sb="169" eb="171">
      <t>ウワマワ</t>
    </rPh>
    <rPh sb="176" eb="178">
      <t>アンテイ</t>
    </rPh>
    <rPh sb="180" eb="183">
      <t>シュウエキセイ</t>
    </rPh>
    <rPh sb="184" eb="186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</si>
</sst>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68.2</c:v>
                </c:pt>
                <c:pt idx="1">
                  <c:v>367.5</c:v>
                </c:pt>
                <c:pt idx="2">
                  <c:v>388.7</c:v>
                </c:pt>
                <c:pt idx="3">
                  <c:v>296</c:v>
                </c:pt>
                <c:pt idx="4">
                  <c:v>275.5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9-479C-93CB-0E65C83C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230.7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9-479C-93CB-0E65C83C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7.4</c:v>
                </c:pt>
                <c:pt idx="2">
                  <c:v>7.2</c:v>
                </c:pt>
                <c:pt idx="3">
                  <c:v>9.8000000000000007</c:v>
                </c:pt>
                <c:pt idx="4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D-45FC-BE0E-B0E5DA331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1555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D-45FC-BE0E-B0E5DA331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E2D-4101-95BF-AFDFEA3B1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D-4101-95BF-AFDFEA3B1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679-44EC-B76E-2C713AA50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9-44EC-B76E-2C713AA50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A-4DF3-975E-02E9A847E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1.7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A-4DF3-975E-02E9A847E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C-40AF-A57F-3ED321B6D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7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C-40AF-A57F-3ED321B6D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203.2</c:v>
                </c:pt>
                <c:pt idx="1">
                  <c:v>201.7</c:v>
                </c:pt>
                <c:pt idx="2">
                  <c:v>197.5</c:v>
                </c:pt>
                <c:pt idx="3">
                  <c:v>134.5</c:v>
                </c:pt>
                <c:pt idx="4">
                  <c:v>138.4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1-4832-994B-A4C70C27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164.6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91-4832-994B-A4C70C27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73.900000000000006</c:v>
                </c:pt>
                <c:pt idx="1">
                  <c:v>72.8</c:v>
                </c:pt>
                <c:pt idx="2">
                  <c:v>74.3</c:v>
                </c:pt>
                <c:pt idx="3">
                  <c:v>66.2</c:v>
                </c:pt>
                <c:pt idx="4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1-4077-B933-B1CFD4FF4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36.200000000000003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1-4077-B933-B1CFD4FF4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175907</c:v>
                </c:pt>
                <c:pt idx="1">
                  <c:v>182413</c:v>
                </c:pt>
                <c:pt idx="2">
                  <c:v>191120</c:v>
                </c:pt>
                <c:pt idx="3">
                  <c:v>126301</c:v>
                </c:pt>
                <c:pt idx="4">
                  <c:v>119276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8-45C4-8CFA-0618903F2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24482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8-45C4-8CFA-0618903F2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N4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広島県広島市　中央駐車場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13278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0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406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420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68.2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367.5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388.7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296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275.5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203.2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201.7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197.5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134.5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138.4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132.1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150.30000000000001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230.7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127.8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146.5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5.2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1.7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6.6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164.4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161.5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164.6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136.80000000000001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73.900000000000006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72.8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74.3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66.2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64.099999999999994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175907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182413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191120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126301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119276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67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6.5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-0.1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36.200000000000003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-24.6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17384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16973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24482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2220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3097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46599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7.4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7.2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9.8000000000000007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9.3000000000000007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135.30000000000001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108.2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1555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145.19999999999999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219.9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bRKXCeuDtdeeOlEpETP1wlx8+xQbGJWYbBweoyHtfIkLjTobz9fcGcVqB37uXI3U5Q2KMKst9S+4UjxFlr1FXQ==" saltValue="22YVMaaOaUAquSiJLG9Dp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103</v>
      </c>
      <c r="AM5" s="47" t="s">
        <v>104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105</v>
      </c>
      <c r="AV5" s="47" t="s">
        <v>106</v>
      </c>
      <c r="AW5" s="47" t="s">
        <v>92</v>
      </c>
      <c r="AX5" s="47" t="s">
        <v>107</v>
      </c>
      <c r="AY5" s="47" t="s">
        <v>108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101</v>
      </c>
      <c r="BG5" s="47" t="s">
        <v>109</v>
      </c>
      <c r="BH5" s="47" t="s">
        <v>110</v>
      </c>
      <c r="BI5" s="47" t="s">
        <v>104</v>
      </c>
      <c r="BJ5" s="47" t="s">
        <v>111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105</v>
      </c>
      <c r="BR5" s="47" t="s">
        <v>91</v>
      </c>
      <c r="BS5" s="47" t="s">
        <v>103</v>
      </c>
      <c r="BT5" s="47" t="s">
        <v>107</v>
      </c>
      <c r="BU5" s="47" t="s">
        <v>108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105</v>
      </c>
      <c r="CC5" s="47" t="s">
        <v>102</v>
      </c>
      <c r="CD5" s="47" t="s">
        <v>92</v>
      </c>
      <c r="CE5" s="47" t="s">
        <v>104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110</v>
      </c>
      <c r="CR5" s="47" t="s">
        <v>107</v>
      </c>
      <c r="CS5" s="47" t="s">
        <v>108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110</v>
      </c>
      <c r="DC5" s="47" t="s">
        <v>112</v>
      </c>
      <c r="DD5" s="47" t="s">
        <v>113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105</v>
      </c>
      <c r="DL5" s="47" t="s">
        <v>102</v>
      </c>
      <c r="DM5" s="47" t="s">
        <v>110</v>
      </c>
      <c r="DN5" s="47" t="s">
        <v>107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114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広島県広島市</v>
      </c>
      <c r="I6" s="48" t="str">
        <f t="shared" si="1"/>
        <v>中央駐車場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0</v>
      </c>
      <c r="S6" s="50" t="str">
        <f t="shared" si="1"/>
        <v>公共施設</v>
      </c>
      <c r="T6" s="50" t="str">
        <f t="shared" si="1"/>
        <v>無</v>
      </c>
      <c r="U6" s="51">
        <f t="shared" si="1"/>
        <v>13278</v>
      </c>
      <c r="V6" s="51">
        <f t="shared" si="1"/>
        <v>406</v>
      </c>
      <c r="W6" s="51">
        <f t="shared" si="1"/>
        <v>420</v>
      </c>
      <c r="X6" s="50" t="str">
        <f t="shared" si="1"/>
        <v>利用料金制</v>
      </c>
      <c r="Y6" s="52">
        <f>IF(Y8="-",NA(),Y8)</f>
        <v>68.2</v>
      </c>
      <c r="Z6" s="52">
        <f t="shared" ref="Z6:AH6" si="2">IF(Z8="-",NA(),Z8)</f>
        <v>367.5</v>
      </c>
      <c r="AA6" s="52">
        <f t="shared" si="2"/>
        <v>388.7</v>
      </c>
      <c r="AB6" s="52">
        <f t="shared" si="2"/>
        <v>296</v>
      </c>
      <c r="AC6" s="52">
        <f t="shared" si="2"/>
        <v>275.5</v>
      </c>
      <c r="AD6" s="52">
        <f t="shared" si="2"/>
        <v>132.1</v>
      </c>
      <c r="AE6" s="52">
        <f t="shared" si="2"/>
        <v>150.30000000000001</v>
      </c>
      <c r="AF6" s="52">
        <f t="shared" si="2"/>
        <v>230.7</v>
      </c>
      <c r="AG6" s="52">
        <f t="shared" si="2"/>
        <v>127.8</v>
      </c>
      <c r="AH6" s="52">
        <f t="shared" si="2"/>
        <v>146.5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5.2</v>
      </c>
      <c r="AP6" s="52">
        <f t="shared" si="3"/>
        <v>3.8</v>
      </c>
      <c r="AQ6" s="52">
        <f t="shared" si="3"/>
        <v>1.7</v>
      </c>
      <c r="AR6" s="52">
        <f t="shared" si="3"/>
        <v>6.6</v>
      </c>
      <c r="AS6" s="52">
        <f t="shared" si="3"/>
        <v>5.5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44</v>
      </c>
      <c r="BA6" s="53">
        <f t="shared" si="4"/>
        <v>45</v>
      </c>
      <c r="BB6" s="53">
        <f t="shared" si="4"/>
        <v>7</v>
      </c>
      <c r="BC6" s="53">
        <f t="shared" si="4"/>
        <v>67</v>
      </c>
      <c r="BD6" s="53">
        <f t="shared" si="4"/>
        <v>56</v>
      </c>
      <c r="BE6" s="51" t="str">
        <f>IF(BE8="-","",IF(BE8="-","【-】","【"&amp;SUBSTITUTE(TEXT(BE8,"#,##0"),"-","△")&amp;"】"))</f>
        <v>【3,111】</v>
      </c>
      <c r="BF6" s="52">
        <f>IF(BF8="-",NA(),BF8)</f>
        <v>73.900000000000006</v>
      </c>
      <c r="BG6" s="52">
        <f t="shared" ref="BG6:BO6" si="5">IF(BG8="-",NA(),BG8)</f>
        <v>72.8</v>
      </c>
      <c r="BH6" s="52">
        <f t="shared" si="5"/>
        <v>74.3</v>
      </c>
      <c r="BI6" s="52">
        <f t="shared" si="5"/>
        <v>66.2</v>
      </c>
      <c r="BJ6" s="52">
        <f t="shared" si="5"/>
        <v>64.099999999999994</v>
      </c>
      <c r="BK6" s="52">
        <f t="shared" si="5"/>
        <v>6.5</v>
      </c>
      <c r="BL6" s="52">
        <f t="shared" si="5"/>
        <v>-0.1</v>
      </c>
      <c r="BM6" s="52">
        <f t="shared" si="5"/>
        <v>36.200000000000003</v>
      </c>
      <c r="BN6" s="52">
        <f t="shared" si="5"/>
        <v>-25.9</v>
      </c>
      <c r="BO6" s="52">
        <f t="shared" si="5"/>
        <v>-24.6</v>
      </c>
      <c r="BP6" s="49" t="str">
        <f>IF(BP8="-","",IF(BP8="-","【-】","【"&amp;SUBSTITUTE(TEXT(BP8,"#,##0.0"),"-","△")&amp;"】"))</f>
        <v>【0.8】</v>
      </c>
      <c r="BQ6" s="53">
        <f>IF(BQ8="-",NA(),BQ8)</f>
        <v>175907</v>
      </c>
      <c r="BR6" s="53">
        <f t="shared" ref="BR6:BZ6" si="6">IF(BR8="-",NA(),BR8)</f>
        <v>182413</v>
      </c>
      <c r="BS6" s="53">
        <f t="shared" si="6"/>
        <v>191120</v>
      </c>
      <c r="BT6" s="53">
        <f t="shared" si="6"/>
        <v>126301</v>
      </c>
      <c r="BU6" s="53">
        <f t="shared" si="6"/>
        <v>119276</v>
      </c>
      <c r="BV6" s="53">
        <f t="shared" si="6"/>
        <v>17384</v>
      </c>
      <c r="BW6" s="53">
        <f t="shared" si="6"/>
        <v>16973</v>
      </c>
      <c r="BX6" s="53">
        <f t="shared" si="6"/>
        <v>24482</v>
      </c>
      <c r="BY6" s="53">
        <f t="shared" si="6"/>
        <v>2220</v>
      </c>
      <c r="BZ6" s="53">
        <f t="shared" si="6"/>
        <v>3097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115</v>
      </c>
      <c r="CM6" s="51">
        <f t="shared" ref="CM6:CN6" si="7">CM8</f>
        <v>0</v>
      </c>
      <c r="CN6" s="51">
        <f t="shared" si="7"/>
        <v>46599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115</v>
      </c>
      <c r="CZ6" s="52">
        <f>IF(CZ8="-",NA(),CZ8)</f>
        <v>0</v>
      </c>
      <c r="DA6" s="52">
        <f t="shared" ref="DA6:DI6" si="8">IF(DA8="-",NA(),DA8)</f>
        <v>7.4</v>
      </c>
      <c r="DB6" s="52">
        <f t="shared" si="8"/>
        <v>7.2</v>
      </c>
      <c r="DC6" s="52">
        <f t="shared" si="8"/>
        <v>9.8000000000000007</v>
      </c>
      <c r="DD6" s="52">
        <f t="shared" si="8"/>
        <v>9.3000000000000007</v>
      </c>
      <c r="DE6" s="52">
        <f t="shared" si="8"/>
        <v>135.30000000000001</v>
      </c>
      <c r="DF6" s="52">
        <f t="shared" si="8"/>
        <v>108.2</v>
      </c>
      <c r="DG6" s="52">
        <f t="shared" si="8"/>
        <v>1555</v>
      </c>
      <c r="DH6" s="52">
        <f t="shared" si="8"/>
        <v>145.19999999999999</v>
      </c>
      <c r="DI6" s="52">
        <f t="shared" si="8"/>
        <v>219.9</v>
      </c>
      <c r="DJ6" s="49" t="str">
        <f>IF(DJ8="-","",IF(DJ8="-","【-】","【"&amp;SUBSTITUTE(TEXT(DJ8,"#,##0.0"),"-","△")&amp;"】"))</f>
        <v>【99.8】</v>
      </c>
      <c r="DK6" s="52">
        <f>IF(DK8="-",NA(),DK8)</f>
        <v>203.2</v>
      </c>
      <c r="DL6" s="52">
        <f t="shared" ref="DL6:DT6" si="9">IF(DL8="-",NA(),DL8)</f>
        <v>201.7</v>
      </c>
      <c r="DM6" s="52">
        <f t="shared" si="9"/>
        <v>197.5</v>
      </c>
      <c r="DN6" s="52">
        <f t="shared" si="9"/>
        <v>134.5</v>
      </c>
      <c r="DO6" s="52">
        <f t="shared" si="9"/>
        <v>138.4</v>
      </c>
      <c r="DP6" s="52">
        <f t="shared" si="9"/>
        <v>164.4</v>
      </c>
      <c r="DQ6" s="52">
        <f t="shared" si="9"/>
        <v>161.5</v>
      </c>
      <c r="DR6" s="52">
        <f t="shared" si="9"/>
        <v>164.6</v>
      </c>
      <c r="DS6" s="52">
        <f t="shared" si="9"/>
        <v>131</v>
      </c>
      <c r="DT6" s="52">
        <f t="shared" si="9"/>
        <v>136.80000000000001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116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広島県　広島市</v>
      </c>
      <c r="I7" s="48" t="str">
        <f t="shared" si="10"/>
        <v>中央駐車場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0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13278</v>
      </c>
      <c r="V7" s="51">
        <f t="shared" si="10"/>
        <v>406</v>
      </c>
      <c r="W7" s="51">
        <f t="shared" si="10"/>
        <v>420</v>
      </c>
      <c r="X7" s="50" t="str">
        <f t="shared" si="10"/>
        <v>利用料金制</v>
      </c>
      <c r="Y7" s="52">
        <f>Y8</f>
        <v>68.2</v>
      </c>
      <c r="Z7" s="52">
        <f t="shared" ref="Z7:AH7" si="11">Z8</f>
        <v>367.5</v>
      </c>
      <c r="AA7" s="52">
        <f t="shared" si="11"/>
        <v>388.7</v>
      </c>
      <c r="AB7" s="52">
        <f t="shared" si="11"/>
        <v>296</v>
      </c>
      <c r="AC7" s="52">
        <f t="shared" si="11"/>
        <v>275.5</v>
      </c>
      <c r="AD7" s="52">
        <f t="shared" si="11"/>
        <v>132.1</v>
      </c>
      <c r="AE7" s="52">
        <f t="shared" si="11"/>
        <v>150.30000000000001</v>
      </c>
      <c r="AF7" s="52">
        <f t="shared" si="11"/>
        <v>230.7</v>
      </c>
      <c r="AG7" s="52">
        <f t="shared" si="11"/>
        <v>127.8</v>
      </c>
      <c r="AH7" s="52">
        <f t="shared" si="11"/>
        <v>146.5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5.2</v>
      </c>
      <c r="AP7" s="52">
        <f t="shared" si="12"/>
        <v>3.8</v>
      </c>
      <c r="AQ7" s="52">
        <f t="shared" si="12"/>
        <v>1.7</v>
      </c>
      <c r="AR7" s="52">
        <f t="shared" si="12"/>
        <v>6.6</v>
      </c>
      <c r="AS7" s="52">
        <f t="shared" si="12"/>
        <v>5.5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44</v>
      </c>
      <c r="BA7" s="53">
        <f t="shared" si="13"/>
        <v>45</v>
      </c>
      <c r="BB7" s="53">
        <f t="shared" si="13"/>
        <v>7</v>
      </c>
      <c r="BC7" s="53">
        <f t="shared" si="13"/>
        <v>67</v>
      </c>
      <c r="BD7" s="53">
        <f t="shared" si="13"/>
        <v>56</v>
      </c>
      <c r="BE7" s="51"/>
      <c r="BF7" s="52">
        <f>BF8</f>
        <v>73.900000000000006</v>
      </c>
      <c r="BG7" s="52">
        <f t="shared" ref="BG7:BO7" si="14">BG8</f>
        <v>72.8</v>
      </c>
      <c r="BH7" s="52">
        <f t="shared" si="14"/>
        <v>74.3</v>
      </c>
      <c r="BI7" s="52">
        <f t="shared" si="14"/>
        <v>66.2</v>
      </c>
      <c r="BJ7" s="52">
        <f t="shared" si="14"/>
        <v>64.099999999999994</v>
      </c>
      <c r="BK7" s="52">
        <f t="shared" si="14"/>
        <v>6.5</v>
      </c>
      <c r="BL7" s="52">
        <f t="shared" si="14"/>
        <v>-0.1</v>
      </c>
      <c r="BM7" s="52">
        <f t="shared" si="14"/>
        <v>36.200000000000003</v>
      </c>
      <c r="BN7" s="52">
        <f t="shared" si="14"/>
        <v>-25.9</v>
      </c>
      <c r="BO7" s="52">
        <f t="shared" si="14"/>
        <v>-24.6</v>
      </c>
      <c r="BP7" s="49"/>
      <c r="BQ7" s="53">
        <f>BQ8</f>
        <v>175907</v>
      </c>
      <c r="BR7" s="53">
        <f t="shared" ref="BR7:BZ7" si="15">BR8</f>
        <v>182413</v>
      </c>
      <c r="BS7" s="53">
        <f t="shared" si="15"/>
        <v>191120</v>
      </c>
      <c r="BT7" s="53">
        <f t="shared" si="15"/>
        <v>126301</v>
      </c>
      <c r="BU7" s="53">
        <f t="shared" si="15"/>
        <v>119276</v>
      </c>
      <c r="BV7" s="53">
        <f t="shared" si="15"/>
        <v>17384</v>
      </c>
      <c r="BW7" s="53">
        <f t="shared" si="15"/>
        <v>16973</v>
      </c>
      <c r="BX7" s="53">
        <f t="shared" si="15"/>
        <v>24482</v>
      </c>
      <c r="BY7" s="53">
        <f t="shared" si="15"/>
        <v>2220</v>
      </c>
      <c r="BZ7" s="53">
        <f t="shared" si="15"/>
        <v>3097</v>
      </c>
      <c r="CA7" s="51"/>
      <c r="CB7" s="52" t="s">
        <v>117</v>
      </c>
      <c r="CC7" s="52" t="s">
        <v>117</v>
      </c>
      <c r="CD7" s="52" t="s">
        <v>117</v>
      </c>
      <c r="CE7" s="52" t="s">
        <v>117</v>
      </c>
      <c r="CF7" s="52" t="s">
        <v>117</v>
      </c>
      <c r="CG7" s="52" t="s">
        <v>117</v>
      </c>
      <c r="CH7" s="52" t="s">
        <v>117</v>
      </c>
      <c r="CI7" s="52" t="s">
        <v>117</v>
      </c>
      <c r="CJ7" s="52" t="s">
        <v>117</v>
      </c>
      <c r="CK7" s="52" t="s">
        <v>115</v>
      </c>
      <c r="CL7" s="49"/>
      <c r="CM7" s="51">
        <f>CM8</f>
        <v>0</v>
      </c>
      <c r="CN7" s="51">
        <f>CN8</f>
        <v>46599</v>
      </c>
      <c r="CO7" s="52" t="s">
        <v>117</v>
      </c>
      <c r="CP7" s="52" t="s">
        <v>117</v>
      </c>
      <c r="CQ7" s="52" t="s">
        <v>117</v>
      </c>
      <c r="CR7" s="52" t="s">
        <v>117</v>
      </c>
      <c r="CS7" s="52" t="s">
        <v>117</v>
      </c>
      <c r="CT7" s="52" t="s">
        <v>117</v>
      </c>
      <c r="CU7" s="52" t="s">
        <v>117</v>
      </c>
      <c r="CV7" s="52" t="s">
        <v>117</v>
      </c>
      <c r="CW7" s="52" t="s">
        <v>117</v>
      </c>
      <c r="CX7" s="52" t="s">
        <v>115</v>
      </c>
      <c r="CY7" s="49"/>
      <c r="CZ7" s="52">
        <f>CZ8</f>
        <v>0</v>
      </c>
      <c r="DA7" s="52">
        <f t="shared" ref="DA7:DI7" si="16">DA8</f>
        <v>7.4</v>
      </c>
      <c r="DB7" s="52">
        <f t="shared" si="16"/>
        <v>7.2</v>
      </c>
      <c r="DC7" s="52">
        <f t="shared" si="16"/>
        <v>9.8000000000000007</v>
      </c>
      <c r="DD7" s="52">
        <f t="shared" si="16"/>
        <v>9.3000000000000007</v>
      </c>
      <c r="DE7" s="52">
        <f t="shared" si="16"/>
        <v>135.30000000000001</v>
      </c>
      <c r="DF7" s="52">
        <f t="shared" si="16"/>
        <v>108.2</v>
      </c>
      <c r="DG7" s="52">
        <f t="shared" si="16"/>
        <v>1555</v>
      </c>
      <c r="DH7" s="52">
        <f t="shared" si="16"/>
        <v>145.19999999999999</v>
      </c>
      <c r="DI7" s="52">
        <f t="shared" si="16"/>
        <v>219.9</v>
      </c>
      <c r="DJ7" s="49"/>
      <c r="DK7" s="52">
        <f>DK8</f>
        <v>203.2</v>
      </c>
      <c r="DL7" s="52">
        <f t="shared" ref="DL7:DT7" si="17">DL8</f>
        <v>201.7</v>
      </c>
      <c r="DM7" s="52">
        <f t="shared" si="17"/>
        <v>197.5</v>
      </c>
      <c r="DN7" s="52">
        <f t="shared" si="17"/>
        <v>134.5</v>
      </c>
      <c r="DO7" s="52">
        <f t="shared" si="17"/>
        <v>138.4</v>
      </c>
      <c r="DP7" s="52">
        <f t="shared" si="17"/>
        <v>164.4</v>
      </c>
      <c r="DQ7" s="52">
        <f t="shared" si="17"/>
        <v>161.5</v>
      </c>
      <c r="DR7" s="52">
        <f t="shared" si="17"/>
        <v>164.6</v>
      </c>
      <c r="DS7" s="52">
        <f t="shared" si="17"/>
        <v>131</v>
      </c>
      <c r="DT7" s="52">
        <f t="shared" si="17"/>
        <v>136.80000000000001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9</v>
      </c>
      <c r="H8" s="55" t="s">
        <v>118</v>
      </c>
      <c r="I8" s="55" t="s">
        <v>119</v>
      </c>
      <c r="J8" s="55" t="s">
        <v>120</v>
      </c>
      <c r="K8" s="55" t="s">
        <v>121</v>
      </c>
      <c r="L8" s="55" t="s">
        <v>122</v>
      </c>
      <c r="M8" s="55" t="s">
        <v>123</v>
      </c>
      <c r="N8" s="55" t="s">
        <v>124</v>
      </c>
      <c r="O8" s="56" t="s">
        <v>125</v>
      </c>
      <c r="P8" s="57" t="s">
        <v>126</v>
      </c>
      <c r="Q8" s="57" t="s">
        <v>127</v>
      </c>
      <c r="R8" s="58">
        <v>0</v>
      </c>
      <c r="S8" s="57" t="s">
        <v>128</v>
      </c>
      <c r="T8" s="57" t="s">
        <v>129</v>
      </c>
      <c r="U8" s="58">
        <v>13278</v>
      </c>
      <c r="V8" s="58">
        <v>406</v>
      </c>
      <c r="W8" s="58">
        <v>420</v>
      </c>
      <c r="X8" s="57" t="s">
        <v>130</v>
      </c>
      <c r="Y8" s="59">
        <v>68.2</v>
      </c>
      <c r="Z8" s="59">
        <v>367.5</v>
      </c>
      <c r="AA8" s="59">
        <v>388.7</v>
      </c>
      <c r="AB8" s="59">
        <v>296</v>
      </c>
      <c r="AC8" s="59">
        <v>275.5</v>
      </c>
      <c r="AD8" s="59">
        <v>132.1</v>
      </c>
      <c r="AE8" s="59">
        <v>150.30000000000001</v>
      </c>
      <c r="AF8" s="59">
        <v>230.7</v>
      </c>
      <c r="AG8" s="59">
        <v>127.8</v>
      </c>
      <c r="AH8" s="59">
        <v>146.5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5.2</v>
      </c>
      <c r="AP8" s="59">
        <v>3.8</v>
      </c>
      <c r="AQ8" s="59">
        <v>1.7</v>
      </c>
      <c r="AR8" s="59">
        <v>6.6</v>
      </c>
      <c r="AS8" s="59">
        <v>5.5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44</v>
      </c>
      <c r="BA8" s="60">
        <v>45</v>
      </c>
      <c r="BB8" s="60">
        <v>7</v>
      </c>
      <c r="BC8" s="60">
        <v>67</v>
      </c>
      <c r="BD8" s="60">
        <v>56</v>
      </c>
      <c r="BE8" s="60">
        <v>3111</v>
      </c>
      <c r="BF8" s="59">
        <v>73.900000000000006</v>
      </c>
      <c r="BG8" s="59">
        <v>72.8</v>
      </c>
      <c r="BH8" s="59">
        <v>74.3</v>
      </c>
      <c r="BI8" s="59">
        <v>66.2</v>
      </c>
      <c r="BJ8" s="59">
        <v>64.099999999999994</v>
      </c>
      <c r="BK8" s="59">
        <v>6.5</v>
      </c>
      <c r="BL8" s="59">
        <v>-0.1</v>
      </c>
      <c r="BM8" s="59">
        <v>36.200000000000003</v>
      </c>
      <c r="BN8" s="59">
        <v>-25.9</v>
      </c>
      <c r="BO8" s="59">
        <v>-24.6</v>
      </c>
      <c r="BP8" s="56">
        <v>0.8</v>
      </c>
      <c r="BQ8" s="60">
        <v>175907</v>
      </c>
      <c r="BR8" s="60">
        <v>182413</v>
      </c>
      <c r="BS8" s="60">
        <v>191120</v>
      </c>
      <c r="BT8" s="61">
        <v>126301</v>
      </c>
      <c r="BU8" s="61">
        <v>119276</v>
      </c>
      <c r="BV8" s="60">
        <v>17384</v>
      </c>
      <c r="BW8" s="60">
        <v>16973</v>
      </c>
      <c r="BX8" s="60">
        <v>24482</v>
      </c>
      <c r="BY8" s="60">
        <v>2220</v>
      </c>
      <c r="BZ8" s="60">
        <v>3097</v>
      </c>
      <c r="CA8" s="58">
        <v>10906</v>
      </c>
      <c r="CB8" s="59" t="s">
        <v>122</v>
      </c>
      <c r="CC8" s="59" t="s">
        <v>122</v>
      </c>
      <c r="CD8" s="59" t="s">
        <v>122</v>
      </c>
      <c r="CE8" s="59" t="s">
        <v>122</v>
      </c>
      <c r="CF8" s="59" t="s">
        <v>122</v>
      </c>
      <c r="CG8" s="59" t="s">
        <v>122</v>
      </c>
      <c r="CH8" s="59" t="s">
        <v>122</v>
      </c>
      <c r="CI8" s="59" t="s">
        <v>122</v>
      </c>
      <c r="CJ8" s="59" t="s">
        <v>122</v>
      </c>
      <c r="CK8" s="59" t="s">
        <v>122</v>
      </c>
      <c r="CL8" s="56" t="s">
        <v>122</v>
      </c>
      <c r="CM8" s="58">
        <v>0</v>
      </c>
      <c r="CN8" s="58">
        <v>46599</v>
      </c>
      <c r="CO8" s="59" t="s">
        <v>122</v>
      </c>
      <c r="CP8" s="59" t="s">
        <v>122</v>
      </c>
      <c r="CQ8" s="59" t="s">
        <v>122</v>
      </c>
      <c r="CR8" s="59" t="s">
        <v>122</v>
      </c>
      <c r="CS8" s="59" t="s">
        <v>122</v>
      </c>
      <c r="CT8" s="59" t="s">
        <v>122</v>
      </c>
      <c r="CU8" s="59" t="s">
        <v>122</v>
      </c>
      <c r="CV8" s="59" t="s">
        <v>122</v>
      </c>
      <c r="CW8" s="59" t="s">
        <v>122</v>
      </c>
      <c r="CX8" s="59" t="s">
        <v>122</v>
      </c>
      <c r="CY8" s="56" t="s">
        <v>122</v>
      </c>
      <c r="CZ8" s="59">
        <v>0</v>
      </c>
      <c r="DA8" s="59">
        <v>7.4</v>
      </c>
      <c r="DB8" s="59">
        <v>7.2</v>
      </c>
      <c r="DC8" s="59">
        <v>9.8000000000000007</v>
      </c>
      <c r="DD8" s="59">
        <v>9.3000000000000007</v>
      </c>
      <c r="DE8" s="59">
        <v>135.30000000000001</v>
      </c>
      <c r="DF8" s="59">
        <v>108.2</v>
      </c>
      <c r="DG8" s="59">
        <v>1555</v>
      </c>
      <c r="DH8" s="59">
        <v>145.19999999999999</v>
      </c>
      <c r="DI8" s="59">
        <v>219.9</v>
      </c>
      <c r="DJ8" s="56">
        <v>99.8</v>
      </c>
      <c r="DK8" s="59">
        <v>203.2</v>
      </c>
      <c r="DL8" s="59">
        <v>201.7</v>
      </c>
      <c r="DM8" s="59">
        <v>197.5</v>
      </c>
      <c r="DN8" s="59">
        <v>134.5</v>
      </c>
      <c r="DO8" s="59">
        <v>138.4</v>
      </c>
      <c r="DP8" s="59">
        <v>164.4</v>
      </c>
      <c r="DQ8" s="59">
        <v>161.5</v>
      </c>
      <c r="DR8" s="59">
        <v>164.6</v>
      </c>
      <c r="DS8" s="59">
        <v>131</v>
      </c>
      <c r="DT8" s="59">
        <v>136.80000000000001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131</v>
      </c>
      <c r="C10" s="64" t="s">
        <v>132</v>
      </c>
      <c r="D10" s="64" t="s">
        <v>133</v>
      </c>
      <c r="E10" s="64" t="s">
        <v>134</v>
      </c>
      <c r="F10" s="64" t="s">
        <v>135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2023-01-25T02:10:19Z</cp:lastPrinted>
  <dcterms:created xsi:type="dcterms:W3CDTF">2022-12-09T03:30:07Z</dcterms:created>
  <dcterms:modified xsi:type="dcterms:W3CDTF">2023-01-25T02:10:22Z</dcterms:modified>
  <cp:category/>
</cp:coreProperties>
</file>