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建築都市局都市交通政策課\ﾏｲﾄﾞｷｭﾒﾝﾄ（駐車場）\★★公営企業関係\経営比較分析\R5.1.13【経理：〆1月19日】公営企業に係る経営比較分析表（令和３年度決算）の分析について\照会（抜粋）\回答\"/>
    </mc:Choice>
  </mc:AlternateContent>
  <workbookProtection workbookAlgorithmName="SHA-512" workbookHashValue="B2KSQiJU8m0sbY5n3PQVtJHvjrNbGoGSmpnm3iQwxou9D4WUBTcafyaQHesI3GW93fdH2fEmD5A32OllsyKcGQ==" workbookSaltValue="PdpXDhgYKkucpQL3Mdvek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HA76" i="4"/>
  <c r="AN51" i="4"/>
  <c r="FE30" i="4"/>
  <c r="KP76" i="4"/>
  <c r="FE51" i="4"/>
  <c r="AN30" i="4"/>
  <c r="JV51" i="4"/>
  <c r="JV30" i="4"/>
  <c r="AG76" i="4"/>
  <c r="HP76" i="4"/>
  <c r="BG51" i="4"/>
  <c r="BG30" i="4"/>
  <c r="KO30" i="4"/>
  <c r="AV76" i="4"/>
  <c r="KO51" i="4"/>
  <c r="LE76" i="4"/>
  <c r="FX51" i="4"/>
  <c r="FX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<sst xmlns="http://schemas.openxmlformats.org/spreadsheetml/2006/main" count="278" uniqueCount="136">
  <si>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</si>
  <si>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</si>
  <si>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</si>
  <si>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</si>
  <si>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</si>
  <si>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</si>
  <si>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</si>
  <si>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</si>
  <si>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</si>
  <si>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</si>
  <si>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</si>
  <si>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</si>
  <si>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</si>
  <si>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</si>
  <si>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</si>
  <si>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</si>
  <si>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</si>
  <si>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</si>
  <si>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</si>
  <si>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</si>
  <si>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</si>
  <si>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</si>
  <si>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</si>
  <si>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</si>
  <si>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</si>
  <si>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</si>
  <si>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</si>
  <si>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</si>
  <si>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</si>
  <si>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</si>
  <si>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</si>
  <si>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</si>
  <si>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</si>
  <si>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</si>
  <si>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</si>
  <si>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</si>
  <si>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</si>
  <si>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</si>
  <si>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</si>
  <si>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</si>
  <si>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</si>
  <si>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</si>
  <si>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</si>
  <si>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</si>
  <si>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</si>
  <si>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</si>
  <si>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</si>
  <si>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</si>
  <si>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</si>
  <si>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</si>
  <si>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</si>
  <si>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</si>
  <si>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</si>
  <si>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</si>
  <si>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</si>
  <si>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</si>
  <si>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</si>
  <si>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</si>
  <si>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</si>
  <si>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</si>
  <si>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</si>
  <si>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</si>
  <si>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</si>
  <si>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</si>
  <si>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</si>
  <si>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</si>
  <si>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</si>
  <si>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</si>
  <si>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</si>
  <si>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</si>
  <si>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</si>
  <si>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</si>
  <si>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</si>
  <si>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</si>
  <si>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</si>
  <si>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</si>
  <si>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</si>
  <si>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</si>
  <si>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</si>
  <si>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</si>
  <si>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</si>
  <si>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</si>
  <si>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</si>
  <si>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</si>
  <si>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</si>
  <si>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</si>
  <si>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</si>
  <si>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</si>
  <si>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</si>
  <si>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</si>
  <si>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</si>
  <si>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</si>
  <si>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</si>
  <si>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</si>
  <si>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</si>
  <si>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</si>
  <si>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</si>
  <si>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</si>
  <si>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</si>
  <si>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</si>
  <si>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</si>
  <si>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</si>
  <si>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</si>
  <si>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</si>
  <si>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</si>
  <si>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</si>
  <si>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</si>
  <si>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</si>
  <si>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</si>
  <si>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</si>
  <si>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</si>
  <si>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</si>
  <si>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</si>
  <si>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</si>
  <si>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</si>
  <si>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</si>
  <si>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</si>
  <si>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</si>
  <si>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</si>
  <si>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</si>
  <si>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</si>
  <si>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</si>
  <si>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</si>
  <si>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</si>
  <si>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</si>
  <si>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</si>
  <si>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</si>
  <si>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</si>
  <si>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</si>
  <si>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</si>
  <si>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</si>
  <si>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</si>
  <si>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売上高ＧＯＰ比率が類似施設平均値と比較しても高く、収益性は高いといえる。</t>
    <phoneticPr fontId="5"/>
  </si>
  <si>
    <t>施設の老朽化に伴う大規模な修繕が必要な状況となっている。</t>
    <phoneticPr fontId="5"/>
  </si>
  <si>
    <t>当該駐車場は市役所本庁舎の地下に位置していることから、今後も公共施設の付帯駐車場として存続させる必要がある。
今後大規模な修繕が必要となってくることから、長寿命化計画に基づき、管理・運営を行っていく。</t>
    <rPh sb="84" eb="85">
      <t>モト</t>
    </rPh>
    <phoneticPr fontId="5"/>
  </si>
  <si>
    <t>稼働率は１００％を超えているものの、類似施設の平均値を下回る状況となっている。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</si>
</sst>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288.7</c:v>
                </c:pt>
                <c:pt idx="1">
                  <c:v>227.7</c:v>
                </c:pt>
                <c:pt idx="2">
                  <c:v>231.6</c:v>
                </c:pt>
                <c:pt idx="3">
                  <c:v>213</c:v>
                </c:pt>
                <c:pt idx="4">
                  <c:v>190.8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5-4F62-88DF-1060D6201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5-4F62-88DF-1060D6201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0-4801-8844-B141D7F96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0-4801-8844-B141D7F96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C47-40A7-AB2F-3BED2B3FA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7-40A7-AB2F-3BED2B3FA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3EA-46EE-B39A-066F1B58F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A-46EE-B39A-066F1B58F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3-4273-A87C-2767D268B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3-4273-A87C-2767D268B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9-4E12-B58C-08BE96DB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9-4E12-B58C-08BE96DB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149.80000000000001</c:v>
                </c:pt>
                <c:pt idx="1">
                  <c:v>142.19999999999999</c:v>
                </c:pt>
                <c:pt idx="2">
                  <c:v>150.6</c:v>
                </c:pt>
                <c:pt idx="3">
                  <c:v>125.4</c:v>
                </c:pt>
                <c:pt idx="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2-4649-98DE-D8A774CCA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2-4649-98DE-D8A774CCA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57.8</c:v>
                </c:pt>
                <c:pt idx="2">
                  <c:v>58.6</c:v>
                </c:pt>
                <c:pt idx="3">
                  <c:v>56.6</c:v>
                </c:pt>
                <c:pt idx="4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F-437C-87D3-2519F7E8F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F-437C-87D3-2519F7E8F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88852</c:v>
                </c:pt>
                <c:pt idx="1">
                  <c:v>72914</c:v>
                </c:pt>
                <c:pt idx="2">
                  <c:v>78691</c:v>
                </c:pt>
                <c:pt idx="3">
                  <c:v>60681</c:v>
                </c:pt>
                <c:pt idx="4">
                  <c:v>69928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D-4FF1-B9F2-CB78D470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D-4FF1-B9F2-CB78D470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福岡県北九州市　勝山公園地下駐車場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15834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500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300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288.7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227.7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231.6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213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190.8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149.80000000000001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142.19999999999999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150.6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125.4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136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17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9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67.400000000000006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57.8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58.6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56.6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57.5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88852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72914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78691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60681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69928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5714271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744000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eSxWQrgdXMXNh0dOvmi2OIZ7Y17FIre/XPKVrmkcdt4yTCUWZ7CRl7B4o7npuYTd0CIc6WlkFwoh4yrlHWCnqQ==" saltValue="oXLTTrEKhA/Z6/kl4q5PA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102</v>
      </c>
      <c r="AV5" s="47" t="s">
        <v>103</v>
      </c>
      <c r="AW5" s="47" t="s">
        <v>104</v>
      </c>
      <c r="AX5" s="47" t="s">
        <v>101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103</v>
      </c>
      <c r="BH5" s="47" t="s">
        <v>104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104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106</v>
      </c>
      <c r="CF5" s="47" t="s">
        <v>107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104</v>
      </c>
      <c r="CR5" s="47" t="s">
        <v>91</v>
      </c>
      <c r="CS5" s="47" t="s">
        <v>107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108</v>
      </c>
      <c r="DB5" s="47" t="s">
        <v>100</v>
      </c>
      <c r="DC5" s="47" t="s">
        <v>101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104</v>
      </c>
      <c r="DN5" s="47" t="s">
        <v>91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109</v>
      </c>
      <c r="B6" s="48">
        <f>B8</f>
        <v>2021</v>
      </c>
      <c r="C6" s="48">
        <f t="shared" ref="C6:X6" si="1">C8</f>
        <v>401005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福岡県北九州市</v>
      </c>
      <c r="I6" s="48" t="str">
        <f t="shared" si="1"/>
        <v>勝山公園地下駐車場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28</v>
      </c>
      <c r="S6" s="50" t="str">
        <f t="shared" si="1"/>
        <v>公共施設</v>
      </c>
      <c r="T6" s="50" t="str">
        <f t="shared" si="1"/>
        <v>無</v>
      </c>
      <c r="U6" s="51">
        <f t="shared" si="1"/>
        <v>15834</v>
      </c>
      <c r="V6" s="51">
        <f t="shared" si="1"/>
        <v>500</v>
      </c>
      <c r="W6" s="51">
        <f t="shared" si="1"/>
        <v>300</v>
      </c>
      <c r="X6" s="50" t="str">
        <f t="shared" si="1"/>
        <v>代行制</v>
      </c>
      <c r="Y6" s="52">
        <f>IF(Y8="-",NA(),Y8)</f>
        <v>288.7</v>
      </c>
      <c r="Z6" s="52">
        <f t="shared" ref="Z6:AH6" si="2">IF(Z8="-",NA(),Z8)</f>
        <v>227.7</v>
      </c>
      <c r="AA6" s="52">
        <f t="shared" si="2"/>
        <v>231.6</v>
      </c>
      <c r="AB6" s="52">
        <f t="shared" si="2"/>
        <v>213</v>
      </c>
      <c r="AC6" s="52">
        <f t="shared" si="2"/>
        <v>190.8</v>
      </c>
      <c r="AD6" s="52">
        <f t="shared" si="2"/>
        <v>132.1</v>
      </c>
      <c r="AE6" s="52">
        <f t="shared" si="2"/>
        <v>150.30000000000001</v>
      </c>
      <c r="AF6" s="52">
        <f t="shared" si="2"/>
        <v>136.1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5.2</v>
      </c>
      <c r="AP6" s="52">
        <f t="shared" si="3"/>
        <v>3.8</v>
      </c>
      <c r="AQ6" s="52">
        <f t="shared" si="3"/>
        <v>4.0999999999999996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44</v>
      </c>
      <c r="BA6" s="53">
        <f t="shared" si="4"/>
        <v>45</v>
      </c>
      <c r="BB6" s="53">
        <f t="shared" si="4"/>
        <v>45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67.400000000000006</v>
      </c>
      <c r="BG6" s="52">
        <f t="shared" ref="BG6:BO6" si="5">IF(BG8="-",NA(),BG8)</f>
        <v>57.8</v>
      </c>
      <c r="BH6" s="52">
        <f t="shared" si="5"/>
        <v>58.6</v>
      </c>
      <c r="BI6" s="52">
        <f t="shared" si="5"/>
        <v>56.6</v>
      </c>
      <c r="BJ6" s="52">
        <f t="shared" si="5"/>
        <v>57.5</v>
      </c>
      <c r="BK6" s="52">
        <f t="shared" si="5"/>
        <v>6.5</v>
      </c>
      <c r="BL6" s="52">
        <f t="shared" si="5"/>
        <v>-0.1</v>
      </c>
      <c r="BM6" s="52">
        <f t="shared" si="5"/>
        <v>-9.8000000000000007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88852</v>
      </c>
      <c r="BR6" s="53">
        <f t="shared" ref="BR6:BZ6" si="6">IF(BR8="-",NA(),BR8)</f>
        <v>72914</v>
      </c>
      <c r="BS6" s="53">
        <f t="shared" si="6"/>
        <v>78691</v>
      </c>
      <c r="BT6" s="53">
        <f t="shared" si="6"/>
        <v>60681</v>
      </c>
      <c r="BU6" s="53">
        <f t="shared" si="6"/>
        <v>69928</v>
      </c>
      <c r="BV6" s="53">
        <f t="shared" si="6"/>
        <v>17384</v>
      </c>
      <c r="BW6" s="53">
        <f t="shared" si="6"/>
        <v>16973</v>
      </c>
      <c r="BX6" s="53">
        <f t="shared" si="6"/>
        <v>5206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5714271</v>
      </c>
      <c r="CN6" s="51">
        <f t="shared" si="7"/>
        <v>744000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135.30000000000001</v>
      </c>
      <c r="DF6" s="52">
        <f t="shared" si="8"/>
        <v>108.2</v>
      </c>
      <c r="DG6" s="52">
        <f t="shared" si="8"/>
        <v>117.1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149.80000000000001</v>
      </c>
      <c r="DL6" s="52">
        <f t="shared" ref="DL6:DT6" si="9">IF(DL8="-",NA(),DL8)</f>
        <v>142.19999999999999</v>
      </c>
      <c r="DM6" s="52">
        <f t="shared" si="9"/>
        <v>150.6</v>
      </c>
      <c r="DN6" s="52">
        <f t="shared" si="9"/>
        <v>125.4</v>
      </c>
      <c r="DO6" s="52">
        <f t="shared" si="9"/>
        <v>136</v>
      </c>
      <c r="DP6" s="52">
        <f t="shared" si="9"/>
        <v>164.4</v>
      </c>
      <c r="DQ6" s="52">
        <f t="shared" si="9"/>
        <v>161.5</v>
      </c>
      <c r="DR6" s="52">
        <f t="shared" si="9"/>
        <v>156.5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112</v>
      </c>
      <c r="B7" s="48">
        <f t="shared" ref="B7:X7" si="10">B8</f>
        <v>2021</v>
      </c>
      <c r="C7" s="48">
        <f t="shared" si="10"/>
        <v>401005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福岡県　北九州市</v>
      </c>
      <c r="I7" s="48" t="str">
        <f t="shared" si="10"/>
        <v>勝山公園地下駐車場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28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15834</v>
      </c>
      <c r="V7" s="51">
        <f t="shared" si="10"/>
        <v>500</v>
      </c>
      <c r="W7" s="51">
        <f t="shared" si="10"/>
        <v>300</v>
      </c>
      <c r="X7" s="50" t="str">
        <f t="shared" si="10"/>
        <v>代行制</v>
      </c>
      <c r="Y7" s="52">
        <f>Y8</f>
        <v>288.7</v>
      </c>
      <c r="Z7" s="52">
        <f t="shared" ref="Z7:AH7" si="11">Z8</f>
        <v>227.7</v>
      </c>
      <c r="AA7" s="52">
        <f t="shared" si="11"/>
        <v>231.6</v>
      </c>
      <c r="AB7" s="52">
        <f t="shared" si="11"/>
        <v>213</v>
      </c>
      <c r="AC7" s="52">
        <f t="shared" si="11"/>
        <v>190.8</v>
      </c>
      <c r="AD7" s="52">
        <f t="shared" si="11"/>
        <v>132.1</v>
      </c>
      <c r="AE7" s="52">
        <f t="shared" si="11"/>
        <v>150.30000000000001</v>
      </c>
      <c r="AF7" s="52">
        <f t="shared" si="11"/>
        <v>136.1</v>
      </c>
      <c r="AG7" s="52">
        <f t="shared" si="11"/>
        <v>127.8</v>
      </c>
      <c r="AH7" s="52">
        <f t="shared" si="11"/>
        <v>146.5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5.2</v>
      </c>
      <c r="AP7" s="52">
        <f t="shared" si="12"/>
        <v>3.8</v>
      </c>
      <c r="AQ7" s="52">
        <f t="shared" si="12"/>
        <v>4.0999999999999996</v>
      </c>
      <c r="AR7" s="52">
        <f t="shared" si="12"/>
        <v>6.6</v>
      </c>
      <c r="AS7" s="52">
        <f t="shared" si="12"/>
        <v>5.5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44</v>
      </c>
      <c r="BA7" s="53">
        <f t="shared" si="13"/>
        <v>45</v>
      </c>
      <c r="BB7" s="53">
        <f t="shared" si="13"/>
        <v>45</v>
      </c>
      <c r="BC7" s="53">
        <f t="shared" si="13"/>
        <v>67</v>
      </c>
      <c r="BD7" s="53">
        <f t="shared" si="13"/>
        <v>56</v>
      </c>
      <c r="BE7" s="51"/>
      <c r="BF7" s="52">
        <f>BF8</f>
        <v>67.400000000000006</v>
      </c>
      <c r="BG7" s="52">
        <f t="shared" ref="BG7:BO7" si="14">BG8</f>
        <v>57.8</v>
      </c>
      <c r="BH7" s="52">
        <f t="shared" si="14"/>
        <v>58.6</v>
      </c>
      <c r="BI7" s="52">
        <f t="shared" si="14"/>
        <v>56.6</v>
      </c>
      <c r="BJ7" s="52">
        <f t="shared" si="14"/>
        <v>57.5</v>
      </c>
      <c r="BK7" s="52">
        <f t="shared" si="14"/>
        <v>6.5</v>
      </c>
      <c r="BL7" s="52">
        <f t="shared" si="14"/>
        <v>-0.1</v>
      </c>
      <c r="BM7" s="52">
        <f t="shared" si="14"/>
        <v>-9.8000000000000007</v>
      </c>
      <c r="BN7" s="52">
        <f t="shared" si="14"/>
        <v>-25.9</v>
      </c>
      <c r="BO7" s="52">
        <f t="shared" si="14"/>
        <v>-24.6</v>
      </c>
      <c r="BP7" s="49"/>
      <c r="BQ7" s="53">
        <f>BQ8</f>
        <v>88852</v>
      </c>
      <c r="BR7" s="53">
        <f t="shared" ref="BR7:BZ7" si="15">BR8</f>
        <v>72914</v>
      </c>
      <c r="BS7" s="53">
        <f t="shared" si="15"/>
        <v>78691</v>
      </c>
      <c r="BT7" s="53">
        <f t="shared" si="15"/>
        <v>60681</v>
      </c>
      <c r="BU7" s="53">
        <f t="shared" si="15"/>
        <v>69928</v>
      </c>
      <c r="BV7" s="53">
        <f t="shared" si="15"/>
        <v>17384</v>
      </c>
      <c r="BW7" s="53">
        <f t="shared" si="15"/>
        <v>16973</v>
      </c>
      <c r="BX7" s="53">
        <f t="shared" si="15"/>
        <v>5206</v>
      </c>
      <c r="BY7" s="53">
        <f t="shared" si="15"/>
        <v>2220</v>
      </c>
      <c r="BZ7" s="53">
        <f t="shared" si="15"/>
        <v>3097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5714271</v>
      </c>
      <c r="CN7" s="51">
        <f>CN8</f>
        <v>744000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135.30000000000001</v>
      </c>
      <c r="DF7" s="52">
        <f t="shared" si="16"/>
        <v>108.2</v>
      </c>
      <c r="DG7" s="52">
        <f t="shared" si="16"/>
        <v>117.1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149.80000000000001</v>
      </c>
      <c r="DL7" s="52">
        <f t="shared" ref="DL7:DT7" si="17">DL8</f>
        <v>142.19999999999999</v>
      </c>
      <c r="DM7" s="52">
        <f t="shared" si="17"/>
        <v>150.6</v>
      </c>
      <c r="DN7" s="52">
        <f t="shared" si="17"/>
        <v>125.4</v>
      </c>
      <c r="DO7" s="52">
        <f t="shared" si="17"/>
        <v>136</v>
      </c>
      <c r="DP7" s="52">
        <f t="shared" si="17"/>
        <v>164.4</v>
      </c>
      <c r="DQ7" s="52">
        <f t="shared" si="17"/>
        <v>161.5</v>
      </c>
      <c r="DR7" s="52">
        <f t="shared" si="17"/>
        <v>156.5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15">
      <c r="A8" s="37"/>
      <c r="B8" s="55">
        <v>2021</v>
      </c>
      <c r="C8" s="55">
        <v>401005</v>
      </c>
      <c r="D8" s="55">
        <v>47</v>
      </c>
      <c r="E8" s="55">
        <v>14</v>
      </c>
      <c r="F8" s="55">
        <v>0</v>
      </c>
      <c r="G8" s="55">
        <v>4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28</v>
      </c>
      <c r="S8" s="57" t="s">
        <v>124</v>
      </c>
      <c r="T8" s="57" t="s">
        <v>125</v>
      </c>
      <c r="U8" s="58">
        <v>15834</v>
      </c>
      <c r="V8" s="58">
        <v>500</v>
      </c>
      <c r="W8" s="58">
        <v>300</v>
      </c>
      <c r="X8" s="57" t="s">
        <v>126</v>
      </c>
      <c r="Y8" s="59">
        <v>288.7</v>
      </c>
      <c r="Z8" s="59">
        <v>227.7</v>
      </c>
      <c r="AA8" s="59">
        <v>231.6</v>
      </c>
      <c r="AB8" s="59">
        <v>213</v>
      </c>
      <c r="AC8" s="59">
        <v>190.8</v>
      </c>
      <c r="AD8" s="59">
        <v>132.1</v>
      </c>
      <c r="AE8" s="59">
        <v>150.30000000000001</v>
      </c>
      <c r="AF8" s="59">
        <v>136.1</v>
      </c>
      <c r="AG8" s="59">
        <v>127.8</v>
      </c>
      <c r="AH8" s="59">
        <v>146.5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5.2</v>
      </c>
      <c r="AP8" s="59">
        <v>3.8</v>
      </c>
      <c r="AQ8" s="59">
        <v>4.0999999999999996</v>
      </c>
      <c r="AR8" s="59">
        <v>6.6</v>
      </c>
      <c r="AS8" s="59">
        <v>5.5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44</v>
      </c>
      <c r="BA8" s="60">
        <v>45</v>
      </c>
      <c r="BB8" s="60">
        <v>45</v>
      </c>
      <c r="BC8" s="60">
        <v>67</v>
      </c>
      <c r="BD8" s="60">
        <v>56</v>
      </c>
      <c r="BE8" s="60">
        <v>3111</v>
      </c>
      <c r="BF8" s="59">
        <v>67.400000000000006</v>
      </c>
      <c r="BG8" s="59">
        <v>57.8</v>
      </c>
      <c r="BH8" s="59">
        <v>58.6</v>
      </c>
      <c r="BI8" s="59">
        <v>56.6</v>
      </c>
      <c r="BJ8" s="59">
        <v>57.5</v>
      </c>
      <c r="BK8" s="59">
        <v>6.5</v>
      </c>
      <c r="BL8" s="59">
        <v>-0.1</v>
      </c>
      <c r="BM8" s="59">
        <v>-9.8000000000000007</v>
      </c>
      <c r="BN8" s="59">
        <v>-25.9</v>
      </c>
      <c r="BO8" s="59">
        <v>-24.6</v>
      </c>
      <c r="BP8" s="56">
        <v>0.8</v>
      </c>
      <c r="BQ8" s="60">
        <v>88852</v>
      </c>
      <c r="BR8" s="60">
        <v>72914</v>
      </c>
      <c r="BS8" s="60">
        <v>78691</v>
      </c>
      <c r="BT8" s="61">
        <v>60681</v>
      </c>
      <c r="BU8" s="61">
        <v>69928</v>
      </c>
      <c r="BV8" s="60">
        <v>17384</v>
      </c>
      <c r="BW8" s="60">
        <v>16973</v>
      </c>
      <c r="BX8" s="60">
        <v>5206</v>
      </c>
      <c r="BY8" s="60">
        <v>2220</v>
      </c>
      <c r="BZ8" s="60">
        <v>3097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5714271</v>
      </c>
      <c r="CN8" s="58">
        <v>744000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135.30000000000001</v>
      </c>
      <c r="DF8" s="59">
        <v>108.2</v>
      </c>
      <c r="DG8" s="59">
        <v>117.1</v>
      </c>
      <c r="DH8" s="59">
        <v>145.19999999999999</v>
      </c>
      <c r="DI8" s="59">
        <v>219.9</v>
      </c>
      <c r="DJ8" s="56">
        <v>99.8</v>
      </c>
      <c r="DK8" s="59">
        <v>149.80000000000001</v>
      </c>
      <c r="DL8" s="59">
        <v>142.19999999999999</v>
      </c>
      <c r="DM8" s="59">
        <v>150.6</v>
      </c>
      <c r="DN8" s="59">
        <v>125.4</v>
      </c>
      <c r="DO8" s="59">
        <v>136</v>
      </c>
      <c r="DP8" s="59">
        <v>164.4</v>
      </c>
      <c r="DQ8" s="59">
        <v>161.5</v>
      </c>
      <c r="DR8" s="59">
        <v>156.5</v>
      </c>
      <c r="DS8" s="59">
        <v>131</v>
      </c>
      <c r="DT8" s="59">
        <v>136.80000000000001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dcterms:created xsi:type="dcterms:W3CDTF">2022-12-09T03:31:57Z</dcterms:created>
  <dcterms:modified xsi:type="dcterms:W3CDTF">2023-01-17T06:18:42Z</dcterms:modified>
  <cp:category/>
</cp:coreProperties>
</file>