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建築都市局都市交通政策課\ﾏｲﾄﾞｷｭﾒﾝﾄ（駐車場）\★★公営企業関係\経営比較分析\R5.1.13【経理：〆1月19日】公営企業に係る経営比較分析表（令和３年度決算）の分析について\照会（抜粋）\回答\"/>
    </mc:Choice>
  </mc:AlternateContent>
  <workbookProtection workbookAlgorithmName="SHA-512" workbookHashValue="gaZR+l4DeXBjS4EJ1MgFf6yfVCqb9bwY78mNOOD4Xt6DVodzcfzNAqQ1nuV4JPR8J4glASQ66TCFqkfoEyE+Kw==" workbookSaltValue="MB8Y6/bJJ070qteUP9Tm8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BZ76" i="4"/>
  <c r="MA51" i="4"/>
  <c r="IT76" i="4"/>
  <c r="CS51" i="4"/>
  <c r="HJ30" i="4"/>
  <c r="C11" i="5"/>
  <c r="D11" i="5"/>
  <c r="E11" i="5"/>
  <c r="B11" i="5"/>
  <c r="BZ30" i="4" l="1"/>
  <c r="BK76" i="4"/>
  <c r="LH51" i="4"/>
  <c r="IE76" i="4"/>
  <c r="BZ51" i="4"/>
  <c r="LT76" i="4"/>
  <c r="GQ51" i="4"/>
  <c r="LH30" i="4"/>
  <c r="GQ30" i="4"/>
  <c r="BG30" i="4"/>
  <c r="FX30" i="4"/>
  <c r="AV76" i="4"/>
  <c r="KO51" i="4"/>
  <c r="FX51" i="4"/>
  <c r="LE76" i="4"/>
  <c r="KO30" i="4"/>
  <c r="HP76" i="4"/>
  <c r="BG51" i="4"/>
  <c r="HA76" i="4"/>
  <c r="AN51" i="4"/>
  <c r="FE30" i="4"/>
  <c r="JV51" i="4"/>
  <c r="AN30" i="4"/>
  <c r="AG76" i="4"/>
  <c r="KP76" i="4"/>
  <c r="FE51" i="4"/>
  <c r="JV30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<sst xmlns="http://schemas.openxmlformats.org/spreadsheetml/2006/main" count="278" uniqueCount="128">
  <si>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</si>
  <si>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</si>
  <si>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</si>
  <si>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</si>
  <si>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</si>
  <si>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</si>
  <si>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</si>
  <si>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</si>
  <si>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</si>
  <si>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</si>
  <si>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</si>
  <si>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</si>
  <si>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</si>
  <si>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</si>
  <si>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</si>
  <si>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</si>
  <si>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</si>
  <si>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</si>
  <si>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</si>
  <si>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</si>
  <si>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</si>
  <si>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</si>
  <si>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</si>
  <si>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</si>
  <si>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</si>
  <si>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</si>
  <si>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</si>
  <si>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</si>
  <si>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</si>
  <si>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</si>
  <si>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</si>
  <si>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</si>
  <si>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</si>
  <si>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</si>
  <si>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</si>
  <si>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</si>
  <si>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</si>
  <si>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</si>
  <si>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</si>
  <si>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</si>
  <si>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</si>
  <si>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</si>
  <si>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</si>
  <si>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</si>
  <si>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</si>
  <si>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</si>
  <si>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</si>
  <si>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</si>
  <si>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</si>
  <si>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</si>
  <si>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</si>
  <si>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</si>
  <si>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</si>
  <si>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</si>
  <si>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</si>
  <si>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</si>
  <si>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</si>
  <si>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</si>
  <si>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</si>
  <si>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</si>
  <si>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</si>
  <si>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</si>
  <si>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</si>
  <si>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</si>
  <si>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</si>
  <si>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</si>
  <si>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</si>
  <si>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</si>
  <si>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</si>
  <si>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</si>
  <si>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</si>
  <si>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</si>
  <si>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</si>
  <si>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</si>
  <si>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</si>
  <si>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</si>
  <si>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</si>
  <si>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</si>
  <si>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</si>
  <si>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</si>
  <si>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</si>
  <si>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</si>
  <si>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</si>
  <si>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</si>
  <si>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</si>
  <si>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</si>
  <si>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</si>
  <si>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</si>
  <si>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</si>
  <si>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</si>
  <si>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</si>
  <si>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</si>
  <si>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</si>
  <si>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</si>
  <si>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</si>
  <si>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</si>
  <si>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</si>
  <si>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</si>
  <si>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</si>
  <si>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</si>
  <si>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</si>
  <si>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</si>
  <si>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</si>
  <si>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</si>
  <si>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</si>
  <si>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</si>
  <si>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福岡県　北九州市</t>
  </si>
  <si>
    <t>黒崎駅西駐車場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</si>
  <si>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</si>
  <si>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</si>
  <si>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</si>
  <si>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</si>
  <si>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</si>
  <si>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</si>
  <si>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 附置義務駐車施設</t>
  </si>
  <si>
    <t>立体式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</si>
  <si>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</si>
  <si>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</si>
  <si>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</si>
  <si>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</si>
  <si>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</si>
  <si>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</si>
  <si>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</si>
  <si>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</si>
  <si>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建設に係る費用の償還が残っているため、収益的収支比率は低い状況となっている。
しかしながら、売上高GOP比率及びEBITDAは、類似施設平均値と比較しても高く、施設の営業に関する収益性は高い。
</t>
    <rPh sb="11" eb="12">
      <t>ノコ</t>
    </rPh>
    <rPh sb="46" eb="48">
      <t>ウリアゲ</t>
    </rPh>
    <rPh sb="48" eb="49">
      <t>ダカ</t>
    </rPh>
    <rPh sb="52" eb="54">
      <t>ヒリツ</t>
    </rPh>
    <rPh sb="54" eb="55">
      <t>オヨ</t>
    </rPh>
    <rPh sb="64" eb="66">
      <t>ルイジ</t>
    </rPh>
    <rPh sb="66" eb="68">
      <t>シセツ</t>
    </rPh>
    <rPh sb="68" eb="70">
      <t>ヘイキン</t>
    </rPh>
    <rPh sb="70" eb="71">
      <t>チ</t>
    </rPh>
    <rPh sb="72" eb="74">
      <t>ヒカク</t>
    </rPh>
    <rPh sb="77" eb="78">
      <t>タカ</t>
    </rPh>
    <rPh sb="80" eb="82">
      <t>シセツ</t>
    </rPh>
    <rPh sb="83" eb="85">
      <t>エイギョウ</t>
    </rPh>
    <rPh sb="86" eb="87">
      <t>カン</t>
    </rPh>
    <rPh sb="89" eb="92">
      <t>シュウエキセイ</t>
    </rPh>
    <rPh sb="93" eb="94">
      <t>タカ</t>
    </rPh>
    <phoneticPr fontId="5"/>
  </si>
  <si>
    <t>建設に係る費用の償還については、令和5年度に終了する予定である。
駐車場の規模が大きいため、今後、多額の設備投資が必要になってくると予想される。</t>
    <rPh sb="0" eb="2">
      <t>ケンセツ</t>
    </rPh>
    <rPh sb="3" eb="4">
      <t>カカワ</t>
    </rPh>
    <rPh sb="5" eb="7">
      <t>ヒヨウ</t>
    </rPh>
    <rPh sb="8" eb="10">
      <t>ショウカン</t>
    </rPh>
    <rPh sb="16" eb="18">
      <t>レイワ</t>
    </rPh>
    <rPh sb="19" eb="21">
      <t>ネンド</t>
    </rPh>
    <rPh sb="22" eb="24">
      <t>シュウリョウ</t>
    </rPh>
    <rPh sb="26" eb="28">
      <t>ヨテイ</t>
    </rPh>
    <phoneticPr fontId="5"/>
  </si>
  <si>
    <t>稼働率は類似施設平均値と比較しても高く、駐車場としての需要は大きい。</t>
    <phoneticPr fontId="5"/>
  </si>
  <si>
    <t>当該駐車場は区役所や公的施設に隣接していることから、今後も公共施設の付帯駐車場として存続させる必要がある。
今後大規模な修繕が必要となることが予想されることから、長寿命化計画に基づき、管理・運営を行っていく。</t>
    <rPh sb="88" eb="89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</si>
</sst>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57.1</c:v>
                </c:pt>
                <c:pt idx="1">
                  <c:v>58.1</c:v>
                </c:pt>
                <c:pt idx="2">
                  <c:v>56.3</c:v>
                </c:pt>
                <c:pt idx="3">
                  <c:v>65.8</c:v>
                </c:pt>
                <c:pt idx="4">
                  <c:v>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D-44EB-A71F-9D564237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204.3</c:v>
                </c:pt>
                <c:pt idx="1">
                  <c:v>224.9</c:v>
                </c:pt>
                <c:pt idx="2">
                  <c:v>230.7</c:v>
                </c:pt>
                <c:pt idx="3">
                  <c:v>166.4</c:v>
                </c:pt>
                <c:pt idx="4">
                  <c:v>177.9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D-44EB-A71F-9D564237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347.3</c:v>
                </c:pt>
                <c:pt idx="1">
                  <c:v>239.1</c:v>
                </c:pt>
                <c:pt idx="2">
                  <c:v>137.30000000000001</c:v>
                </c:pt>
                <c:pt idx="3">
                  <c:v>77.7</c:v>
                </c:pt>
                <c:pt idx="4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F-4747-91FF-0DF3B7ACA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119.2</c:v>
                </c:pt>
                <c:pt idx="1">
                  <c:v>107.2</c:v>
                </c:pt>
                <c:pt idx="2">
                  <c:v>1555</c:v>
                </c:pt>
                <c:pt idx="3">
                  <c:v>69.3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F-4747-91FF-0DF3B7ACA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D5A-4141-AFA6-0A18A0CE5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A-4141-AFA6-0A18A0CE5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86A-4513-81AC-735012754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A-4513-81AC-735012754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A-4EA0-8C9B-31EDC02DC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3.6</c:v>
                </c:pt>
                <c:pt idx="2">
                  <c:v>1.7</c:v>
                </c:pt>
                <c:pt idx="3">
                  <c:v>9.9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2A-4EA0-8C9B-31EDC02DC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0-400A-A6C7-E44010407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11</c:v>
                </c:pt>
                <c:pt idx="2">
                  <c:v>7</c:v>
                </c:pt>
                <c:pt idx="3">
                  <c:v>260</c:v>
                </c:pt>
                <c:pt idx="4">
                  <c:v>15564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0-400A-A6C7-E44010407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226.8</c:v>
                </c:pt>
                <c:pt idx="1">
                  <c:v>225.6</c:v>
                </c:pt>
                <c:pt idx="2">
                  <c:v>218.1</c:v>
                </c:pt>
                <c:pt idx="3">
                  <c:v>195.6</c:v>
                </c:pt>
                <c:pt idx="4">
                  <c:v>210.7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7-48B7-BBAB-1661F485A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159.4</c:v>
                </c:pt>
                <c:pt idx="1">
                  <c:v>160</c:v>
                </c:pt>
                <c:pt idx="2">
                  <c:v>164.6</c:v>
                </c:pt>
                <c:pt idx="3">
                  <c:v>140.30000000000001</c:v>
                </c:pt>
                <c:pt idx="4">
                  <c:v>147.30000000000001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7-48B7-BBAB-1661F485A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43</c:v>
                </c:pt>
                <c:pt idx="1">
                  <c:v>43.3</c:v>
                </c:pt>
                <c:pt idx="2">
                  <c:v>41.7</c:v>
                </c:pt>
                <c:pt idx="3">
                  <c:v>32.799999999999997</c:v>
                </c:pt>
                <c:pt idx="4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2-4E4A-957A-1A4B4D112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43.4</c:v>
                </c:pt>
                <c:pt idx="2">
                  <c:v>36.200000000000003</c:v>
                </c:pt>
                <c:pt idx="3">
                  <c:v>-15.8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2-4E4A-957A-1A4B4D112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45253</c:v>
                </c:pt>
                <c:pt idx="1">
                  <c:v>45746</c:v>
                </c:pt>
                <c:pt idx="2">
                  <c:v>42895</c:v>
                </c:pt>
                <c:pt idx="3">
                  <c:v>27354</c:v>
                </c:pt>
                <c:pt idx="4">
                  <c:v>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C-48B4-A515-F081B6B4B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22549</c:v>
                </c:pt>
                <c:pt idx="1">
                  <c:v>26255</c:v>
                </c:pt>
                <c:pt idx="2">
                  <c:v>24482</c:v>
                </c:pt>
                <c:pt idx="3">
                  <c:v>13494</c:v>
                </c:pt>
                <c:pt idx="4">
                  <c:v>17746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C-48B4-A515-F081B6B4B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</row>
    <row r="3" spans="1:382" ht="9.75" customHeight="1" x14ac:dyDescent="0.15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</row>
    <row r="4" spans="1:382" ht="9.75" customHeight="1" x14ac:dyDescent="0.15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2" t="str">
        <f>データ!H6&amp;"　"&amp;データ!I6</f>
        <v>福岡県北九州市　黒崎駅西駐車場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8" t="s">
        <v>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20"/>
      <c r="AQ7" s="118" t="s">
        <v>2</v>
      </c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20"/>
      <c r="CF7" s="118" t="s">
        <v>3</v>
      </c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20"/>
      <c r="DU7" s="133" t="s">
        <v>4</v>
      </c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21" t="s">
        <v>5</v>
      </c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1" t="s">
        <v>6</v>
      </c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  <c r="IV7" s="121"/>
      <c r="IW7" s="121"/>
      <c r="IX7" s="121"/>
      <c r="IY7" s="121"/>
      <c r="IZ7" s="121"/>
      <c r="JA7" s="121"/>
      <c r="JB7" s="121"/>
      <c r="JC7" s="121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 t="s">
        <v>7</v>
      </c>
      <c r="JR7" s="121"/>
      <c r="JS7" s="121"/>
      <c r="JT7" s="121"/>
      <c r="JU7" s="121"/>
      <c r="JV7" s="121"/>
      <c r="JW7" s="121"/>
      <c r="JX7" s="121"/>
      <c r="JY7" s="121"/>
      <c r="JZ7" s="121"/>
      <c r="KA7" s="121"/>
      <c r="KB7" s="121"/>
      <c r="KC7" s="121"/>
      <c r="KD7" s="121"/>
      <c r="KE7" s="121"/>
      <c r="KF7" s="121"/>
      <c r="KG7" s="121"/>
      <c r="KH7" s="121"/>
      <c r="KI7" s="121"/>
      <c r="KJ7" s="121"/>
      <c r="KK7" s="121"/>
      <c r="KL7" s="121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1"/>
      <c r="LC7" s="121"/>
      <c r="LD7" s="121"/>
      <c r="LE7" s="121"/>
      <c r="LF7" s="121"/>
      <c r="LG7" s="121"/>
      <c r="LH7" s="121"/>
      <c r="LI7" s="121"/>
      <c r="LJ7" s="121" t="s">
        <v>8</v>
      </c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1"/>
      <c r="MQ7" s="121"/>
      <c r="MR7" s="121"/>
      <c r="MS7" s="121"/>
      <c r="MT7" s="121"/>
      <c r="MU7" s="121"/>
      <c r="MV7" s="121"/>
      <c r="MW7" s="121"/>
      <c r="MX7" s="121"/>
      <c r="MY7" s="121"/>
      <c r="MZ7" s="121"/>
      <c r="NA7" s="121"/>
      <c r="NB7" s="121"/>
      <c r="NC7" s="3"/>
      <c r="ND7" s="126" t="s">
        <v>9</v>
      </c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8"/>
    </row>
    <row r="8" spans="1:382" ht="18.75" customHeight="1" x14ac:dyDescent="0.15">
      <c r="A8" s="2"/>
      <c r="B8" s="112" t="str">
        <f>データ!J7</f>
        <v>法非適用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4"/>
      <c r="AQ8" s="112" t="str">
        <f>データ!K7</f>
        <v>駐車場整備事業</v>
      </c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4"/>
      <c r="CF8" s="112" t="str">
        <f>データ!L7</f>
        <v>-</v>
      </c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4"/>
      <c r="DU8" s="99" t="str">
        <f>データ!M7</f>
        <v>Ａ１Ｂ２</v>
      </c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 t="str">
        <f>データ!N7</f>
        <v>非設置</v>
      </c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99" t="str">
        <f>データ!S7</f>
        <v>公共施設</v>
      </c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 t="str">
        <f>データ!T7</f>
        <v>無</v>
      </c>
      <c r="JR8" s="99"/>
      <c r="JS8" s="99"/>
      <c r="JT8" s="99"/>
      <c r="JU8" s="99"/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99"/>
      <c r="LC8" s="99"/>
      <c r="LD8" s="99"/>
      <c r="LE8" s="99"/>
      <c r="LF8" s="99"/>
      <c r="LG8" s="99"/>
      <c r="LH8" s="99"/>
      <c r="LI8" s="99"/>
      <c r="LJ8" s="115">
        <f>データ!U7</f>
        <v>25570</v>
      </c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3"/>
      <c r="ND8" s="129" t="s">
        <v>10</v>
      </c>
      <c r="NE8" s="130"/>
      <c r="NF8" s="116" t="s">
        <v>11</v>
      </c>
      <c r="NG8" s="116"/>
      <c r="NH8" s="116"/>
      <c r="NI8" s="116"/>
      <c r="NJ8" s="116"/>
      <c r="NK8" s="116"/>
      <c r="NL8" s="116"/>
      <c r="NM8" s="116"/>
      <c r="NN8" s="116"/>
      <c r="NO8" s="116"/>
      <c r="NP8" s="116"/>
      <c r="NQ8" s="117"/>
    </row>
    <row r="9" spans="1:382" ht="18.75" customHeight="1" x14ac:dyDescent="0.15">
      <c r="A9" s="2"/>
      <c r="B9" s="118" t="s">
        <v>12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20"/>
      <c r="AQ9" s="118" t="s">
        <v>13</v>
      </c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20"/>
      <c r="CF9" s="118" t="s">
        <v>14</v>
      </c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20"/>
      <c r="DU9" s="121" t="s">
        <v>15</v>
      </c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1" t="s">
        <v>16</v>
      </c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  <c r="IT9" s="121"/>
      <c r="IU9" s="121"/>
      <c r="IV9" s="121"/>
      <c r="IW9" s="121"/>
      <c r="IX9" s="121"/>
      <c r="IY9" s="121"/>
      <c r="IZ9" s="121"/>
      <c r="JA9" s="121"/>
      <c r="JB9" s="121"/>
      <c r="JC9" s="121"/>
      <c r="JD9" s="121"/>
      <c r="JE9" s="121"/>
      <c r="JF9" s="121"/>
      <c r="JG9" s="121"/>
      <c r="JH9" s="121"/>
      <c r="JI9" s="121"/>
      <c r="JJ9" s="121"/>
      <c r="JK9" s="121"/>
      <c r="JL9" s="121"/>
      <c r="JM9" s="121"/>
      <c r="JN9" s="121"/>
      <c r="JO9" s="121"/>
      <c r="JP9" s="121"/>
      <c r="JQ9" s="121" t="s">
        <v>17</v>
      </c>
      <c r="JR9" s="121"/>
      <c r="JS9" s="121"/>
      <c r="JT9" s="121"/>
      <c r="JU9" s="121"/>
      <c r="JV9" s="121"/>
      <c r="JW9" s="121"/>
      <c r="JX9" s="121"/>
      <c r="JY9" s="121"/>
      <c r="JZ9" s="121"/>
      <c r="KA9" s="121"/>
      <c r="KB9" s="121"/>
      <c r="KC9" s="121"/>
      <c r="KD9" s="121"/>
      <c r="KE9" s="121"/>
      <c r="KF9" s="121"/>
      <c r="KG9" s="121"/>
      <c r="KH9" s="121"/>
      <c r="KI9" s="121"/>
      <c r="KJ9" s="121"/>
      <c r="KK9" s="121"/>
      <c r="KL9" s="121"/>
      <c r="KM9" s="121"/>
      <c r="KN9" s="121"/>
      <c r="KO9" s="121"/>
      <c r="KP9" s="121"/>
      <c r="KQ9" s="121"/>
      <c r="KR9" s="121"/>
      <c r="KS9" s="121"/>
      <c r="KT9" s="121"/>
      <c r="KU9" s="121"/>
      <c r="KV9" s="121"/>
      <c r="KW9" s="121"/>
      <c r="KX9" s="121"/>
      <c r="KY9" s="121"/>
      <c r="KZ9" s="121"/>
      <c r="LA9" s="121"/>
      <c r="LB9" s="121"/>
      <c r="LC9" s="121"/>
      <c r="LD9" s="121"/>
      <c r="LE9" s="121"/>
      <c r="LF9" s="121"/>
      <c r="LG9" s="121"/>
      <c r="LH9" s="121"/>
      <c r="LI9" s="121"/>
      <c r="LJ9" s="121" t="s">
        <v>18</v>
      </c>
      <c r="LK9" s="121"/>
      <c r="LL9" s="121"/>
      <c r="LM9" s="121"/>
      <c r="LN9" s="121"/>
      <c r="LO9" s="121"/>
      <c r="LP9" s="121"/>
      <c r="LQ9" s="121"/>
      <c r="LR9" s="121"/>
      <c r="LS9" s="121"/>
      <c r="LT9" s="121"/>
      <c r="LU9" s="121"/>
      <c r="LV9" s="121"/>
      <c r="LW9" s="121"/>
      <c r="LX9" s="121"/>
      <c r="LY9" s="121"/>
      <c r="LZ9" s="121"/>
      <c r="MA9" s="121"/>
      <c r="MB9" s="121"/>
      <c r="MC9" s="121"/>
      <c r="MD9" s="121"/>
      <c r="ME9" s="121"/>
      <c r="MF9" s="121"/>
      <c r="MG9" s="121"/>
      <c r="MH9" s="121"/>
      <c r="MI9" s="121"/>
      <c r="MJ9" s="121"/>
      <c r="MK9" s="121"/>
      <c r="ML9" s="121"/>
      <c r="MM9" s="121"/>
      <c r="MN9" s="121"/>
      <c r="MO9" s="121"/>
      <c r="MP9" s="121"/>
      <c r="MQ9" s="121"/>
      <c r="MR9" s="121"/>
      <c r="MS9" s="121"/>
      <c r="MT9" s="121"/>
      <c r="MU9" s="121"/>
      <c r="MV9" s="121"/>
      <c r="MW9" s="121"/>
      <c r="MX9" s="121"/>
      <c r="MY9" s="121"/>
      <c r="MZ9" s="121"/>
      <c r="NA9" s="121"/>
      <c r="NB9" s="121"/>
      <c r="NC9" s="3"/>
      <c r="ND9" s="122" t="s">
        <v>19</v>
      </c>
      <c r="NE9" s="123"/>
      <c r="NF9" s="124" t="s">
        <v>20</v>
      </c>
      <c r="NG9" s="124"/>
      <c r="NH9" s="124"/>
      <c r="NI9" s="124"/>
      <c r="NJ9" s="124"/>
      <c r="NK9" s="124"/>
      <c r="NL9" s="124"/>
      <c r="NM9" s="124"/>
      <c r="NN9" s="124"/>
      <c r="NO9" s="124"/>
      <c r="NP9" s="124"/>
      <c r="NQ9" s="125"/>
    </row>
    <row r="10" spans="1:382" ht="18.75" customHeight="1" x14ac:dyDescent="0.15">
      <c r="A10" s="2"/>
      <c r="B10" s="106" t="str">
        <f>データ!O7</f>
        <v>該当数値なし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8"/>
      <c r="AQ10" s="109" t="s">
        <v>114</v>
      </c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1"/>
      <c r="CF10" s="112" t="str">
        <f>データ!Q7</f>
        <v>立体式</v>
      </c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4"/>
      <c r="DU10" s="115">
        <f>データ!R7</f>
        <v>21</v>
      </c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5">
        <f>データ!V7</f>
        <v>637</v>
      </c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>
        <f>データ!W7</f>
        <v>200</v>
      </c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99" t="str">
        <f>データ!X7</f>
        <v>代行制</v>
      </c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2"/>
      <c r="ND10" s="100" t="s">
        <v>21</v>
      </c>
      <c r="NE10" s="101"/>
      <c r="NF10" s="102" t="s">
        <v>22</v>
      </c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3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82" t="s">
        <v>24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82" t="s">
        <v>25</v>
      </c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6"/>
      <c r="MX14" s="6"/>
      <c r="MY14" s="6"/>
      <c r="MZ14" s="6"/>
      <c r="NA14" s="6"/>
      <c r="NB14" s="7"/>
      <c r="NC14" s="2"/>
      <c r="ND14" s="85" t="s">
        <v>26</v>
      </c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7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9"/>
      <c r="MX15" s="9"/>
      <c r="MY15" s="9"/>
      <c r="MZ15" s="9"/>
      <c r="NA15" s="9"/>
      <c r="NB15" s="10"/>
      <c r="NC15" s="2"/>
      <c r="ND15" s="88" t="s">
        <v>124</v>
      </c>
      <c r="NE15" s="145"/>
      <c r="NF15" s="145"/>
      <c r="NG15" s="145"/>
      <c r="NH15" s="145"/>
      <c r="NI15" s="145"/>
      <c r="NJ15" s="145"/>
      <c r="NK15" s="145"/>
      <c r="NL15" s="145"/>
      <c r="NM15" s="145"/>
      <c r="NN15" s="145"/>
      <c r="NO15" s="145"/>
      <c r="NP15" s="145"/>
      <c r="NQ15" s="145"/>
      <c r="NR15" s="89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88"/>
      <c r="NE16" s="145"/>
      <c r="NF16" s="145"/>
      <c r="NG16" s="145"/>
      <c r="NH16" s="145"/>
      <c r="NI16" s="145"/>
      <c r="NJ16" s="145"/>
      <c r="NK16" s="145"/>
      <c r="NL16" s="145"/>
      <c r="NM16" s="145"/>
      <c r="NN16" s="145"/>
      <c r="NO16" s="145"/>
      <c r="NP16" s="145"/>
      <c r="NQ16" s="145"/>
      <c r="NR16" s="89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88"/>
      <c r="NE17" s="145"/>
      <c r="NF17" s="145"/>
      <c r="NG17" s="145"/>
      <c r="NH17" s="145"/>
      <c r="NI17" s="145"/>
      <c r="NJ17" s="145"/>
      <c r="NK17" s="145"/>
      <c r="NL17" s="145"/>
      <c r="NM17" s="145"/>
      <c r="NN17" s="145"/>
      <c r="NO17" s="145"/>
      <c r="NP17" s="145"/>
      <c r="NQ17" s="145"/>
      <c r="NR17" s="89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88"/>
      <c r="NE18" s="145"/>
      <c r="NF18" s="145"/>
      <c r="NG18" s="145"/>
      <c r="NH18" s="145"/>
      <c r="NI18" s="145"/>
      <c r="NJ18" s="145"/>
      <c r="NK18" s="145"/>
      <c r="NL18" s="145"/>
      <c r="NM18" s="145"/>
      <c r="NN18" s="145"/>
      <c r="NO18" s="145"/>
      <c r="NP18" s="145"/>
      <c r="NQ18" s="145"/>
      <c r="NR18" s="89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88"/>
      <c r="NE19" s="145"/>
      <c r="NF19" s="145"/>
      <c r="NG19" s="145"/>
      <c r="NH19" s="145"/>
      <c r="NI19" s="145"/>
      <c r="NJ19" s="145"/>
      <c r="NK19" s="145"/>
      <c r="NL19" s="145"/>
      <c r="NM19" s="145"/>
      <c r="NN19" s="145"/>
      <c r="NO19" s="145"/>
      <c r="NP19" s="145"/>
      <c r="NQ19" s="145"/>
      <c r="NR19" s="89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88"/>
      <c r="NE20" s="145"/>
      <c r="NF20" s="145"/>
      <c r="NG20" s="145"/>
      <c r="NH20" s="145"/>
      <c r="NI20" s="145"/>
      <c r="NJ20" s="145"/>
      <c r="NK20" s="145"/>
      <c r="NL20" s="145"/>
      <c r="NM20" s="145"/>
      <c r="NN20" s="145"/>
      <c r="NO20" s="145"/>
      <c r="NP20" s="145"/>
      <c r="NQ20" s="145"/>
      <c r="NR20" s="89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88"/>
      <c r="NE21" s="145"/>
      <c r="NF21" s="145"/>
      <c r="NG21" s="145"/>
      <c r="NH21" s="145"/>
      <c r="NI21" s="145"/>
      <c r="NJ21" s="145"/>
      <c r="NK21" s="145"/>
      <c r="NL21" s="145"/>
      <c r="NM21" s="145"/>
      <c r="NN21" s="145"/>
      <c r="NO21" s="145"/>
      <c r="NP21" s="145"/>
      <c r="NQ21" s="145"/>
      <c r="NR21" s="89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88"/>
      <c r="NE22" s="145"/>
      <c r="NF22" s="145"/>
      <c r="NG22" s="145"/>
      <c r="NH22" s="145"/>
      <c r="NI22" s="145"/>
      <c r="NJ22" s="145"/>
      <c r="NK22" s="145"/>
      <c r="NL22" s="145"/>
      <c r="NM22" s="145"/>
      <c r="NN22" s="145"/>
      <c r="NO22" s="145"/>
      <c r="NP22" s="145"/>
      <c r="NQ22" s="145"/>
      <c r="NR22" s="89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88"/>
      <c r="NE23" s="145"/>
      <c r="NF23" s="145"/>
      <c r="NG23" s="145"/>
      <c r="NH23" s="145"/>
      <c r="NI23" s="145"/>
      <c r="NJ23" s="145"/>
      <c r="NK23" s="145"/>
      <c r="NL23" s="145"/>
      <c r="NM23" s="145"/>
      <c r="NN23" s="145"/>
      <c r="NO23" s="145"/>
      <c r="NP23" s="145"/>
      <c r="NQ23" s="145"/>
      <c r="NR23" s="89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88"/>
      <c r="NE24" s="145"/>
      <c r="NF24" s="145"/>
      <c r="NG24" s="145"/>
      <c r="NH24" s="145"/>
      <c r="NI24" s="145"/>
      <c r="NJ24" s="145"/>
      <c r="NK24" s="145"/>
      <c r="NL24" s="145"/>
      <c r="NM24" s="145"/>
      <c r="NN24" s="145"/>
      <c r="NO24" s="145"/>
      <c r="NP24" s="145"/>
      <c r="NQ24" s="145"/>
      <c r="NR24" s="89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88"/>
      <c r="NE25" s="145"/>
      <c r="NF25" s="145"/>
      <c r="NG25" s="145"/>
      <c r="NH25" s="145"/>
      <c r="NI25" s="145"/>
      <c r="NJ25" s="145"/>
      <c r="NK25" s="145"/>
      <c r="NL25" s="145"/>
      <c r="NM25" s="145"/>
      <c r="NN25" s="145"/>
      <c r="NO25" s="145"/>
      <c r="NP25" s="145"/>
      <c r="NQ25" s="145"/>
      <c r="NR25" s="89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88"/>
      <c r="NE26" s="145"/>
      <c r="NF26" s="145"/>
      <c r="NG26" s="145"/>
      <c r="NH26" s="145"/>
      <c r="NI26" s="145"/>
      <c r="NJ26" s="145"/>
      <c r="NK26" s="145"/>
      <c r="NL26" s="145"/>
      <c r="NM26" s="145"/>
      <c r="NN26" s="145"/>
      <c r="NO26" s="145"/>
      <c r="NP26" s="145"/>
      <c r="NQ26" s="145"/>
      <c r="NR26" s="89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88"/>
      <c r="NE27" s="145"/>
      <c r="NF27" s="145"/>
      <c r="NG27" s="145"/>
      <c r="NH27" s="145"/>
      <c r="NI27" s="145"/>
      <c r="NJ27" s="145"/>
      <c r="NK27" s="145"/>
      <c r="NL27" s="145"/>
      <c r="NM27" s="145"/>
      <c r="NN27" s="145"/>
      <c r="NO27" s="145"/>
      <c r="NP27" s="145"/>
      <c r="NQ27" s="145"/>
      <c r="NR27" s="89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88"/>
      <c r="NE28" s="145"/>
      <c r="NF28" s="145"/>
      <c r="NG28" s="145"/>
      <c r="NH28" s="145"/>
      <c r="NI28" s="145"/>
      <c r="NJ28" s="145"/>
      <c r="NK28" s="145"/>
      <c r="NL28" s="145"/>
      <c r="NM28" s="145"/>
      <c r="NN28" s="145"/>
      <c r="NO28" s="145"/>
      <c r="NP28" s="145"/>
      <c r="NQ28" s="145"/>
      <c r="NR28" s="89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88"/>
      <c r="NE29" s="145"/>
      <c r="NF29" s="145"/>
      <c r="NG29" s="145"/>
      <c r="NH29" s="145"/>
      <c r="NI29" s="145"/>
      <c r="NJ29" s="145"/>
      <c r="NK29" s="145"/>
      <c r="NL29" s="145"/>
      <c r="NM29" s="145"/>
      <c r="NN29" s="145"/>
      <c r="NO29" s="145"/>
      <c r="NP29" s="145"/>
      <c r="NQ29" s="145"/>
      <c r="NR29" s="89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8" t="str">
        <f>データ!$B$11</f>
        <v>H29</v>
      </c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 t="str">
        <f>データ!$C$11</f>
        <v>H30</v>
      </c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 t="str">
        <f>データ!$D$11</f>
        <v>R01</v>
      </c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 t="str">
        <f>データ!$E$11</f>
        <v>R02</v>
      </c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 t="str">
        <f>データ!$F$11</f>
        <v>R03</v>
      </c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8" t="str">
        <f>データ!$B$11</f>
        <v>H29</v>
      </c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 t="str">
        <f>データ!$C$11</f>
        <v>H30</v>
      </c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 t="str">
        <f>データ!$D$11</f>
        <v>R01</v>
      </c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 t="str">
        <f>データ!$E$11</f>
        <v>R02</v>
      </c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 t="str">
        <f>データ!$F$11</f>
        <v>R03</v>
      </c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8" t="str">
        <f>データ!$B$11</f>
        <v>H29</v>
      </c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 t="str">
        <f>データ!$C$11</f>
        <v>H30</v>
      </c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 t="str">
        <f>データ!$D$11</f>
        <v>R01</v>
      </c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 t="str">
        <f>データ!$E$11</f>
        <v>R02</v>
      </c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 t="str">
        <f>データ!$F$11</f>
        <v>R03</v>
      </c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88"/>
      <c r="NE30" s="145"/>
      <c r="NF30" s="145"/>
      <c r="NG30" s="145"/>
      <c r="NH30" s="145"/>
      <c r="NI30" s="145"/>
      <c r="NJ30" s="145"/>
      <c r="NK30" s="145"/>
      <c r="NL30" s="145"/>
      <c r="NM30" s="145"/>
      <c r="NN30" s="145"/>
      <c r="NO30" s="145"/>
      <c r="NP30" s="145"/>
      <c r="NQ30" s="145"/>
      <c r="NR30" s="89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3" t="s">
        <v>27</v>
      </c>
      <c r="K31" s="94"/>
      <c r="L31" s="94"/>
      <c r="M31" s="94"/>
      <c r="N31" s="94"/>
      <c r="O31" s="94"/>
      <c r="P31" s="94"/>
      <c r="Q31" s="94"/>
      <c r="R31" s="94"/>
      <c r="S31" s="94"/>
      <c r="T31" s="95"/>
      <c r="U31" s="97">
        <f>データ!Y7</f>
        <v>57.1</v>
      </c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>
        <f>データ!Z7</f>
        <v>58.1</v>
      </c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>
        <f>データ!AA7</f>
        <v>56.3</v>
      </c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>
        <f>データ!AB7</f>
        <v>65.8</v>
      </c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>
        <f>データ!AC7</f>
        <v>86.4</v>
      </c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3" t="s">
        <v>27</v>
      </c>
      <c r="EB31" s="94"/>
      <c r="EC31" s="94"/>
      <c r="ED31" s="94"/>
      <c r="EE31" s="94"/>
      <c r="EF31" s="94"/>
      <c r="EG31" s="94"/>
      <c r="EH31" s="94"/>
      <c r="EI31" s="94"/>
      <c r="EJ31" s="94"/>
      <c r="EK31" s="95"/>
      <c r="EL31" s="97">
        <f>データ!AJ7</f>
        <v>0</v>
      </c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>
        <f>データ!AK7</f>
        <v>0</v>
      </c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>
        <f>データ!AL7</f>
        <v>0</v>
      </c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>
        <f>データ!AM7</f>
        <v>0</v>
      </c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>
        <f>データ!AN7</f>
        <v>0</v>
      </c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3" t="s">
        <v>27</v>
      </c>
      <c r="IS31" s="94"/>
      <c r="IT31" s="94"/>
      <c r="IU31" s="94"/>
      <c r="IV31" s="94"/>
      <c r="IW31" s="94"/>
      <c r="IX31" s="94"/>
      <c r="IY31" s="94"/>
      <c r="IZ31" s="94"/>
      <c r="JA31" s="94"/>
      <c r="JB31" s="95"/>
      <c r="JC31" s="66">
        <f>データ!DK7</f>
        <v>226.8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225.6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218.1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195.6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210.7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85" t="s">
        <v>28</v>
      </c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7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3" t="s">
        <v>29</v>
      </c>
      <c r="K32" s="94"/>
      <c r="L32" s="94"/>
      <c r="M32" s="94"/>
      <c r="N32" s="94"/>
      <c r="O32" s="94"/>
      <c r="P32" s="94"/>
      <c r="Q32" s="94"/>
      <c r="R32" s="94"/>
      <c r="S32" s="94"/>
      <c r="T32" s="95"/>
      <c r="U32" s="97">
        <f>データ!AD7</f>
        <v>204.3</v>
      </c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>
        <f>データ!AE7</f>
        <v>224.9</v>
      </c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>
        <f>データ!AF7</f>
        <v>230.7</v>
      </c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>
        <f>データ!AG7</f>
        <v>166.4</v>
      </c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>
        <f>データ!AH7</f>
        <v>177.9</v>
      </c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3" t="s">
        <v>29</v>
      </c>
      <c r="EB32" s="94"/>
      <c r="EC32" s="94"/>
      <c r="ED32" s="94"/>
      <c r="EE32" s="94"/>
      <c r="EF32" s="94"/>
      <c r="EG32" s="94"/>
      <c r="EH32" s="94"/>
      <c r="EI32" s="94"/>
      <c r="EJ32" s="94"/>
      <c r="EK32" s="95"/>
      <c r="EL32" s="97">
        <f>データ!AO7</f>
        <v>3.8</v>
      </c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>
        <f>データ!AP7</f>
        <v>3.6</v>
      </c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>
        <f>データ!AQ7</f>
        <v>1.7</v>
      </c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>
        <f>データ!AR7</f>
        <v>9.9</v>
      </c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>
        <f>データ!AS7</f>
        <v>5.0999999999999996</v>
      </c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3" t="s">
        <v>29</v>
      </c>
      <c r="IS32" s="94"/>
      <c r="IT32" s="94"/>
      <c r="IU32" s="94"/>
      <c r="IV32" s="94"/>
      <c r="IW32" s="94"/>
      <c r="IX32" s="94"/>
      <c r="IY32" s="94"/>
      <c r="IZ32" s="94"/>
      <c r="JA32" s="94"/>
      <c r="JB32" s="95"/>
      <c r="JC32" s="66">
        <f>データ!DP7</f>
        <v>159.4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160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164.6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140.30000000000001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147.30000000000001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88" t="s">
        <v>125</v>
      </c>
      <c r="NE32" s="145"/>
      <c r="NF32" s="145"/>
      <c r="NG32" s="145"/>
      <c r="NH32" s="145"/>
      <c r="NI32" s="145"/>
      <c r="NJ32" s="145"/>
      <c r="NK32" s="145"/>
      <c r="NL32" s="145"/>
      <c r="NM32" s="145"/>
      <c r="NN32" s="145"/>
      <c r="NO32" s="145"/>
      <c r="NP32" s="145"/>
      <c r="NQ32" s="145"/>
      <c r="NR32" s="89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88"/>
      <c r="NE33" s="145"/>
      <c r="NF33" s="145"/>
      <c r="NG33" s="145"/>
      <c r="NH33" s="145"/>
      <c r="NI33" s="145"/>
      <c r="NJ33" s="145"/>
      <c r="NK33" s="145"/>
      <c r="NL33" s="145"/>
      <c r="NM33" s="145"/>
      <c r="NN33" s="145"/>
      <c r="NO33" s="145"/>
      <c r="NP33" s="145"/>
      <c r="NQ33" s="145"/>
      <c r="NR33" s="89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88"/>
      <c r="NE34" s="145"/>
      <c r="NF34" s="145"/>
      <c r="NG34" s="145"/>
      <c r="NH34" s="145"/>
      <c r="NI34" s="145"/>
      <c r="NJ34" s="145"/>
      <c r="NK34" s="145"/>
      <c r="NL34" s="145"/>
      <c r="NM34" s="145"/>
      <c r="NN34" s="145"/>
      <c r="NO34" s="145"/>
      <c r="NP34" s="145"/>
      <c r="NQ34" s="145"/>
      <c r="NR34" s="89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88"/>
      <c r="NE35" s="145"/>
      <c r="NF35" s="145"/>
      <c r="NG35" s="145"/>
      <c r="NH35" s="145"/>
      <c r="NI35" s="145"/>
      <c r="NJ35" s="145"/>
      <c r="NK35" s="145"/>
      <c r="NL35" s="145"/>
      <c r="NM35" s="145"/>
      <c r="NN35" s="145"/>
      <c r="NO35" s="145"/>
      <c r="NP35" s="145"/>
      <c r="NQ35" s="145"/>
      <c r="NR35" s="89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88"/>
      <c r="NE36" s="145"/>
      <c r="NF36" s="145"/>
      <c r="NG36" s="145"/>
      <c r="NH36" s="145"/>
      <c r="NI36" s="145"/>
      <c r="NJ36" s="145"/>
      <c r="NK36" s="145"/>
      <c r="NL36" s="145"/>
      <c r="NM36" s="145"/>
      <c r="NN36" s="145"/>
      <c r="NO36" s="145"/>
      <c r="NP36" s="145"/>
      <c r="NQ36" s="145"/>
      <c r="NR36" s="89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88"/>
      <c r="NE37" s="145"/>
      <c r="NF37" s="145"/>
      <c r="NG37" s="145"/>
      <c r="NH37" s="145"/>
      <c r="NI37" s="145"/>
      <c r="NJ37" s="145"/>
      <c r="NK37" s="145"/>
      <c r="NL37" s="145"/>
      <c r="NM37" s="145"/>
      <c r="NN37" s="145"/>
      <c r="NO37" s="145"/>
      <c r="NP37" s="145"/>
      <c r="NQ37" s="145"/>
      <c r="NR37" s="89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88"/>
      <c r="NE38" s="145"/>
      <c r="NF38" s="145"/>
      <c r="NG38" s="145"/>
      <c r="NH38" s="145"/>
      <c r="NI38" s="145"/>
      <c r="NJ38" s="145"/>
      <c r="NK38" s="145"/>
      <c r="NL38" s="145"/>
      <c r="NM38" s="145"/>
      <c r="NN38" s="145"/>
      <c r="NO38" s="145"/>
      <c r="NP38" s="145"/>
      <c r="NQ38" s="145"/>
      <c r="NR38" s="89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88"/>
      <c r="NE39" s="145"/>
      <c r="NF39" s="145"/>
      <c r="NG39" s="145"/>
      <c r="NH39" s="145"/>
      <c r="NI39" s="145"/>
      <c r="NJ39" s="145"/>
      <c r="NK39" s="145"/>
      <c r="NL39" s="145"/>
      <c r="NM39" s="145"/>
      <c r="NN39" s="145"/>
      <c r="NO39" s="145"/>
      <c r="NP39" s="145"/>
      <c r="NQ39" s="145"/>
      <c r="NR39" s="89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88"/>
      <c r="NE40" s="145"/>
      <c r="NF40" s="145"/>
      <c r="NG40" s="145"/>
      <c r="NH40" s="145"/>
      <c r="NI40" s="145"/>
      <c r="NJ40" s="145"/>
      <c r="NK40" s="145"/>
      <c r="NL40" s="145"/>
      <c r="NM40" s="145"/>
      <c r="NN40" s="145"/>
      <c r="NO40" s="145"/>
      <c r="NP40" s="145"/>
      <c r="NQ40" s="145"/>
      <c r="NR40" s="89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88"/>
      <c r="NE41" s="145"/>
      <c r="NF41" s="145"/>
      <c r="NG41" s="145"/>
      <c r="NH41" s="145"/>
      <c r="NI41" s="145"/>
      <c r="NJ41" s="145"/>
      <c r="NK41" s="145"/>
      <c r="NL41" s="145"/>
      <c r="NM41" s="145"/>
      <c r="NN41" s="145"/>
      <c r="NO41" s="145"/>
      <c r="NP41" s="145"/>
      <c r="NQ41" s="145"/>
      <c r="NR41" s="89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88"/>
      <c r="NE42" s="145"/>
      <c r="NF42" s="145"/>
      <c r="NG42" s="145"/>
      <c r="NH42" s="145"/>
      <c r="NI42" s="145"/>
      <c r="NJ42" s="145"/>
      <c r="NK42" s="145"/>
      <c r="NL42" s="145"/>
      <c r="NM42" s="145"/>
      <c r="NN42" s="145"/>
      <c r="NO42" s="145"/>
      <c r="NP42" s="145"/>
      <c r="NQ42" s="145"/>
      <c r="NR42" s="89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88"/>
      <c r="NE43" s="145"/>
      <c r="NF43" s="145"/>
      <c r="NG43" s="145"/>
      <c r="NH43" s="145"/>
      <c r="NI43" s="145"/>
      <c r="NJ43" s="145"/>
      <c r="NK43" s="145"/>
      <c r="NL43" s="145"/>
      <c r="NM43" s="145"/>
      <c r="NN43" s="145"/>
      <c r="NO43" s="145"/>
      <c r="NP43" s="145"/>
      <c r="NQ43" s="145"/>
      <c r="NR43" s="89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88"/>
      <c r="NE44" s="145"/>
      <c r="NF44" s="145"/>
      <c r="NG44" s="145"/>
      <c r="NH44" s="145"/>
      <c r="NI44" s="145"/>
      <c r="NJ44" s="145"/>
      <c r="NK44" s="145"/>
      <c r="NL44" s="145"/>
      <c r="NM44" s="145"/>
      <c r="NN44" s="145"/>
      <c r="NO44" s="145"/>
      <c r="NP44" s="145"/>
      <c r="NQ44" s="145"/>
      <c r="NR44" s="89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88"/>
      <c r="NE45" s="145"/>
      <c r="NF45" s="145"/>
      <c r="NG45" s="145"/>
      <c r="NH45" s="145"/>
      <c r="NI45" s="145"/>
      <c r="NJ45" s="145"/>
      <c r="NK45" s="145"/>
      <c r="NL45" s="145"/>
      <c r="NM45" s="145"/>
      <c r="NN45" s="145"/>
      <c r="NO45" s="145"/>
      <c r="NP45" s="145"/>
      <c r="NQ45" s="145"/>
      <c r="NR45" s="89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88"/>
      <c r="NE46" s="145"/>
      <c r="NF46" s="145"/>
      <c r="NG46" s="145"/>
      <c r="NH46" s="145"/>
      <c r="NI46" s="145"/>
      <c r="NJ46" s="145"/>
      <c r="NK46" s="145"/>
      <c r="NL46" s="145"/>
      <c r="NM46" s="145"/>
      <c r="NN46" s="145"/>
      <c r="NO46" s="145"/>
      <c r="NP46" s="145"/>
      <c r="NQ46" s="145"/>
      <c r="NR46" s="89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88"/>
      <c r="NE47" s="145"/>
      <c r="NF47" s="145"/>
      <c r="NG47" s="145"/>
      <c r="NH47" s="145"/>
      <c r="NI47" s="145"/>
      <c r="NJ47" s="145"/>
      <c r="NK47" s="145"/>
      <c r="NL47" s="145"/>
      <c r="NM47" s="145"/>
      <c r="NN47" s="145"/>
      <c r="NO47" s="145"/>
      <c r="NP47" s="145"/>
      <c r="NQ47" s="145"/>
      <c r="NR47" s="89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85" t="s">
        <v>30</v>
      </c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7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88" t="s">
        <v>126</v>
      </c>
      <c r="NE49" s="145"/>
      <c r="NF49" s="145"/>
      <c r="NG49" s="145"/>
      <c r="NH49" s="145"/>
      <c r="NI49" s="145"/>
      <c r="NJ49" s="145"/>
      <c r="NK49" s="145"/>
      <c r="NL49" s="145"/>
      <c r="NM49" s="145"/>
      <c r="NN49" s="145"/>
      <c r="NO49" s="145"/>
      <c r="NP49" s="145"/>
      <c r="NQ49" s="145"/>
      <c r="NR49" s="89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88"/>
      <c r="NE50" s="145"/>
      <c r="NF50" s="145"/>
      <c r="NG50" s="145"/>
      <c r="NH50" s="145"/>
      <c r="NI50" s="145"/>
      <c r="NJ50" s="145"/>
      <c r="NK50" s="145"/>
      <c r="NL50" s="145"/>
      <c r="NM50" s="145"/>
      <c r="NN50" s="145"/>
      <c r="NO50" s="145"/>
      <c r="NP50" s="145"/>
      <c r="NQ50" s="145"/>
      <c r="NR50" s="89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8" t="str">
        <f>データ!$B$11</f>
        <v>H29</v>
      </c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 t="str">
        <f>データ!$C$11</f>
        <v>H30</v>
      </c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 t="str">
        <f>データ!$D$11</f>
        <v>R01</v>
      </c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 t="str">
        <f>データ!$E$11</f>
        <v>R02</v>
      </c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 t="str">
        <f>データ!$F$11</f>
        <v>R03</v>
      </c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8" t="str">
        <f>データ!$B$11</f>
        <v>H29</v>
      </c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 t="str">
        <f>データ!$C$11</f>
        <v>H30</v>
      </c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 t="str">
        <f>データ!$D$11</f>
        <v>R01</v>
      </c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 t="str">
        <f>データ!$E$11</f>
        <v>R02</v>
      </c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 t="str">
        <f>データ!$F$11</f>
        <v>R03</v>
      </c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8" t="str">
        <f>データ!$B$11</f>
        <v>H29</v>
      </c>
      <c r="JD51" s="98"/>
      <c r="JE51" s="98"/>
      <c r="JF51" s="98"/>
      <c r="JG51" s="98"/>
      <c r="JH51" s="98"/>
      <c r="JI51" s="98"/>
      <c r="JJ51" s="98"/>
      <c r="JK51" s="98"/>
      <c r="JL51" s="98"/>
      <c r="JM51" s="98"/>
      <c r="JN51" s="98"/>
      <c r="JO51" s="98"/>
      <c r="JP51" s="98"/>
      <c r="JQ51" s="98"/>
      <c r="JR51" s="98"/>
      <c r="JS51" s="98"/>
      <c r="JT51" s="98"/>
      <c r="JU51" s="98"/>
      <c r="JV51" s="98" t="str">
        <f>データ!$C$11</f>
        <v>H30</v>
      </c>
      <c r="JW51" s="98"/>
      <c r="JX51" s="98"/>
      <c r="JY51" s="98"/>
      <c r="JZ51" s="98"/>
      <c r="KA51" s="98"/>
      <c r="KB51" s="98"/>
      <c r="KC51" s="98"/>
      <c r="KD51" s="98"/>
      <c r="KE51" s="98"/>
      <c r="KF51" s="98"/>
      <c r="KG51" s="98"/>
      <c r="KH51" s="98"/>
      <c r="KI51" s="98"/>
      <c r="KJ51" s="98"/>
      <c r="KK51" s="98"/>
      <c r="KL51" s="98"/>
      <c r="KM51" s="98"/>
      <c r="KN51" s="98"/>
      <c r="KO51" s="98" t="str">
        <f>データ!$D$11</f>
        <v>R01</v>
      </c>
      <c r="KP51" s="98"/>
      <c r="KQ51" s="98"/>
      <c r="KR51" s="98"/>
      <c r="KS51" s="98"/>
      <c r="KT51" s="98"/>
      <c r="KU51" s="98"/>
      <c r="KV51" s="98"/>
      <c r="KW51" s="98"/>
      <c r="KX51" s="98"/>
      <c r="KY51" s="98"/>
      <c r="KZ51" s="98"/>
      <c r="LA51" s="98"/>
      <c r="LB51" s="98"/>
      <c r="LC51" s="98"/>
      <c r="LD51" s="98"/>
      <c r="LE51" s="98"/>
      <c r="LF51" s="98"/>
      <c r="LG51" s="98"/>
      <c r="LH51" s="98" t="str">
        <f>データ!$E$11</f>
        <v>R02</v>
      </c>
      <c r="LI51" s="98"/>
      <c r="LJ51" s="98"/>
      <c r="LK51" s="98"/>
      <c r="LL51" s="98"/>
      <c r="LM51" s="98"/>
      <c r="LN51" s="98"/>
      <c r="LO51" s="98"/>
      <c r="LP51" s="98"/>
      <c r="LQ51" s="98"/>
      <c r="LR51" s="98"/>
      <c r="LS51" s="98"/>
      <c r="LT51" s="98"/>
      <c r="LU51" s="98"/>
      <c r="LV51" s="98"/>
      <c r="LW51" s="98"/>
      <c r="LX51" s="98"/>
      <c r="LY51" s="98"/>
      <c r="LZ51" s="98"/>
      <c r="MA51" s="98" t="str">
        <f>データ!$F$11</f>
        <v>R03</v>
      </c>
      <c r="MB51" s="98"/>
      <c r="MC51" s="98"/>
      <c r="MD51" s="98"/>
      <c r="ME51" s="98"/>
      <c r="MF51" s="98"/>
      <c r="MG51" s="98"/>
      <c r="MH51" s="98"/>
      <c r="MI51" s="98"/>
      <c r="MJ51" s="98"/>
      <c r="MK51" s="98"/>
      <c r="ML51" s="98"/>
      <c r="MM51" s="98"/>
      <c r="MN51" s="98"/>
      <c r="MO51" s="98"/>
      <c r="MP51" s="98"/>
      <c r="MQ51" s="98"/>
      <c r="MR51" s="98"/>
      <c r="MS51" s="98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88"/>
      <c r="NE51" s="145"/>
      <c r="NF51" s="145"/>
      <c r="NG51" s="145"/>
      <c r="NH51" s="145"/>
      <c r="NI51" s="145"/>
      <c r="NJ51" s="145"/>
      <c r="NK51" s="145"/>
      <c r="NL51" s="145"/>
      <c r="NM51" s="145"/>
      <c r="NN51" s="145"/>
      <c r="NO51" s="145"/>
      <c r="NP51" s="145"/>
      <c r="NQ51" s="145"/>
      <c r="NR51" s="89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3" t="s">
        <v>27</v>
      </c>
      <c r="K52" s="94"/>
      <c r="L52" s="94"/>
      <c r="M52" s="94"/>
      <c r="N52" s="94"/>
      <c r="O52" s="94"/>
      <c r="P52" s="94"/>
      <c r="Q52" s="94"/>
      <c r="R52" s="94"/>
      <c r="S52" s="94"/>
      <c r="T52" s="95"/>
      <c r="U52" s="96">
        <f>データ!AU7</f>
        <v>0</v>
      </c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>
        <f>データ!AV7</f>
        <v>0</v>
      </c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>
        <f>データ!AW7</f>
        <v>0</v>
      </c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>
        <f>データ!AX7</f>
        <v>0</v>
      </c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>
        <f>データ!AY7</f>
        <v>0</v>
      </c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3" t="s">
        <v>27</v>
      </c>
      <c r="EB52" s="94"/>
      <c r="EC52" s="94"/>
      <c r="ED52" s="94"/>
      <c r="EE52" s="94"/>
      <c r="EF52" s="94"/>
      <c r="EG52" s="94"/>
      <c r="EH52" s="94"/>
      <c r="EI52" s="94"/>
      <c r="EJ52" s="94"/>
      <c r="EK52" s="95"/>
      <c r="EL52" s="97">
        <f>データ!BF7</f>
        <v>43</v>
      </c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>
        <f>データ!BG7</f>
        <v>43.3</v>
      </c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>
        <f>データ!BH7</f>
        <v>41.7</v>
      </c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>
        <f>データ!BI7</f>
        <v>32.799999999999997</v>
      </c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>
        <f>データ!BJ7</f>
        <v>38.5</v>
      </c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3" t="s">
        <v>27</v>
      </c>
      <c r="IS52" s="94"/>
      <c r="IT52" s="94"/>
      <c r="IU52" s="94"/>
      <c r="IV52" s="94"/>
      <c r="IW52" s="94"/>
      <c r="IX52" s="94"/>
      <c r="IY52" s="94"/>
      <c r="IZ52" s="94"/>
      <c r="JA52" s="94"/>
      <c r="JB52" s="95"/>
      <c r="JC52" s="96">
        <f>データ!BQ7</f>
        <v>45253</v>
      </c>
      <c r="JD52" s="96"/>
      <c r="JE52" s="96"/>
      <c r="JF52" s="96"/>
      <c r="JG52" s="96"/>
      <c r="JH52" s="96"/>
      <c r="JI52" s="96"/>
      <c r="JJ52" s="96"/>
      <c r="JK52" s="96"/>
      <c r="JL52" s="96"/>
      <c r="JM52" s="96"/>
      <c r="JN52" s="96"/>
      <c r="JO52" s="96"/>
      <c r="JP52" s="96"/>
      <c r="JQ52" s="96"/>
      <c r="JR52" s="96"/>
      <c r="JS52" s="96"/>
      <c r="JT52" s="96"/>
      <c r="JU52" s="96"/>
      <c r="JV52" s="96">
        <f>データ!BR7</f>
        <v>45746</v>
      </c>
      <c r="JW52" s="96"/>
      <c r="JX52" s="96"/>
      <c r="JY52" s="96"/>
      <c r="JZ52" s="96"/>
      <c r="KA52" s="96"/>
      <c r="KB52" s="96"/>
      <c r="KC52" s="96"/>
      <c r="KD52" s="96"/>
      <c r="KE52" s="96"/>
      <c r="KF52" s="96"/>
      <c r="KG52" s="96"/>
      <c r="KH52" s="96"/>
      <c r="KI52" s="96"/>
      <c r="KJ52" s="96"/>
      <c r="KK52" s="96"/>
      <c r="KL52" s="96"/>
      <c r="KM52" s="96"/>
      <c r="KN52" s="96"/>
      <c r="KO52" s="96">
        <f>データ!BS7</f>
        <v>42895</v>
      </c>
      <c r="KP52" s="96"/>
      <c r="KQ52" s="96"/>
      <c r="KR52" s="96"/>
      <c r="KS52" s="96"/>
      <c r="KT52" s="96"/>
      <c r="KU52" s="96"/>
      <c r="KV52" s="96"/>
      <c r="KW52" s="96"/>
      <c r="KX52" s="96"/>
      <c r="KY52" s="96"/>
      <c r="KZ52" s="96"/>
      <c r="LA52" s="96"/>
      <c r="LB52" s="96"/>
      <c r="LC52" s="96"/>
      <c r="LD52" s="96"/>
      <c r="LE52" s="96"/>
      <c r="LF52" s="96"/>
      <c r="LG52" s="96"/>
      <c r="LH52" s="96">
        <f>データ!BT7</f>
        <v>27354</v>
      </c>
      <c r="LI52" s="96"/>
      <c r="LJ52" s="96"/>
      <c r="LK52" s="96"/>
      <c r="LL52" s="96"/>
      <c r="LM52" s="96"/>
      <c r="LN52" s="96"/>
      <c r="LO52" s="96"/>
      <c r="LP52" s="96"/>
      <c r="LQ52" s="96"/>
      <c r="LR52" s="96"/>
      <c r="LS52" s="96"/>
      <c r="LT52" s="96"/>
      <c r="LU52" s="96"/>
      <c r="LV52" s="96"/>
      <c r="LW52" s="96"/>
      <c r="LX52" s="96"/>
      <c r="LY52" s="96"/>
      <c r="LZ52" s="96"/>
      <c r="MA52" s="96">
        <f>データ!BU7</f>
        <v>40001</v>
      </c>
      <c r="MB52" s="96"/>
      <c r="MC52" s="96"/>
      <c r="MD52" s="96"/>
      <c r="ME52" s="96"/>
      <c r="MF52" s="96"/>
      <c r="MG52" s="96"/>
      <c r="MH52" s="96"/>
      <c r="MI52" s="96"/>
      <c r="MJ52" s="96"/>
      <c r="MK52" s="96"/>
      <c r="ML52" s="96"/>
      <c r="MM52" s="96"/>
      <c r="MN52" s="96"/>
      <c r="MO52" s="96"/>
      <c r="MP52" s="96"/>
      <c r="MQ52" s="96"/>
      <c r="MR52" s="96"/>
      <c r="MS52" s="96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88"/>
      <c r="NE52" s="145"/>
      <c r="NF52" s="145"/>
      <c r="NG52" s="145"/>
      <c r="NH52" s="145"/>
      <c r="NI52" s="145"/>
      <c r="NJ52" s="145"/>
      <c r="NK52" s="145"/>
      <c r="NL52" s="145"/>
      <c r="NM52" s="145"/>
      <c r="NN52" s="145"/>
      <c r="NO52" s="145"/>
      <c r="NP52" s="145"/>
      <c r="NQ52" s="145"/>
      <c r="NR52" s="89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3" t="s">
        <v>29</v>
      </c>
      <c r="K53" s="94"/>
      <c r="L53" s="94"/>
      <c r="M53" s="94"/>
      <c r="N53" s="94"/>
      <c r="O53" s="94"/>
      <c r="P53" s="94"/>
      <c r="Q53" s="94"/>
      <c r="R53" s="94"/>
      <c r="S53" s="94"/>
      <c r="T53" s="95"/>
      <c r="U53" s="96">
        <f>データ!AZ7</f>
        <v>14</v>
      </c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>
        <f>データ!BA7</f>
        <v>11</v>
      </c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>
        <f>データ!BB7</f>
        <v>7</v>
      </c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>
        <f>データ!BC7</f>
        <v>260</v>
      </c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>
        <f>データ!BD7</f>
        <v>15564</v>
      </c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3" t="s">
        <v>29</v>
      </c>
      <c r="EB53" s="94"/>
      <c r="EC53" s="94"/>
      <c r="ED53" s="94"/>
      <c r="EE53" s="94"/>
      <c r="EF53" s="94"/>
      <c r="EG53" s="94"/>
      <c r="EH53" s="94"/>
      <c r="EI53" s="94"/>
      <c r="EJ53" s="94"/>
      <c r="EK53" s="95"/>
      <c r="EL53" s="97">
        <f>データ!BK7</f>
        <v>32.299999999999997</v>
      </c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>
        <f>データ!BL7</f>
        <v>43.4</v>
      </c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>
        <f>データ!BM7</f>
        <v>36.200000000000003</v>
      </c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>
        <f>データ!BN7</f>
        <v>-15.8</v>
      </c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>
        <f>データ!BO7</f>
        <v>5</v>
      </c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3" t="s">
        <v>29</v>
      </c>
      <c r="IS53" s="94"/>
      <c r="IT53" s="94"/>
      <c r="IU53" s="94"/>
      <c r="IV53" s="94"/>
      <c r="IW53" s="94"/>
      <c r="IX53" s="94"/>
      <c r="IY53" s="94"/>
      <c r="IZ53" s="94"/>
      <c r="JA53" s="94"/>
      <c r="JB53" s="95"/>
      <c r="JC53" s="96">
        <f>データ!BV7</f>
        <v>22549</v>
      </c>
      <c r="JD53" s="96"/>
      <c r="JE53" s="96"/>
      <c r="JF53" s="96"/>
      <c r="JG53" s="96"/>
      <c r="JH53" s="96"/>
      <c r="JI53" s="96"/>
      <c r="JJ53" s="96"/>
      <c r="JK53" s="96"/>
      <c r="JL53" s="96"/>
      <c r="JM53" s="96"/>
      <c r="JN53" s="96"/>
      <c r="JO53" s="96"/>
      <c r="JP53" s="96"/>
      <c r="JQ53" s="96"/>
      <c r="JR53" s="96"/>
      <c r="JS53" s="96"/>
      <c r="JT53" s="96"/>
      <c r="JU53" s="96"/>
      <c r="JV53" s="96">
        <f>データ!BW7</f>
        <v>26255</v>
      </c>
      <c r="JW53" s="96"/>
      <c r="JX53" s="96"/>
      <c r="JY53" s="96"/>
      <c r="JZ53" s="96"/>
      <c r="KA53" s="96"/>
      <c r="KB53" s="96"/>
      <c r="KC53" s="96"/>
      <c r="KD53" s="96"/>
      <c r="KE53" s="96"/>
      <c r="KF53" s="96"/>
      <c r="KG53" s="96"/>
      <c r="KH53" s="96"/>
      <c r="KI53" s="96"/>
      <c r="KJ53" s="96"/>
      <c r="KK53" s="96"/>
      <c r="KL53" s="96"/>
      <c r="KM53" s="96"/>
      <c r="KN53" s="96"/>
      <c r="KO53" s="96">
        <f>データ!BX7</f>
        <v>24482</v>
      </c>
      <c r="KP53" s="96"/>
      <c r="KQ53" s="96"/>
      <c r="KR53" s="96"/>
      <c r="KS53" s="96"/>
      <c r="KT53" s="96"/>
      <c r="KU53" s="96"/>
      <c r="KV53" s="96"/>
      <c r="KW53" s="96"/>
      <c r="KX53" s="96"/>
      <c r="KY53" s="96"/>
      <c r="KZ53" s="96"/>
      <c r="LA53" s="96"/>
      <c r="LB53" s="96"/>
      <c r="LC53" s="96"/>
      <c r="LD53" s="96"/>
      <c r="LE53" s="96"/>
      <c r="LF53" s="96"/>
      <c r="LG53" s="96"/>
      <c r="LH53" s="96">
        <f>データ!BY7</f>
        <v>13494</v>
      </c>
      <c r="LI53" s="96"/>
      <c r="LJ53" s="96"/>
      <c r="LK53" s="96"/>
      <c r="LL53" s="96"/>
      <c r="LM53" s="96"/>
      <c r="LN53" s="96"/>
      <c r="LO53" s="96"/>
      <c r="LP53" s="96"/>
      <c r="LQ53" s="96"/>
      <c r="LR53" s="96"/>
      <c r="LS53" s="96"/>
      <c r="LT53" s="96"/>
      <c r="LU53" s="96"/>
      <c r="LV53" s="96"/>
      <c r="LW53" s="96"/>
      <c r="LX53" s="96"/>
      <c r="LY53" s="96"/>
      <c r="LZ53" s="96"/>
      <c r="MA53" s="96">
        <f>データ!BZ7</f>
        <v>17746</v>
      </c>
      <c r="MB53" s="96"/>
      <c r="MC53" s="96"/>
      <c r="MD53" s="96"/>
      <c r="ME53" s="96"/>
      <c r="MF53" s="96"/>
      <c r="MG53" s="96"/>
      <c r="MH53" s="96"/>
      <c r="MI53" s="96"/>
      <c r="MJ53" s="96"/>
      <c r="MK53" s="96"/>
      <c r="ML53" s="96"/>
      <c r="MM53" s="96"/>
      <c r="MN53" s="96"/>
      <c r="MO53" s="96"/>
      <c r="MP53" s="96"/>
      <c r="MQ53" s="96"/>
      <c r="MR53" s="96"/>
      <c r="MS53" s="96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88"/>
      <c r="NE53" s="145"/>
      <c r="NF53" s="145"/>
      <c r="NG53" s="145"/>
      <c r="NH53" s="145"/>
      <c r="NI53" s="145"/>
      <c r="NJ53" s="145"/>
      <c r="NK53" s="145"/>
      <c r="NL53" s="145"/>
      <c r="NM53" s="145"/>
      <c r="NN53" s="145"/>
      <c r="NO53" s="145"/>
      <c r="NP53" s="145"/>
      <c r="NQ53" s="145"/>
      <c r="NR53" s="89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88"/>
      <c r="NE54" s="145"/>
      <c r="NF54" s="145"/>
      <c r="NG54" s="145"/>
      <c r="NH54" s="145"/>
      <c r="NI54" s="145"/>
      <c r="NJ54" s="145"/>
      <c r="NK54" s="145"/>
      <c r="NL54" s="145"/>
      <c r="NM54" s="145"/>
      <c r="NN54" s="145"/>
      <c r="NO54" s="145"/>
      <c r="NP54" s="145"/>
      <c r="NQ54" s="145"/>
      <c r="NR54" s="89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88"/>
      <c r="NE55" s="145"/>
      <c r="NF55" s="145"/>
      <c r="NG55" s="145"/>
      <c r="NH55" s="145"/>
      <c r="NI55" s="145"/>
      <c r="NJ55" s="145"/>
      <c r="NK55" s="145"/>
      <c r="NL55" s="145"/>
      <c r="NM55" s="145"/>
      <c r="NN55" s="145"/>
      <c r="NO55" s="145"/>
      <c r="NP55" s="145"/>
      <c r="NQ55" s="145"/>
      <c r="NR55" s="89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88"/>
      <c r="NE56" s="145"/>
      <c r="NF56" s="145"/>
      <c r="NG56" s="145"/>
      <c r="NH56" s="145"/>
      <c r="NI56" s="145"/>
      <c r="NJ56" s="145"/>
      <c r="NK56" s="145"/>
      <c r="NL56" s="145"/>
      <c r="NM56" s="145"/>
      <c r="NN56" s="145"/>
      <c r="NO56" s="145"/>
      <c r="NP56" s="145"/>
      <c r="NQ56" s="145"/>
      <c r="NR56" s="89"/>
    </row>
    <row r="57" spans="1:382" ht="13.5" customHeight="1" x14ac:dyDescent="0.15">
      <c r="A57" s="2"/>
      <c r="B57" s="25"/>
      <c r="NB57" s="26"/>
      <c r="NC57" s="2"/>
      <c r="ND57" s="88"/>
      <c r="NE57" s="145"/>
      <c r="NF57" s="145"/>
      <c r="NG57" s="145"/>
      <c r="NH57" s="145"/>
      <c r="NI57" s="145"/>
      <c r="NJ57" s="145"/>
      <c r="NK57" s="145"/>
      <c r="NL57" s="145"/>
      <c r="NM57" s="145"/>
      <c r="NN57" s="145"/>
      <c r="NO57" s="145"/>
      <c r="NP57" s="145"/>
      <c r="NQ57" s="145"/>
      <c r="NR57" s="89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88"/>
      <c r="NE58" s="145"/>
      <c r="NF58" s="145"/>
      <c r="NG58" s="145"/>
      <c r="NH58" s="145"/>
      <c r="NI58" s="145"/>
      <c r="NJ58" s="145"/>
      <c r="NK58" s="145"/>
      <c r="NL58" s="145"/>
      <c r="NM58" s="145"/>
      <c r="NN58" s="145"/>
      <c r="NO58" s="145"/>
      <c r="NP58" s="145"/>
      <c r="NQ58" s="145"/>
      <c r="NR58" s="89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88"/>
      <c r="NE59" s="145"/>
      <c r="NF59" s="145"/>
      <c r="NG59" s="145"/>
      <c r="NH59" s="145"/>
      <c r="NI59" s="145"/>
      <c r="NJ59" s="145"/>
      <c r="NK59" s="145"/>
      <c r="NL59" s="145"/>
      <c r="NM59" s="145"/>
      <c r="NN59" s="145"/>
      <c r="NO59" s="145"/>
      <c r="NP59" s="145"/>
      <c r="NQ59" s="145"/>
      <c r="NR59" s="89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82" t="s">
        <v>31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9"/>
      <c r="MX60" s="9"/>
      <c r="MY60" s="9"/>
      <c r="MZ60" s="9"/>
      <c r="NA60" s="9"/>
      <c r="NB60" s="10"/>
      <c r="NC60" s="2"/>
      <c r="ND60" s="88"/>
      <c r="NE60" s="145"/>
      <c r="NF60" s="145"/>
      <c r="NG60" s="145"/>
      <c r="NH60" s="145"/>
      <c r="NI60" s="145"/>
      <c r="NJ60" s="145"/>
      <c r="NK60" s="145"/>
      <c r="NL60" s="145"/>
      <c r="NM60" s="145"/>
      <c r="NN60" s="145"/>
      <c r="NO60" s="145"/>
      <c r="NP60" s="145"/>
      <c r="NQ60" s="145"/>
      <c r="NR60" s="89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9"/>
      <c r="MX61" s="9"/>
      <c r="MY61" s="9"/>
      <c r="MZ61" s="9"/>
      <c r="NA61" s="9"/>
      <c r="NB61" s="10"/>
      <c r="NC61" s="2"/>
      <c r="ND61" s="88"/>
      <c r="NE61" s="145"/>
      <c r="NF61" s="145"/>
      <c r="NG61" s="145"/>
      <c r="NH61" s="145"/>
      <c r="NI61" s="145"/>
      <c r="NJ61" s="145"/>
      <c r="NK61" s="145"/>
      <c r="NL61" s="145"/>
      <c r="NM61" s="145"/>
      <c r="NN61" s="145"/>
      <c r="NO61" s="145"/>
      <c r="NP61" s="145"/>
      <c r="NQ61" s="145"/>
      <c r="NR61" s="89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88"/>
      <c r="NE62" s="145"/>
      <c r="NF62" s="145"/>
      <c r="NG62" s="145"/>
      <c r="NH62" s="145"/>
      <c r="NI62" s="145"/>
      <c r="NJ62" s="145"/>
      <c r="NK62" s="145"/>
      <c r="NL62" s="145"/>
      <c r="NM62" s="145"/>
      <c r="NN62" s="145"/>
      <c r="NO62" s="145"/>
      <c r="NP62" s="145"/>
      <c r="NQ62" s="145"/>
      <c r="NR62" s="89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84" t="s">
        <v>32</v>
      </c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88"/>
      <c r="NE63" s="145"/>
      <c r="NF63" s="145"/>
      <c r="NG63" s="145"/>
      <c r="NH63" s="145"/>
      <c r="NI63" s="145"/>
      <c r="NJ63" s="145"/>
      <c r="NK63" s="145"/>
      <c r="NL63" s="145"/>
      <c r="NM63" s="145"/>
      <c r="NN63" s="145"/>
      <c r="NO63" s="145"/>
      <c r="NP63" s="145"/>
      <c r="NQ63" s="145"/>
      <c r="NR63" s="89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90"/>
      <c r="NE64" s="91"/>
      <c r="NF64" s="91"/>
      <c r="NG64" s="91"/>
      <c r="NH64" s="91"/>
      <c r="NI64" s="91"/>
      <c r="NJ64" s="91"/>
      <c r="NK64" s="91"/>
      <c r="NL64" s="91"/>
      <c r="NM64" s="91"/>
      <c r="NN64" s="91"/>
      <c r="NO64" s="91"/>
      <c r="NP64" s="91"/>
      <c r="NQ64" s="91"/>
      <c r="NR64" s="92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85" t="s">
        <v>33</v>
      </c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7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88" t="s">
        <v>127</v>
      </c>
      <c r="NE66" s="145"/>
      <c r="NF66" s="145"/>
      <c r="NG66" s="145"/>
      <c r="NH66" s="145"/>
      <c r="NI66" s="145"/>
      <c r="NJ66" s="145"/>
      <c r="NK66" s="145"/>
      <c r="NL66" s="145"/>
      <c r="NM66" s="145"/>
      <c r="NN66" s="145"/>
      <c r="NO66" s="145"/>
      <c r="NP66" s="145"/>
      <c r="NQ66" s="145"/>
      <c r="NR66" s="89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3">
        <f>データ!CM7</f>
        <v>1838598</v>
      </c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88"/>
      <c r="NE67" s="145"/>
      <c r="NF67" s="145"/>
      <c r="NG67" s="145"/>
      <c r="NH67" s="145"/>
      <c r="NI67" s="145"/>
      <c r="NJ67" s="145"/>
      <c r="NK67" s="145"/>
      <c r="NL67" s="145"/>
      <c r="NM67" s="145"/>
      <c r="NN67" s="145"/>
      <c r="NO67" s="145"/>
      <c r="NP67" s="145"/>
      <c r="NQ67" s="145"/>
      <c r="NR67" s="89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6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88"/>
      <c r="NE68" s="145"/>
      <c r="NF68" s="145"/>
      <c r="NG68" s="145"/>
      <c r="NH68" s="145"/>
      <c r="NI68" s="145"/>
      <c r="NJ68" s="145"/>
      <c r="NK68" s="145"/>
      <c r="NL68" s="145"/>
      <c r="NM68" s="145"/>
      <c r="NN68" s="145"/>
      <c r="NO68" s="145"/>
      <c r="NP68" s="145"/>
      <c r="NQ68" s="145"/>
      <c r="NR68" s="89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6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88"/>
      <c r="NE69" s="145"/>
      <c r="NF69" s="145"/>
      <c r="NG69" s="145"/>
      <c r="NH69" s="145"/>
      <c r="NI69" s="145"/>
      <c r="NJ69" s="145"/>
      <c r="NK69" s="145"/>
      <c r="NL69" s="145"/>
      <c r="NM69" s="145"/>
      <c r="NN69" s="145"/>
      <c r="NO69" s="145"/>
      <c r="NP69" s="145"/>
      <c r="NQ69" s="145"/>
      <c r="NR69" s="89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79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88"/>
      <c r="NE70" s="145"/>
      <c r="NF70" s="145"/>
      <c r="NG70" s="145"/>
      <c r="NH70" s="145"/>
      <c r="NI70" s="145"/>
      <c r="NJ70" s="145"/>
      <c r="NK70" s="145"/>
      <c r="NL70" s="145"/>
      <c r="NM70" s="145"/>
      <c r="NN70" s="145"/>
      <c r="NO70" s="145"/>
      <c r="NP70" s="145"/>
      <c r="NQ70" s="145"/>
      <c r="NR70" s="89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88"/>
      <c r="NE71" s="145"/>
      <c r="NF71" s="145"/>
      <c r="NG71" s="145"/>
      <c r="NH71" s="145"/>
      <c r="NI71" s="145"/>
      <c r="NJ71" s="145"/>
      <c r="NK71" s="145"/>
      <c r="NL71" s="145"/>
      <c r="NM71" s="145"/>
      <c r="NN71" s="145"/>
      <c r="NO71" s="145"/>
      <c r="NP71" s="145"/>
      <c r="NQ71" s="145"/>
      <c r="NR71" s="89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84" t="s">
        <v>34</v>
      </c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88"/>
      <c r="NE72" s="145"/>
      <c r="NF72" s="145"/>
      <c r="NG72" s="145"/>
      <c r="NH72" s="145"/>
      <c r="NI72" s="145"/>
      <c r="NJ72" s="145"/>
      <c r="NK72" s="145"/>
      <c r="NL72" s="145"/>
      <c r="NM72" s="145"/>
      <c r="NN72" s="145"/>
      <c r="NO72" s="145"/>
      <c r="NP72" s="145"/>
      <c r="NQ72" s="145"/>
      <c r="NR72" s="89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88"/>
      <c r="NE73" s="145"/>
      <c r="NF73" s="145"/>
      <c r="NG73" s="145"/>
      <c r="NH73" s="145"/>
      <c r="NI73" s="145"/>
      <c r="NJ73" s="145"/>
      <c r="NK73" s="145"/>
      <c r="NL73" s="145"/>
      <c r="NM73" s="145"/>
      <c r="NN73" s="145"/>
      <c r="NO73" s="145"/>
      <c r="NP73" s="145"/>
      <c r="NQ73" s="145"/>
      <c r="NR73" s="89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88"/>
      <c r="NE74" s="145"/>
      <c r="NF74" s="145"/>
      <c r="NG74" s="145"/>
      <c r="NH74" s="145"/>
      <c r="NI74" s="145"/>
      <c r="NJ74" s="145"/>
      <c r="NK74" s="145"/>
      <c r="NL74" s="145"/>
      <c r="NM74" s="145"/>
      <c r="NN74" s="145"/>
      <c r="NO74" s="145"/>
      <c r="NP74" s="145"/>
      <c r="NQ74" s="145"/>
      <c r="NR74" s="89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88"/>
      <c r="NE75" s="145"/>
      <c r="NF75" s="145"/>
      <c r="NG75" s="145"/>
      <c r="NH75" s="145"/>
      <c r="NI75" s="145"/>
      <c r="NJ75" s="145"/>
      <c r="NK75" s="145"/>
      <c r="NL75" s="145"/>
      <c r="NM75" s="145"/>
      <c r="NN75" s="145"/>
      <c r="NO75" s="145"/>
      <c r="NP75" s="145"/>
      <c r="NQ75" s="145"/>
      <c r="NR75" s="89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0" t="str">
        <f>データ!$B$11</f>
        <v>H29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  <c r="AG76" s="70" t="str">
        <f>データ!$C$11</f>
        <v>H30</v>
      </c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2"/>
      <c r="AV76" s="70" t="str">
        <f>データ!$D$11</f>
        <v>R01</v>
      </c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2"/>
      <c r="BK76" s="70" t="str">
        <f>データ!$E$11</f>
        <v>R02</v>
      </c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2"/>
      <c r="BZ76" s="70" t="str">
        <f>データ!$F$11</f>
        <v>R03</v>
      </c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2"/>
      <c r="CO76" s="2"/>
      <c r="CP76" s="2"/>
      <c r="CQ76" s="2"/>
      <c r="CR76" s="2"/>
      <c r="CS76" s="2"/>
      <c r="CT76" s="2"/>
      <c r="CU76" s="2"/>
      <c r="CV76" s="73">
        <f>データ!CN7</f>
        <v>210000</v>
      </c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70" t="str">
        <f>データ!$B$11</f>
        <v>H29</v>
      </c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2"/>
      <c r="HA76" s="70" t="str">
        <f>データ!$C$11</f>
        <v>H30</v>
      </c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2"/>
      <c r="HP76" s="70" t="str">
        <f>データ!$D$11</f>
        <v>R01</v>
      </c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2"/>
      <c r="IE76" s="70" t="str">
        <f>データ!$E$11</f>
        <v>R02</v>
      </c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2"/>
      <c r="IT76" s="70" t="str">
        <f>データ!$F$11</f>
        <v>R03</v>
      </c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70" t="str">
        <f>データ!$B$11</f>
        <v>H29</v>
      </c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2"/>
      <c r="KP76" s="70" t="str">
        <f>データ!$C$11</f>
        <v>H30</v>
      </c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2"/>
      <c r="LE76" s="70" t="str">
        <f>データ!$D$11</f>
        <v>R01</v>
      </c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2"/>
      <c r="LT76" s="70" t="str">
        <f>データ!$E$11</f>
        <v>R02</v>
      </c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2"/>
      <c r="MI76" s="70" t="str">
        <f>データ!$F$11</f>
        <v>R03</v>
      </c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  <c r="MX76" s="2"/>
      <c r="MY76" s="2"/>
      <c r="MZ76" s="2"/>
      <c r="NA76" s="2"/>
      <c r="NB76" s="2"/>
      <c r="NC76" s="32"/>
      <c r="ND76" s="88"/>
      <c r="NE76" s="145"/>
      <c r="NF76" s="145"/>
      <c r="NG76" s="145"/>
      <c r="NH76" s="145"/>
      <c r="NI76" s="145"/>
      <c r="NJ76" s="145"/>
      <c r="NK76" s="145"/>
      <c r="NL76" s="145"/>
      <c r="NM76" s="145"/>
      <c r="NN76" s="145"/>
      <c r="NO76" s="145"/>
      <c r="NP76" s="145"/>
      <c r="NQ76" s="145"/>
      <c r="NR76" s="89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6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8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347.3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239.1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137.30000000000001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77.7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28.3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88"/>
      <c r="NE77" s="145"/>
      <c r="NF77" s="145"/>
      <c r="NG77" s="145"/>
      <c r="NH77" s="145"/>
      <c r="NI77" s="145"/>
      <c r="NJ77" s="145"/>
      <c r="NK77" s="145"/>
      <c r="NL77" s="145"/>
      <c r="NM77" s="145"/>
      <c r="NN77" s="145"/>
      <c r="NO77" s="145"/>
      <c r="NP77" s="145"/>
      <c r="NQ77" s="145"/>
      <c r="NR77" s="89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6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8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119.2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107.2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1555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69.3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93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88"/>
      <c r="NE78" s="145"/>
      <c r="NF78" s="145"/>
      <c r="NG78" s="145"/>
      <c r="NH78" s="145"/>
      <c r="NI78" s="145"/>
      <c r="NJ78" s="145"/>
      <c r="NK78" s="145"/>
      <c r="NL78" s="145"/>
      <c r="NM78" s="145"/>
      <c r="NN78" s="145"/>
      <c r="NO78" s="145"/>
      <c r="NP78" s="145"/>
      <c r="NQ78" s="145"/>
      <c r="NR78" s="89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79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88"/>
      <c r="NE79" s="145"/>
      <c r="NF79" s="145"/>
      <c r="NG79" s="145"/>
      <c r="NH79" s="145"/>
      <c r="NI79" s="145"/>
      <c r="NJ79" s="145"/>
      <c r="NK79" s="145"/>
      <c r="NL79" s="145"/>
      <c r="NM79" s="145"/>
      <c r="NN79" s="145"/>
      <c r="NO79" s="145"/>
      <c r="NP79" s="145"/>
      <c r="NQ79" s="145"/>
      <c r="NR79" s="89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88"/>
      <c r="NE80" s="145"/>
      <c r="NF80" s="145"/>
      <c r="NG80" s="145"/>
      <c r="NH80" s="145"/>
      <c r="NI80" s="145"/>
      <c r="NJ80" s="145"/>
      <c r="NK80" s="145"/>
      <c r="NL80" s="145"/>
      <c r="NM80" s="145"/>
      <c r="NN80" s="145"/>
      <c r="NO80" s="145"/>
      <c r="NP80" s="145"/>
      <c r="NQ80" s="145"/>
      <c r="NR80" s="89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88"/>
      <c r="NE81" s="145"/>
      <c r="NF81" s="145"/>
      <c r="NG81" s="145"/>
      <c r="NH81" s="145"/>
      <c r="NI81" s="145"/>
      <c r="NJ81" s="145"/>
      <c r="NK81" s="145"/>
      <c r="NL81" s="145"/>
      <c r="NM81" s="145"/>
      <c r="NN81" s="145"/>
      <c r="NO81" s="145"/>
      <c r="NP81" s="145"/>
      <c r="NQ81" s="145"/>
      <c r="NR81" s="89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90"/>
      <c r="NE82" s="91"/>
      <c r="NF82" s="91"/>
      <c r="NG82" s="91"/>
      <c r="NH82" s="91"/>
      <c r="NI82" s="91"/>
      <c r="NJ82" s="91"/>
      <c r="NK82" s="91"/>
      <c r="NL82" s="91"/>
      <c r="NM82" s="91"/>
      <c r="NN82" s="91"/>
      <c r="NO82" s="91"/>
      <c r="NP82" s="91"/>
      <c r="NQ82" s="91"/>
      <c r="NR82" s="92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D1CTk8w9N4OwUXjDQeIbFbt7rM6GMxJX2UZ8K7cJaIA6T2YMppqHlFfSLUYxH1PiEFufcxcnB+zZtGSERKhQGQ==" saltValue="GmzX8/IHajJ8J/PsL1Zi8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IR31:JB31"/>
    <mergeCell ref="JC31:JU31"/>
    <mergeCell ref="JV31:KN3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HJ52:IB52"/>
    <mergeCell ref="IR52:JB52"/>
    <mergeCell ref="JC52:JU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0" t="s">
        <v>58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2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37" t="s">
        <v>63</v>
      </c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134" t="s">
        <v>64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44" t="s">
        <v>65</v>
      </c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 t="s">
        <v>66</v>
      </c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44" t="s">
        <v>67</v>
      </c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 t="s">
        <v>68</v>
      </c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5" t="s">
        <v>69</v>
      </c>
      <c r="CN4" s="135" t="s">
        <v>70</v>
      </c>
      <c r="CO4" s="137" t="s">
        <v>71</v>
      </c>
      <c r="CP4" s="138"/>
      <c r="CQ4" s="138"/>
      <c r="CR4" s="138"/>
      <c r="CS4" s="138"/>
      <c r="CT4" s="138"/>
      <c r="CU4" s="138"/>
      <c r="CV4" s="138"/>
      <c r="CW4" s="138"/>
      <c r="CX4" s="138"/>
      <c r="CY4" s="139"/>
      <c r="CZ4" s="134" t="s">
        <v>72</v>
      </c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7" t="s">
        <v>73</v>
      </c>
      <c r="DL4" s="138"/>
      <c r="DM4" s="138"/>
      <c r="DN4" s="138"/>
      <c r="DO4" s="138"/>
      <c r="DP4" s="138"/>
      <c r="DQ4" s="138"/>
      <c r="DR4" s="138"/>
      <c r="DS4" s="138"/>
      <c r="DT4" s="138"/>
      <c r="DU4" s="139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36"/>
      <c r="CN5" s="136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100</v>
      </c>
      <c r="B6" s="48">
        <f>B8</f>
        <v>2021</v>
      </c>
      <c r="C6" s="48">
        <f t="shared" ref="C6:X6" si="1">C8</f>
        <v>401005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福岡県北九州市</v>
      </c>
      <c r="I6" s="48" t="str">
        <f t="shared" si="1"/>
        <v>黒崎駅西駐車場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 附置義務駐車施設</v>
      </c>
      <c r="Q6" s="50" t="str">
        <f t="shared" si="1"/>
        <v>立体式</v>
      </c>
      <c r="R6" s="51">
        <f t="shared" si="1"/>
        <v>21</v>
      </c>
      <c r="S6" s="50" t="str">
        <f t="shared" si="1"/>
        <v>公共施設</v>
      </c>
      <c r="T6" s="50" t="str">
        <f t="shared" si="1"/>
        <v>無</v>
      </c>
      <c r="U6" s="51">
        <f t="shared" si="1"/>
        <v>25570</v>
      </c>
      <c r="V6" s="51">
        <f t="shared" si="1"/>
        <v>637</v>
      </c>
      <c r="W6" s="51">
        <f t="shared" si="1"/>
        <v>200</v>
      </c>
      <c r="X6" s="50" t="str">
        <f t="shared" si="1"/>
        <v>代行制</v>
      </c>
      <c r="Y6" s="52">
        <f>IF(Y8="-",NA(),Y8)</f>
        <v>57.1</v>
      </c>
      <c r="Z6" s="52">
        <f t="shared" ref="Z6:AH6" si="2">IF(Z8="-",NA(),Z8)</f>
        <v>58.1</v>
      </c>
      <c r="AA6" s="52">
        <f t="shared" si="2"/>
        <v>56.3</v>
      </c>
      <c r="AB6" s="52">
        <f t="shared" si="2"/>
        <v>65.8</v>
      </c>
      <c r="AC6" s="52">
        <f t="shared" si="2"/>
        <v>86.4</v>
      </c>
      <c r="AD6" s="52">
        <f t="shared" si="2"/>
        <v>204.3</v>
      </c>
      <c r="AE6" s="52">
        <f t="shared" si="2"/>
        <v>224.9</v>
      </c>
      <c r="AF6" s="52">
        <f t="shared" si="2"/>
        <v>230.7</v>
      </c>
      <c r="AG6" s="52">
        <f t="shared" si="2"/>
        <v>166.4</v>
      </c>
      <c r="AH6" s="52">
        <f t="shared" si="2"/>
        <v>177.9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3.6</v>
      </c>
      <c r="AQ6" s="52">
        <f t="shared" si="3"/>
        <v>1.7</v>
      </c>
      <c r="AR6" s="52">
        <f t="shared" si="3"/>
        <v>9.9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11</v>
      </c>
      <c r="BB6" s="53">
        <f t="shared" si="4"/>
        <v>7</v>
      </c>
      <c r="BC6" s="53">
        <f t="shared" si="4"/>
        <v>260</v>
      </c>
      <c r="BD6" s="53">
        <f t="shared" si="4"/>
        <v>15564</v>
      </c>
      <c r="BE6" s="51" t="str">
        <f>IF(BE8="-","",IF(BE8="-","【-】","【"&amp;SUBSTITUTE(TEXT(BE8,"#,##0"),"-","△")&amp;"】"))</f>
        <v>【3,111】</v>
      </c>
      <c r="BF6" s="52">
        <f>IF(BF8="-",NA(),BF8)</f>
        <v>43</v>
      </c>
      <c r="BG6" s="52">
        <f t="shared" ref="BG6:BO6" si="5">IF(BG8="-",NA(),BG8)</f>
        <v>43.3</v>
      </c>
      <c r="BH6" s="52">
        <f t="shared" si="5"/>
        <v>41.7</v>
      </c>
      <c r="BI6" s="52">
        <f t="shared" si="5"/>
        <v>32.799999999999997</v>
      </c>
      <c r="BJ6" s="52">
        <f t="shared" si="5"/>
        <v>38.5</v>
      </c>
      <c r="BK6" s="52">
        <f t="shared" si="5"/>
        <v>32.299999999999997</v>
      </c>
      <c r="BL6" s="52">
        <f t="shared" si="5"/>
        <v>43.4</v>
      </c>
      <c r="BM6" s="52">
        <f t="shared" si="5"/>
        <v>36.200000000000003</v>
      </c>
      <c r="BN6" s="52">
        <f t="shared" si="5"/>
        <v>-15.8</v>
      </c>
      <c r="BO6" s="52">
        <f t="shared" si="5"/>
        <v>5</v>
      </c>
      <c r="BP6" s="49" t="str">
        <f>IF(BP8="-","",IF(BP8="-","【-】","【"&amp;SUBSTITUTE(TEXT(BP8,"#,##0.0"),"-","△")&amp;"】"))</f>
        <v>【0.8】</v>
      </c>
      <c r="BQ6" s="53">
        <f>IF(BQ8="-",NA(),BQ8)</f>
        <v>45253</v>
      </c>
      <c r="BR6" s="53">
        <f t="shared" ref="BR6:BZ6" si="6">IF(BR8="-",NA(),BR8)</f>
        <v>45746</v>
      </c>
      <c r="BS6" s="53">
        <f t="shared" si="6"/>
        <v>42895</v>
      </c>
      <c r="BT6" s="53">
        <f t="shared" si="6"/>
        <v>27354</v>
      </c>
      <c r="BU6" s="53">
        <f t="shared" si="6"/>
        <v>40001</v>
      </c>
      <c r="BV6" s="53">
        <f t="shared" si="6"/>
        <v>22549</v>
      </c>
      <c r="BW6" s="53">
        <f t="shared" si="6"/>
        <v>26255</v>
      </c>
      <c r="BX6" s="53">
        <f t="shared" si="6"/>
        <v>24482</v>
      </c>
      <c r="BY6" s="53">
        <f t="shared" si="6"/>
        <v>13494</v>
      </c>
      <c r="BZ6" s="53">
        <f t="shared" si="6"/>
        <v>17746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1838598</v>
      </c>
      <c r="CN6" s="51">
        <f t="shared" si="7"/>
        <v>210000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101</v>
      </c>
      <c r="CZ6" s="52">
        <f>IF(CZ8="-",NA(),CZ8)</f>
        <v>347.3</v>
      </c>
      <c r="DA6" s="52">
        <f t="shared" ref="DA6:DI6" si="8">IF(DA8="-",NA(),DA8)</f>
        <v>239.1</v>
      </c>
      <c r="DB6" s="52">
        <f t="shared" si="8"/>
        <v>137.30000000000001</v>
      </c>
      <c r="DC6" s="52">
        <f t="shared" si="8"/>
        <v>77.7</v>
      </c>
      <c r="DD6" s="52">
        <f t="shared" si="8"/>
        <v>28.3</v>
      </c>
      <c r="DE6" s="52">
        <f t="shared" si="8"/>
        <v>119.2</v>
      </c>
      <c r="DF6" s="52">
        <f t="shared" si="8"/>
        <v>107.2</v>
      </c>
      <c r="DG6" s="52">
        <f t="shared" si="8"/>
        <v>1555</v>
      </c>
      <c r="DH6" s="52">
        <f t="shared" si="8"/>
        <v>69.3</v>
      </c>
      <c r="DI6" s="52">
        <f t="shared" si="8"/>
        <v>93</v>
      </c>
      <c r="DJ6" s="49" t="str">
        <f>IF(DJ8="-","",IF(DJ8="-","【-】","【"&amp;SUBSTITUTE(TEXT(DJ8,"#,##0.0"),"-","△")&amp;"】"))</f>
        <v>【99.8】</v>
      </c>
      <c r="DK6" s="52">
        <f>IF(DK8="-",NA(),DK8)</f>
        <v>226.8</v>
      </c>
      <c r="DL6" s="52">
        <f t="shared" ref="DL6:DT6" si="9">IF(DL8="-",NA(),DL8)</f>
        <v>225.6</v>
      </c>
      <c r="DM6" s="52">
        <f t="shared" si="9"/>
        <v>218.1</v>
      </c>
      <c r="DN6" s="52">
        <f t="shared" si="9"/>
        <v>195.6</v>
      </c>
      <c r="DO6" s="52">
        <f t="shared" si="9"/>
        <v>210.7</v>
      </c>
      <c r="DP6" s="52">
        <f t="shared" si="9"/>
        <v>159.4</v>
      </c>
      <c r="DQ6" s="52">
        <f t="shared" si="9"/>
        <v>160</v>
      </c>
      <c r="DR6" s="52">
        <f t="shared" si="9"/>
        <v>164.6</v>
      </c>
      <c r="DS6" s="52">
        <f t="shared" si="9"/>
        <v>140.30000000000001</v>
      </c>
      <c r="DT6" s="52">
        <f t="shared" si="9"/>
        <v>147.30000000000001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102</v>
      </c>
      <c r="B7" s="48">
        <f t="shared" ref="B7:X7" si="10">B8</f>
        <v>2021</v>
      </c>
      <c r="C7" s="48">
        <f t="shared" si="10"/>
        <v>401005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福岡県　北九州市</v>
      </c>
      <c r="I7" s="48" t="str">
        <f t="shared" si="10"/>
        <v>黒崎駅西駐車場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 附置義務駐車施設</v>
      </c>
      <c r="Q7" s="50" t="str">
        <f t="shared" si="10"/>
        <v>立体式</v>
      </c>
      <c r="R7" s="51">
        <f t="shared" si="10"/>
        <v>21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25570</v>
      </c>
      <c r="V7" s="51">
        <f t="shared" si="10"/>
        <v>637</v>
      </c>
      <c r="W7" s="51">
        <f t="shared" si="10"/>
        <v>200</v>
      </c>
      <c r="X7" s="50" t="str">
        <f t="shared" si="10"/>
        <v>代行制</v>
      </c>
      <c r="Y7" s="52">
        <f>Y8</f>
        <v>57.1</v>
      </c>
      <c r="Z7" s="52">
        <f t="shared" ref="Z7:AH7" si="11">Z8</f>
        <v>58.1</v>
      </c>
      <c r="AA7" s="52">
        <f t="shared" si="11"/>
        <v>56.3</v>
      </c>
      <c r="AB7" s="52">
        <f t="shared" si="11"/>
        <v>65.8</v>
      </c>
      <c r="AC7" s="52">
        <f t="shared" si="11"/>
        <v>86.4</v>
      </c>
      <c r="AD7" s="52">
        <f t="shared" si="11"/>
        <v>204.3</v>
      </c>
      <c r="AE7" s="52">
        <f t="shared" si="11"/>
        <v>224.9</v>
      </c>
      <c r="AF7" s="52">
        <f t="shared" si="11"/>
        <v>230.7</v>
      </c>
      <c r="AG7" s="52">
        <f t="shared" si="11"/>
        <v>166.4</v>
      </c>
      <c r="AH7" s="52">
        <f t="shared" si="11"/>
        <v>177.9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3.6</v>
      </c>
      <c r="AQ7" s="52">
        <f t="shared" si="12"/>
        <v>1.7</v>
      </c>
      <c r="AR7" s="52">
        <f t="shared" si="12"/>
        <v>9.9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11</v>
      </c>
      <c r="BB7" s="53">
        <f t="shared" si="13"/>
        <v>7</v>
      </c>
      <c r="BC7" s="53">
        <f t="shared" si="13"/>
        <v>260</v>
      </c>
      <c r="BD7" s="53">
        <f t="shared" si="13"/>
        <v>15564</v>
      </c>
      <c r="BE7" s="51"/>
      <c r="BF7" s="52">
        <f>BF8</f>
        <v>43</v>
      </c>
      <c r="BG7" s="52">
        <f t="shared" ref="BG7:BO7" si="14">BG8</f>
        <v>43.3</v>
      </c>
      <c r="BH7" s="52">
        <f t="shared" si="14"/>
        <v>41.7</v>
      </c>
      <c r="BI7" s="52">
        <f t="shared" si="14"/>
        <v>32.799999999999997</v>
      </c>
      <c r="BJ7" s="52">
        <f t="shared" si="14"/>
        <v>38.5</v>
      </c>
      <c r="BK7" s="52">
        <f t="shared" si="14"/>
        <v>32.299999999999997</v>
      </c>
      <c r="BL7" s="52">
        <f t="shared" si="14"/>
        <v>43.4</v>
      </c>
      <c r="BM7" s="52">
        <f t="shared" si="14"/>
        <v>36.200000000000003</v>
      </c>
      <c r="BN7" s="52">
        <f t="shared" si="14"/>
        <v>-15.8</v>
      </c>
      <c r="BO7" s="52">
        <f t="shared" si="14"/>
        <v>5</v>
      </c>
      <c r="BP7" s="49"/>
      <c r="BQ7" s="53">
        <f>BQ8</f>
        <v>45253</v>
      </c>
      <c r="BR7" s="53">
        <f t="shared" ref="BR7:BZ7" si="15">BR8</f>
        <v>45746</v>
      </c>
      <c r="BS7" s="53">
        <f t="shared" si="15"/>
        <v>42895</v>
      </c>
      <c r="BT7" s="53">
        <f t="shared" si="15"/>
        <v>27354</v>
      </c>
      <c r="BU7" s="53">
        <f t="shared" si="15"/>
        <v>40001</v>
      </c>
      <c r="BV7" s="53">
        <f t="shared" si="15"/>
        <v>22549</v>
      </c>
      <c r="BW7" s="53">
        <f t="shared" si="15"/>
        <v>26255</v>
      </c>
      <c r="BX7" s="53">
        <f t="shared" si="15"/>
        <v>24482</v>
      </c>
      <c r="BY7" s="53">
        <f t="shared" si="15"/>
        <v>13494</v>
      </c>
      <c r="BZ7" s="53">
        <f t="shared" si="15"/>
        <v>17746</v>
      </c>
      <c r="CA7" s="51"/>
      <c r="CB7" s="52" t="s">
        <v>103</v>
      </c>
      <c r="CC7" s="52" t="s">
        <v>103</v>
      </c>
      <c r="CD7" s="52" t="s">
        <v>103</v>
      </c>
      <c r="CE7" s="52" t="s">
        <v>103</v>
      </c>
      <c r="CF7" s="52" t="s">
        <v>103</v>
      </c>
      <c r="CG7" s="52" t="s">
        <v>103</v>
      </c>
      <c r="CH7" s="52" t="s">
        <v>103</v>
      </c>
      <c r="CI7" s="52" t="s">
        <v>103</v>
      </c>
      <c r="CJ7" s="52" t="s">
        <v>103</v>
      </c>
      <c r="CK7" s="52" t="s">
        <v>104</v>
      </c>
      <c r="CL7" s="49"/>
      <c r="CM7" s="51">
        <f>CM8</f>
        <v>1838598</v>
      </c>
      <c r="CN7" s="51">
        <f>CN8</f>
        <v>210000</v>
      </c>
      <c r="CO7" s="52" t="s">
        <v>103</v>
      </c>
      <c r="CP7" s="52" t="s">
        <v>103</v>
      </c>
      <c r="CQ7" s="52" t="s">
        <v>103</v>
      </c>
      <c r="CR7" s="52" t="s">
        <v>103</v>
      </c>
      <c r="CS7" s="52" t="s">
        <v>103</v>
      </c>
      <c r="CT7" s="52" t="s">
        <v>103</v>
      </c>
      <c r="CU7" s="52" t="s">
        <v>103</v>
      </c>
      <c r="CV7" s="52" t="s">
        <v>103</v>
      </c>
      <c r="CW7" s="52" t="s">
        <v>103</v>
      </c>
      <c r="CX7" s="52" t="s">
        <v>105</v>
      </c>
      <c r="CY7" s="49"/>
      <c r="CZ7" s="52">
        <f>CZ8</f>
        <v>347.3</v>
      </c>
      <c r="DA7" s="52">
        <f t="shared" ref="DA7:DI7" si="16">DA8</f>
        <v>239.1</v>
      </c>
      <c r="DB7" s="52">
        <f t="shared" si="16"/>
        <v>137.30000000000001</v>
      </c>
      <c r="DC7" s="52">
        <f t="shared" si="16"/>
        <v>77.7</v>
      </c>
      <c r="DD7" s="52">
        <f t="shared" si="16"/>
        <v>28.3</v>
      </c>
      <c r="DE7" s="52">
        <f t="shared" si="16"/>
        <v>119.2</v>
      </c>
      <c r="DF7" s="52">
        <f t="shared" si="16"/>
        <v>107.2</v>
      </c>
      <c r="DG7" s="52">
        <f t="shared" si="16"/>
        <v>1555</v>
      </c>
      <c r="DH7" s="52">
        <f t="shared" si="16"/>
        <v>69.3</v>
      </c>
      <c r="DI7" s="52">
        <f t="shared" si="16"/>
        <v>93</v>
      </c>
      <c r="DJ7" s="49"/>
      <c r="DK7" s="52">
        <f>DK8</f>
        <v>226.8</v>
      </c>
      <c r="DL7" s="52">
        <f t="shared" ref="DL7:DT7" si="17">DL8</f>
        <v>225.6</v>
      </c>
      <c r="DM7" s="52">
        <f t="shared" si="17"/>
        <v>218.1</v>
      </c>
      <c r="DN7" s="52">
        <f t="shared" si="17"/>
        <v>195.6</v>
      </c>
      <c r="DO7" s="52">
        <f t="shared" si="17"/>
        <v>210.7</v>
      </c>
      <c r="DP7" s="52">
        <f t="shared" si="17"/>
        <v>159.4</v>
      </c>
      <c r="DQ7" s="52">
        <f t="shared" si="17"/>
        <v>160</v>
      </c>
      <c r="DR7" s="52">
        <f t="shared" si="17"/>
        <v>164.6</v>
      </c>
      <c r="DS7" s="52">
        <f t="shared" si="17"/>
        <v>140.30000000000001</v>
      </c>
      <c r="DT7" s="52">
        <f t="shared" si="17"/>
        <v>147.30000000000001</v>
      </c>
      <c r="DU7" s="49"/>
    </row>
    <row r="8" spans="1:125" s="54" customFormat="1" x14ac:dyDescent="0.15">
      <c r="A8" s="37"/>
      <c r="B8" s="55">
        <v>2021</v>
      </c>
      <c r="C8" s="55">
        <v>401005</v>
      </c>
      <c r="D8" s="55">
        <v>47</v>
      </c>
      <c r="E8" s="55">
        <v>14</v>
      </c>
      <c r="F8" s="55">
        <v>0</v>
      </c>
      <c r="G8" s="55">
        <v>7</v>
      </c>
      <c r="H8" s="55" t="s">
        <v>106</v>
      </c>
      <c r="I8" s="55" t="s">
        <v>107</v>
      </c>
      <c r="J8" s="55" t="s">
        <v>108</v>
      </c>
      <c r="K8" s="55" t="s">
        <v>109</v>
      </c>
      <c r="L8" s="55" t="s">
        <v>110</v>
      </c>
      <c r="M8" s="55" t="s">
        <v>111</v>
      </c>
      <c r="N8" s="55" t="s">
        <v>112</v>
      </c>
      <c r="O8" s="56" t="s">
        <v>113</v>
      </c>
      <c r="P8" s="57" t="s">
        <v>114</v>
      </c>
      <c r="Q8" s="57" t="s">
        <v>115</v>
      </c>
      <c r="R8" s="58">
        <v>21</v>
      </c>
      <c r="S8" s="57" t="s">
        <v>116</v>
      </c>
      <c r="T8" s="57" t="s">
        <v>117</v>
      </c>
      <c r="U8" s="58">
        <v>25570</v>
      </c>
      <c r="V8" s="58">
        <v>637</v>
      </c>
      <c r="W8" s="58">
        <v>200</v>
      </c>
      <c r="X8" s="57" t="s">
        <v>118</v>
      </c>
      <c r="Y8" s="59">
        <v>57.1</v>
      </c>
      <c r="Z8" s="59">
        <v>58.1</v>
      </c>
      <c r="AA8" s="59">
        <v>56.3</v>
      </c>
      <c r="AB8" s="59">
        <v>65.8</v>
      </c>
      <c r="AC8" s="59">
        <v>86.4</v>
      </c>
      <c r="AD8" s="59">
        <v>204.3</v>
      </c>
      <c r="AE8" s="59">
        <v>224.9</v>
      </c>
      <c r="AF8" s="59">
        <v>230.7</v>
      </c>
      <c r="AG8" s="59">
        <v>166.4</v>
      </c>
      <c r="AH8" s="59">
        <v>177.9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3.6</v>
      </c>
      <c r="AQ8" s="59">
        <v>1.7</v>
      </c>
      <c r="AR8" s="59">
        <v>9.9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11</v>
      </c>
      <c r="BB8" s="60">
        <v>7</v>
      </c>
      <c r="BC8" s="60">
        <v>260</v>
      </c>
      <c r="BD8" s="60">
        <v>15564</v>
      </c>
      <c r="BE8" s="60">
        <v>3111</v>
      </c>
      <c r="BF8" s="59">
        <v>43</v>
      </c>
      <c r="BG8" s="59">
        <v>43.3</v>
      </c>
      <c r="BH8" s="59">
        <v>41.7</v>
      </c>
      <c r="BI8" s="59">
        <v>32.799999999999997</v>
      </c>
      <c r="BJ8" s="59">
        <v>38.5</v>
      </c>
      <c r="BK8" s="59">
        <v>32.299999999999997</v>
      </c>
      <c r="BL8" s="59">
        <v>43.4</v>
      </c>
      <c r="BM8" s="59">
        <v>36.200000000000003</v>
      </c>
      <c r="BN8" s="59">
        <v>-15.8</v>
      </c>
      <c r="BO8" s="59">
        <v>5</v>
      </c>
      <c r="BP8" s="56">
        <v>0.8</v>
      </c>
      <c r="BQ8" s="60">
        <v>45253</v>
      </c>
      <c r="BR8" s="60">
        <v>45746</v>
      </c>
      <c r="BS8" s="60">
        <v>42895</v>
      </c>
      <c r="BT8" s="61">
        <v>27354</v>
      </c>
      <c r="BU8" s="61">
        <v>40001</v>
      </c>
      <c r="BV8" s="60">
        <v>22549</v>
      </c>
      <c r="BW8" s="60">
        <v>26255</v>
      </c>
      <c r="BX8" s="60">
        <v>24482</v>
      </c>
      <c r="BY8" s="60">
        <v>13494</v>
      </c>
      <c r="BZ8" s="60">
        <v>17746</v>
      </c>
      <c r="CA8" s="58">
        <v>10906</v>
      </c>
      <c r="CB8" s="59" t="s">
        <v>110</v>
      </c>
      <c r="CC8" s="59" t="s">
        <v>110</v>
      </c>
      <c r="CD8" s="59" t="s">
        <v>110</v>
      </c>
      <c r="CE8" s="59" t="s">
        <v>110</v>
      </c>
      <c r="CF8" s="59" t="s">
        <v>110</v>
      </c>
      <c r="CG8" s="59" t="s">
        <v>110</v>
      </c>
      <c r="CH8" s="59" t="s">
        <v>110</v>
      </c>
      <c r="CI8" s="59" t="s">
        <v>110</v>
      </c>
      <c r="CJ8" s="59" t="s">
        <v>110</v>
      </c>
      <c r="CK8" s="59" t="s">
        <v>110</v>
      </c>
      <c r="CL8" s="56" t="s">
        <v>110</v>
      </c>
      <c r="CM8" s="58">
        <v>1838598</v>
      </c>
      <c r="CN8" s="58">
        <v>210000</v>
      </c>
      <c r="CO8" s="59" t="s">
        <v>110</v>
      </c>
      <c r="CP8" s="59" t="s">
        <v>110</v>
      </c>
      <c r="CQ8" s="59" t="s">
        <v>110</v>
      </c>
      <c r="CR8" s="59" t="s">
        <v>110</v>
      </c>
      <c r="CS8" s="59" t="s">
        <v>110</v>
      </c>
      <c r="CT8" s="59" t="s">
        <v>110</v>
      </c>
      <c r="CU8" s="59" t="s">
        <v>110</v>
      </c>
      <c r="CV8" s="59" t="s">
        <v>110</v>
      </c>
      <c r="CW8" s="59" t="s">
        <v>110</v>
      </c>
      <c r="CX8" s="59" t="s">
        <v>110</v>
      </c>
      <c r="CY8" s="56" t="s">
        <v>110</v>
      </c>
      <c r="CZ8" s="59">
        <v>347.3</v>
      </c>
      <c r="DA8" s="59">
        <v>239.1</v>
      </c>
      <c r="DB8" s="59">
        <v>137.30000000000001</v>
      </c>
      <c r="DC8" s="59">
        <v>77.7</v>
      </c>
      <c r="DD8" s="59">
        <v>28.3</v>
      </c>
      <c r="DE8" s="59">
        <v>119.2</v>
      </c>
      <c r="DF8" s="59">
        <v>107.2</v>
      </c>
      <c r="DG8" s="59">
        <v>1555</v>
      </c>
      <c r="DH8" s="59">
        <v>69.3</v>
      </c>
      <c r="DI8" s="59">
        <v>93</v>
      </c>
      <c r="DJ8" s="56">
        <v>99.8</v>
      </c>
      <c r="DK8" s="59">
        <v>226.8</v>
      </c>
      <c r="DL8" s="59">
        <v>225.6</v>
      </c>
      <c r="DM8" s="59">
        <v>218.1</v>
      </c>
      <c r="DN8" s="59">
        <v>195.6</v>
      </c>
      <c r="DO8" s="59">
        <v>210.7</v>
      </c>
      <c r="DP8" s="59">
        <v>159.4</v>
      </c>
      <c r="DQ8" s="59">
        <v>160</v>
      </c>
      <c r="DR8" s="59">
        <v>164.6</v>
      </c>
      <c r="DS8" s="59">
        <v>140.30000000000001</v>
      </c>
      <c r="DT8" s="59">
        <v>147.30000000000001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119</v>
      </c>
      <c r="C10" s="64" t="s">
        <v>120</v>
      </c>
      <c r="D10" s="64" t="s">
        <v>121</v>
      </c>
      <c r="E10" s="64" t="s">
        <v>122</v>
      </c>
      <c r="F10" s="64" t="s">
        <v>123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北九州市</cp:lastModifiedBy>
  <dcterms:created xsi:type="dcterms:W3CDTF">2022-12-09T03:32:00Z</dcterms:created>
  <dcterms:modified xsi:type="dcterms:W3CDTF">2023-01-17T06:06:33Z</dcterms:modified>
  <cp:category/>
</cp:coreProperties>
</file>