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2022年度\☆☆01 室共通\【毎年1月】公営企業に係る経営比較分析表(課長決裁）\最終回答分\"/>
    </mc:Choice>
  </mc:AlternateContent>
  <xr:revisionPtr revIDLastSave="0" documentId="13_ncr:1_{D053814F-217F-41B6-B394-03A6FBB01794}" xr6:coauthVersionLast="47" xr6:coauthVersionMax="47" xr10:uidLastSave="{00000000-0000-0000-0000-000000000000}"/>
  <workbookProtection workbookAlgorithmName="SHA-512" workbookHashValue="91bz2tZ/gbikisIx8PHJPI/CXbpCo4UBo3GGtM9jaGJySVqcRXr8USQ5tiiHwX1XCoLL+TmXLYHXJjKTRMKz0A==" workbookSaltValue="Drm5t/JkTbbF3pt3LAQPww=="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BB10" i="4"/>
  <c r="AT10" i="4"/>
  <c r="AL10" i="4"/>
  <c r="W10" i="4"/>
  <c r="I10"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<sst xmlns="http://schemas.openxmlformats.org/spreadsheetml/2006/main" count="228" uniqueCount="113">
  <si>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</si>
  <si>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</si>
  <si>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</si>
  <si>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</si>
  <si>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</si>
  <si>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</si>
  <si>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</si>
  <si>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</si>
  <si>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</si>
  <si>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</si>
  <si>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</si>
  <si>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</si>
  <si>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</si>
  <si>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</si>
  <si>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</si>
  <si>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</si>
  <si>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</si>
  <si>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</si>
  <si>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</si>
  <si>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</si>
  <si>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</si>
  <si>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</si>
  <si>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</si>
  <si>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</si>
  <si>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</si>
  <si>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</si>
  <si>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</si>
  <si>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</si>
  <si>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</si>
  <si>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</si>
  <si>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</si>
  <si>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</si>
  <si>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</si>
  <si>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</si>
  <si>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</si>
  <si>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</si>
  <si>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</si>
  <si>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</si>
  <si>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</si>
  <si>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</si>
  <si>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</si>
  <si>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</si>
  <si>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</si>
  <si>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</si>
  <si>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</si>
  <si>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</si>
  <si>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</si>
  <si>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</si>
  <si>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</si>
  <si>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</si>
  <si>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</si>
  <si>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</si>
  <si>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</si>
  <si>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</si>
  <si>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</si>
  <si>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</si>
  <si>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</si>
  <si>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</si>
  <si>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</si>
  <si>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</si>
  <si>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</si>
  <si>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</si>
  <si>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</si>
  <si>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</si>
  <si>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</si>
  <si>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</si>
  <si>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</si>
  <si>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</si>
  <si>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</si>
  <si>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</si>
  <si>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</si>
  <si>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</si>
  <si>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</si>
  <si>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</si>
  <si>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</si>
  <si>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</si>
  <si>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</si>
  <si>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</si>
  <si>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</si>
  <si>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</si>
  <si>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</si>
  <si>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</si>
  <si>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</si>
  <si>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</si>
  <si>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</si>
  <si>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</si>
  <si>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</si>
  <si>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</si>
  <si>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</si>
  <si>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</si>
  <si>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</si>
  <si>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</si>
  <si>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</si>
  <si>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</si>
  <si>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</si>
  <si>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</si>
  <si>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</si>
  <si>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</si>
  <si>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</si>
  <si>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</si>
  <si>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</si>
  <si>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</si>
  <si>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</si>
  <si>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</si>
  <si>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</si>
  <si>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</si>
  <si>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</si>
  <si>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</si>
  <si>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</si>
  <si>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</si>
  <si>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経営の健全性及び効率性に係る指標を分析すると、おおむね健全な状態であるといえます。
　しかしながら、今後も人口減少や節水機器の高性能化に加え、新型コロナウイルス感染症の影響による料金収入の減少が危惧される一方で、老朽化施設の更新や資材価格の高騰、激甚化・頻発化する自然災害への対策経費、更には脱炭素化に向けた取組経費などが見込まれ、経営環境はより一層厳しさを増すことが予想されます。
　そのようななか、人口減少社会を見据え、持続可能な経営基盤を確立し、将来にわたって上質なサービスを提供するために、令和2年度から実施している「熊本市上下水道事業経営戦略」に則った事業運営に取り組んでいます。</t>
    <rPh sb="1" eb="3">
      <t>ケイエイ</t>
    </rPh>
    <rPh sb="4" eb="7">
      <t>ケンゼンセイ</t>
    </rPh>
    <rPh sb="7" eb="8">
      <t>オヨ</t>
    </rPh>
    <rPh sb="9" eb="12">
      <t>コウリツセイ</t>
    </rPh>
    <rPh sb="13" eb="14">
      <t>カカ</t>
    </rPh>
    <rPh sb="15" eb="17">
      <t>シヒョウ</t>
    </rPh>
    <rPh sb="18" eb="20">
      <t>ブンセキ</t>
    </rPh>
    <rPh sb="28" eb="30">
      <t>ケンゼン</t>
    </rPh>
    <rPh sb="31" eb="33">
      <t>ジョウタイ</t>
    </rPh>
    <rPh sb="51" eb="53">
      <t>コンゴ</t>
    </rPh>
    <rPh sb="54" eb="58">
      <t>ジンコウゲンショウ</t>
    </rPh>
    <rPh sb="59" eb="61">
      <t>セッスイ</t>
    </rPh>
    <rPh sb="61" eb="63">
      <t>キキ</t>
    </rPh>
    <rPh sb="64" eb="65">
      <t>コウ</t>
    </rPh>
    <rPh sb="65" eb="67">
      <t>セイノウ</t>
    </rPh>
    <rPh sb="67" eb="68">
      <t>カ</t>
    </rPh>
    <rPh sb="69" eb="70">
      <t>クワ</t>
    </rPh>
    <rPh sb="72" eb="74">
      <t>シンガタ</t>
    </rPh>
    <rPh sb="103" eb="105">
      <t>イッポウ</t>
    </rPh>
    <rPh sb="116" eb="120">
      <t>シザイカカク</t>
    </rPh>
    <rPh sb="121" eb="123">
      <t>コウトウ</t>
    </rPh>
    <rPh sb="144" eb="145">
      <t>サラ</t>
    </rPh>
    <rPh sb="147" eb="150">
      <t>ダツタンソ</t>
    </rPh>
    <rPh sb="150" eb="151">
      <t>カ</t>
    </rPh>
    <rPh sb="152" eb="153">
      <t>ム</t>
    </rPh>
    <rPh sb="155" eb="156">
      <t>ト</t>
    </rPh>
    <rPh sb="156" eb="157">
      <t>ク</t>
    </rPh>
    <rPh sb="157" eb="159">
      <t>ケイヒ</t>
    </rPh>
    <rPh sb="227" eb="229">
      <t>ショウライ</t>
    </rPh>
    <rPh sb="234" eb="236">
      <t>ジョウシツ</t>
    </rPh>
    <rPh sb="242" eb="244">
      <t>テイキョウ</t>
    </rPh>
    <rPh sb="250" eb="252">
      <t>レイワ</t>
    </rPh>
    <rPh sb="253" eb="255">
      <t>ネンド</t>
    </rPh>
    <rPh sb="257" eb="259">
      <t>ジッシ</t>
    </rPh>
    <rPh sb="264" eb="267">
      <t>クマモトシ</t>
    </rPh>
    <rPh sb="267" eb="269">
      <t>ジョウゲ</t>
    </rPh>
    <rPh sb="269" eb="271">
      <t>スイドウ</t>
    </rPh>
    <rPh sb="271" eb="273">
      <t>ジギョウ</t>
    </rPh>
    <rPh sb="273" eb="275">
      <t>ケイエイ</t>
    </rPh>
    <rPh sb="275" eb="277">
      <t>センリャク</t>
    </rPh>
    <rPh sb="279" eb="280">
      <t>ノット</t>
    </rPh>
    <rPh sb="282" eb="284">
      <t>ジギョウ</t>
    </rPh>
    <rPh sb="284" eb="286">
      <t>ウンエイ</t>
    </rPh>
    <rPh sb="287" eb="288">
      <t>ト</t>
    </rPh>
    <rPh sb="289" eb="290">
      <t>ク</t>
    </rPh>
    <phoneticPr fontId="4"/>
  </si>
  <si>
    <r>
      <t>　①経常収支比率は、100％以上で推移し類似団体平均値よりも高く良好な値を示しています。
　②累積欠損金比率は、平成4年度以降欠損金を計上していません。
　③流動比率は、類似団体平均値よりも高く、十分な支払い能力がある状態です。
　</t>
    </r>
    <r>
      <rPr>
        <sz val="11"/>
        <rFont val="ＭＳ ゴシック"/>
        <family val="3"/>
        <charset val="128"/>
      </rPr>
      <t>④企業債残高対給水収益比率は、給水収益が減少傾向にあるため、比率は類似団体平均値を上回っています。しかしながら、経営戦略における財政見通しでは、令和3年度は282％であり目標を達成しているため、より一層の経営努力を行い、改善に努めてまいります。</t>
    </r>
    <r>
      <rPr>
        <sz val="11"/>
        <color theme="1"/>
        <rFont val="ＭＳ ゴシック"/>
        <family val="3"/>
        <charset val="128"/>
      </rPr>
      <t xml:space="preserve">
　⑤料金回収率は、類似団体平均値より高く100％を上回っており、良好な状態です。
　⑥給水原価は、良質な地下水に恵まれており、類似団体平均値よりも低く抑えられています。
　⑦施設利用率は、類似団体平均値に比べ高いことから、施設が効率的に運用されています。
　</t>
    </r>
    <r>
      <rPr>
        <sz val="11"/>
        <rFont val="ＭＳ ゴシック"/>
        <family val="3"/>
        <charset val="128"/>
      </rPr>
      <t>⑧有収率は、類似団体平均値よりも低いため、漏水対策を実施しながら、有収率の向上に努めてまいります。</t>
    </r>
    <rPh sb="2" eb="4">
      <t>ケイジョウ</t>
    </rPh>
    <rPh sb="4" eb="6">
      <t>シュウシ</t>
    </rPh>
    <rPh sb="6" eb="8">
      <t>ヒリツ</t>
    </rPh>
    <rPh sb="14" eb="16">
      <t>イジョウ</t>
    </rPh>
    <rPh sb="17" eb="19">
      <t>スイイ</t>
    </rPh>
    <rPh sb="20" eb="22">
      <t>ルイジ</t>
    </rPh>
    <rPh sb="22" eb="24">
      <t>ダンタイ</t>
    </rPh>
    <rPh sb="24" eb="27">
      <t>ヘイキンチ</t>
    </rPh>
    <rPh sb="30" eb="31">
      <t>タカ</t>
    </rPh>
    <rPh sb="32" eb="34">
      <t>リョウコウ</t>
    </rPh>
    <rPh sb="35" eb="36">
      <t>アタイ</t>
    </rPh>
    <rPh sb="37" eb="38">
      <t>シメ</t>
    </rPh>
    <rPh sb="47" eb="49">
      <t>ルイセキ</t>
    </rPh>
    <rPh sb="49" eb="51">
      <t>ケッソン</t>
    </rPh>
    <rPh sb="51" eb="52">
      <t>キン</t>
    </rPh>
    <rPh sb="52" eb="54">
      <t>ヒリツ</t>
    </rPh>
    <rPh sb="56" eb="58">
      <t>ヘイセイ</t>
    </rPh>
    <rPh sb="59" eb="61">
      <t>ネンド</t>
    </rPh>
    <rPh sb="61" eb="63">
      <t>イコウ</t>
    </rPh>
    <rPh sb="63" eb="65">
      <t>ケッソン</t>
    </rPh>
    <rPh sb="65" eb="66">
      <t>キン</t>
    </rPh>
    <rPh sb="67" eb="69">
      <t>ケイジョウ</t>
    </rPh>
    <rPh sb="79" eb="83">
      <t>リュウドウヒリツ</t>
    </rPh>
    <rPh sb="85" eb="87">
      <t>ルイジ</t>
    </rPh>
    <rPh sb="87" eb="89">
      <t>ダンタイ</t>
    </rPh>
    <rPh sb="89" eb="92">
      <t>ヘイキンチ</t>
    </rPh>
    <rPh sb="95" eb="96">
      <t>タカ</t>
    </rPh>
    <rPh sb="98" eb="100">
      <t>ジュウブン</t>
    </rPh>
    <rPh sb="101" eb="103">
      <t>シハラ</t>
    </rPh>
    <rPh sb="104" eb="106">
      <t>ノウリョク</t>
    </rPh>
    <rPh sb="109" eb="111">
      <t>ジョウタイ</t>
    </rPh>
    <rPh sb="117" eb="119">
      <t>キギョウ</t>
    </rPh>
    <rPh sb="119" eb="120">
      <t>サイ</t>
    </rPh>
    <rPh sb="120" eb="122">
      <t>ザンダカ</t>
    </rPh>
    <rPh sb="122" eb="123">
      <t>タイ</t>
    </rPh>
    <rPh sb="123" eb="125">
      <t>キュウスイ</t>
    </rPh>
    <rPh sb="125" eb="127">
      <t>シュウエキ</t>
    </rPh>
    <rPh sb="127" eb="129">
      <t>ヒリツ</t>
    </rPh>
    <rPh sb="215" eb="217">
      <t>イッソウ</t>
    </rPh>
    <rPh sb="218" eb="222">
      <t>ケイエイドリョク</t>
    </rPh>
    <rPh sb="223" eb="224">
      <t>オコナ</t>
    </rPh>
    <rPh sb="226" eb="228">
      <t>カイゼン</t>
    </rPh>
    <rPh sb="229" eb="230">
      <t>ツト</t>
    </rPh>
    <rPh sb="241" eb="243">
      <t>リョウキン</t>
    </rPh>
    <rPh sb="243" eb="245">
      <t>カイシュウ</t>
    </rPh>
    <rPh sb="245" eb="246">
      <t>リツ</t>
    </rPh>
    <rPh sb="248" eb="250">
      <t>ルイジ</t>
    </rPh>
    <rPh sb="250" eb="252">
      <t>ダンタイ</t>
    </rPh>
    <rPh sb="252" eb="255">
      <t>ヘイキンチ</t>
    </rPh>
    <rPh sb="257" eb="258">
      <t>タカ</t>
    </rPh>
    <rPh sb="264" eb="266">
      <t>ウワマワ</t>
    </rPh>
    <rPh sb="271" eb="273">
      <t>リョウコウ</t>
    </rPh>
    <rPh sb="274" eb="276">
      <t>ジョウタイ</t>
    </rPh>
    <rPh sb="282" eb="284">
      <t>キュウスイ</t>
    </rPh>
    <rPh sb="284" eb="286">
      <t>ゲンカ</t>
    </rPh>
    <rPh sb="288" eb="290">
      <t>リョウシツ</t>
    </rPh>
    <rPh sb="291" eb="294">
      <t>チカスイ</t>
    </rPh>
    <rPh sb="295" eb="296">
      <t>メグ</t>
    </rPh>
    <rPh sb="302" eb="304">
      <t>ルイジ</t>
    </rPh>
    <rPh sb="304" eb="306">
      <t>ダンタイ</t>
    </rPh>
    <rPh sb="306" eb="309">
      <t>ヘイキンチ</t>
    </rPh>
    <rPh sb="312" eb="313">
      <t>ヒク</t>
    </rPh>
    <rPh sb="314" eb="315">
      <t>オサ</t>
    </rPh>
    <rPh sb="326" eb="328">
      <t>シセツ</t>
    </rPh>
    <rPh sb="328" eb="330">
      <t>リヨウ</t>
    </rPh>
    <rPh sb="330" eb="331">
      <t>リツ</t>
    </rPh>
    <rPh sb="333" eb="335">
      <t>ルイジ</t>
    </rPh>
    <rPh sb="335" eb="337">
      <t>ダンタイ</t>
    </rPh>
    <rPh sb="337" eb="340">
      <t>ヘイキンチ</t>
    </rPh>
    <rPh sb="341" eb="342">
      <t>クラ</t>
    </rPh>
    <rPh sb="343" eb="344">
      <t>タカ</t>
    </rPh>
    <rPh sb="350" eb="352">
      <t>シセツ</t>
    </rPh>
    <rPh sb="353" eb="356">
      <t>コウリツテキ</t>
    </rPh>
    <rPh sb="357" eb="359">
      <t>ウンヨウ</t>
    </rPh>
    <rPh sb="369" eb="372">
      <t>ユウシュウリツ</t>
    </rPh>
    <rPh sb="374" eb="376">
      <t>ルイジ</t>
    </rPh>
    <rPh sb="376" eb="378">
      <t>ダンタイ</t>
    </rPh>
    <rPh sb="378" eb="381">
      <t>ヘイキンチ</t>
    </rPh>
    <rPh sb="384" eb="385">
      <t>ヒク</t>
    </rPh>
    <rPh sb="389" eb="391">
      <t>ロウスイ</t>
    </rPh>
    <rPh sb="391" eb="393">
      <t>タイサク</t>
    </rPh>
    <rPh sb="394" eb="396">
      <t>ジッシ</t>
    </rPh>
    <rPh sb="401" eb="404">
      <t>ユウシュウリツ</t>
    </rPh>
    <rPh sb="405" eb="407">
      <t>コウジョウ</t>
    </rPh>
    <rPh sb="408" eb="409">
      <t>ツト</t>
    </rPh>
    <phoneticPr fontId="4"/>
  </si>
  <si>
    <t>　①有形固定資産減価償却率及び②管路経年化率は、老朽管の更新を順次行っており、類似団体と比較すると低い値となっています。近年は微増傾向にありますが、アセットマネジメントの取り組みにより水道施設の実質的な更新時期を設定し、計画的に更新を行っています。
　③管路更新率は、拡張事業や大口径基幹管路の更新を優先的に進めています。また、令和3年度は、塗料メーカーの不正問題により工事の一時中止を余儀なくされたことや、入札の不調不落により繰越案件が発生したことで、類似団体と比較すると低い値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</si>
</sst>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6" borderId="9" xfId="0" applyFont="1" applyFill="1" applyBorder="1" applyAlignment="1" applyProtection="1">
      <alignment horizontal="left" vertical="top" wrapText="1"/>
      <protection locked="0"/>
    </xf>
    <xf numFmtId="0" fontId="15" fillId="6" borderId="0" xfId="0" applyFont="1" applyFill="1" applyAlignment="1" applyProtection="1">
      <alignment horizontal="left" vertical="top" wrapText="1"/>
      <protection locked="0"/>
    </xf>
    <xf numFmtId="0" fontId="15" fillId="6"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0.69</c:v>
                </c:pt>
                <c:pt idx="1">
                  <c:v>0.72</c:v>
                </c:pt>
                <c:pt idx="2">
                  <c:v>0.67</c:v>
                </c:pt>
                <c:pt idx="3">
                  <c:v>0.8</c:v>
                </c:pt>
                <c:pt idx="4">
                  <c:v>0.12</c:v>
                </c:pt>
              </c:numCache>
            </c:numRef>
          </c:val>
          <c:extLst>
            <c:ext xmlns:c16="http://schemas.microsoft.com/office/drawing/2014/chart" uri="{C3380CC4-5D6E-409C-BE32-E72D297353CC}">
              <c16:uniqueId val="{00000000-DE0A-422A-9B3F-05433027B0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DE0A-422A-9B3F-05433027B0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69.900000000000006</c:v>
                </c:pt>
                <c:pt idx="1">
                  <c:v>69.41</c:v>
                </c:pt>
                <c:pt idx="2">
                  <c:v>68.650000000000006</c:v>
                </c:pt>
                <c:pt idx="3">
                  <c:v>68.41</c:v>
                </c:pt>
                <c:pt idx="4">
                  <c:v>67.459999999999994</c:v>
                </c:pt>
              </c:numCache>
            </c:numRef>
          </c:val>
          <c:extLst>
            <c:ext xmlns:c16="http://schemas.microsoft.com/office/drawing/2014/chart" uri="{C3380CC4-5D6E-409C-BE32-E72D297353CC}">
              <c16:uniqueId val="{00000000-FCDB-4AD4-810A-D55884FE55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FCDB-4AD4-810A-D55884FE55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88.23</c:v>
                </c:pt>
                <c:pt idx="1">
                  <c:v>87.71</c:v>
                </c:pt>
                <c:pt idx="2">
                  <c:v>88.02</c:v>
                </c:pt>
                <c:pt idx="3">
                  <c:v>89.64</c:v>
                </c:pt>
                <c:pt idx="4">
                  <c:v>89.39</c:v>
                </c:pt>
              </c:numCache>
            </c:numRef>
          </c:val>
          <c:extLst>
            <c:ext xmlns:c16="http://schemas.microsoft.com/office/drawing/2014/chart" uri="{C3380CC4-5D6E-409C-BE32-E72D297353CC}">
              <c16:uniqueId val="{00000000-C1A6-418F-8951-A7415AFAC0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C1A6-418F-8951-A7415AFAC0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125.04</c:v>
                </c:pt>
                <c:pt idx="1">
                  <c:v>122.67</c:v>
                </c:pt>
                <c:pt idx="2">
                  <c:v>126.21</c:v>
                </c:pt>
                <c:pt idx="3">
                  <c:v>127.79</c:v>
                </c:pt>
                <c:pt idx="4">
                  <c:v>128</c:v>
                </c:pt>
              </c:numCache>
            </c:numRef>
          </c:val>
          <c:extLst>
            <c:ext xmlns:c16="http://schemas.microsoft.com/office/drawing/2014/chart" uri="{C3380CC4-5D6E-409C-BE32-E72D297353CC}">
              <c16:uniqueId val="{00000000-8837-4EC6-ACC2-66763B4AF7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8837-4EC6-ACC2-66763B4AF7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45.09</c:v>
                </c:pt>
                <c:pt idx="1">
                  <c:v>45.78</c:v>
                </c:pt>
                <c:pt idx="2">
                  <c:v>46.96</c:v>
                </c:pt>
                <c:pt idx="3">
                  <c:v>47.37</c:v>
                </c:pt>
                <c:pt idx="4">
                  <c:v>48.42</c:v>
                </c:pt>
              </c:numCache>
            </c:numRef>
          </c:val>
          <c:extLst>
            <c:ext xmlns:c16="http://schemas.microsoft.com/office/drawing/2014/chart" uri="{C3380CC4-5D6E-409C-BE32-E72D297353CC}">
              <c16:uniqueId val="{00000000-9EC0-45A8-AEF0-19328F5322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9EC0-45A8-AEF0-19328F5322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19.64</c:v>
                </c:pt>
                <c:pt idx="1">
                  <c:v>20.11</c:v>
                </c:pt>
                <c:pt idx="2">
                  <c:v>21.06</c:v>
                </c:pt>
                <c:pt idx="3">
                  <c:v>22.08</c:v>
                </c:pt>
                <c:pt idx="4">
                  <c:v>23.22</c:v>
                </c:pt>
              </c:numCache>
            </c:numRef>
          </c:val>
          <c:extLst>
            <c:ext xmlns:c16="http://schemas.microsoft.com/office/drawing/2014/chart" uri="{C3380CC4-5D6E-409C-BE32-E72D297353CC}">
              <c16:uniqueId val="{00000000-E463-48A6-8BCF-2F3A787075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E463-48A6-8BCF-2F3A787075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EA-4222-ACE2-29F6EECD74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EA-4222-ACE2-29F6EECD74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382.09</c:v>
                </c:pt>
                <c:pt idx="1">
                  <c:v>353.51</c:v>
                </c:pt>
                <c:pt idx="2">
                  <c:v>349.08</c:v>
                </c:pt>
                <c:pt idx="3">
                  <c:v>377.37</c:v>
                </c:pt>
                <c:pt idx="4">
                  <c:v>403.29</c:v>
                </c:pt>
              </c:numCache>
            </c:numRef>
          </c:val>
          <c:extLst>
            <c:ext xmlns:c16="http://schemas.microsoft.com/office/drawing/2014/chart" uri="{C3380CC4-5D6E-409C-BE32-E72D297353CC}">
              <c16:uniqueId val="{00000000-F277-4744-883A-4C87D08C59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F277-4744-883A-4C87D08C59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285.72000000000003</c:v>
                </c:pt>
                <c:pt idx="1">
                  <c:v>287.62</c:v>
                </c:pt>
                <c:pt idx="2">
                  <c:v>285.89999999999998</c:v>
                </c:pt>
                <c:pt idx="3">
                  <c:v>280.89</c:v>
                </c:pt>
                <c:pt idx="4">
                  <c:v>275.10000000000002</c:v>
                </c:pt>
              </c:numCache>
            </c:numRef>
          </c:val>
          <c:extLst>
            <c:ext xmlns:c16="http://schemas.microsoft.com/office/drawing/2014/chart" uri="{C3380CC4-5D6E-409C-BE32-E72D297353CC}">
              <c16:uniqueId val="{00000000-79B7-4375-A5DD-C42FF6DA7E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79B7-4375-A5DD-C42FF6DA7E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121.85</c:v>
                </c:pt>
                <c:pt idx="1">
                  <c:v>119.15</c:v>
                </c:pt>
                <c:pt idx="2">
                  <c:v>122.14</c:v>
                </c:pt>
                <c:pt idx="3">
                  <c:v>124.77</c:v>
                </c:pt>
                <c:pt idx="4">
                  <c:v>123.8</c:v>
                </c:pt>
              </c:numCache>
            </c:numRef>
          </c:val>
          <c:extLst>
            <c:ext xmlns:c16="http://schemas.microsoft.com/office/drawing/2014/chart" uri="{C3380CC4-5D6E-409C-BE32-E72D297353CC}">
              <c16:uniqueId val="{00000000-25FC-4365-9057-EF80E56A2F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25FC-4365-9057-EF80E56A2F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135.93</c:v>
                </c:pt>
                <c:pt idx="1">
                  <c:v>138.82</c:v>
                </c:pt>
                <c:pt idx="2">
                  <c:v>135.27000000000001</c:v>
                </c:pt>
                <c:pt idx="3">
                  <c:v>129.71</c:v>
                </c:pt>
                <c:pt idx="4">
                  <c:v>131.1</c:v>
                </c:pt>
              </c:numCache>
            </c:numRef>
          </c:val>
          <c:extLst>
            <c:ext xmlns:c16="http://schemas.microsoft.com/office/drawing/2014/chart" uri="{C3380CC4-5D6E-409C-BE32-E72D297353CC}">
              <c16:uniqueId val="{00000000-8393-47D7-A08C-6A5C7F1331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8393-47D7-A08C-6A5C7F1331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37"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熊本県　熊本市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政令市等</v>
      </c>
      <c r="X8" s="78"/>
      <c r="Y8" s="78"/>
      <c r="Z8" s="78"/>
      <c r="AA8" s="78"/>
      <c r="AB8" s="78"/>
      <c r="AC8" s="78"/>
      <c r="AD8" s="78" t="str">
        <f>データ!$M$6</f>
        <v>自治体職員</v>
      </c>
      <c r="AE8" s="78"/>
      <c r="AF8" s="78"/>
      <c r="AG8" s="78"/>
      <c r="AH8" s="78"/>
      <c r="AI8" s="78"/>
      <c r="AJ8" s="78"/>
      <c r="AK8" s="2"/>
      <c r="AL8" s="69">
        <f>データ!$R$6</f>
        <v>731722</v>
      </c>
      <c r="AM8" s="69"/>
      <c r="AN8" s="69"/>
      <c r="AO8" s="69"/>
      <c r="AP8" s="69"/>
      <c r="AQ8" s="69"/>
      <c r="AR8" s="69"/>
      <c r="AS8" s="69"/>
      <c r="AT8" s="37">
        <f>データ!$S$6</f>
        <v>390.32</v>
      </c>
      <c r="AU8" s="38"/>
      <c r="AV8" s="38"/>
      <c r="AW8" s="38"/>
      <c r="AX8" s="38"/>
      <c r="AY8" s="38"/>
      <c r="AZ8" s="38"/>
      <c r="BA8" s="38"/>
      <c r="BB8" s="58">
        <f>データ!$T$6</f>
        <v>1874.67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73.739999999999995</v>
      </c>
      <c r="J10" s="38"/>
      <c r="K10" s="38"/>
      <c r="L10" s="38"/>
      <c r="M10" s="38"/>
      <c r="N10" s="38"/>
      <c r="O10" s="68"/>
      <c r="P10" s="58">
        <f>データ!$P$6</f>
        <v>96.42</v>
      </c>
      <c r="Q10" s="58"/>
      <c r="R10" s="58"/>
      <c r="S10" s="58"/>
      <c r="T10" s="58"/>
      <c r="U10" s="58"/>
      <c r="V10" s="58"/>
      <c r="W10" s="69">
        <f>データ!$Q$6</f>
        <v>2640</v>
      </c>
      <c r="X10" s="69"/>
      <c r="Y10" s="69"/>
      <c r="Z10" s="69"/>
      <c r="AA10" s="69"/>
      <c r="AB10" s="69"/>
      <c r="AC10" s="69"/>
      <c r="AD10" s="2"/>
      <c r="AE10" s="2"/>
      <c r="AF10" s="2"/>
      <c r="AG10" s="2"/>
      <c r="AH10" s="2"/>
      <c r="AI10" s="2"/>
      <c r="AJ10" s="2"/>
      <c r="AK10" s="2"/>
      <c r="AL10" s="69">
        <f>データ!$U$6</f>
        <v>703788</v>
      </c>
      <c r="AM10" s="69"/>
      <c r="AN10" s="69"/>
      <c r="AO10" s="69"/>
      <c r="AP10" s="69"/>
      <c r="AQ10" s="69"/>
      <c r="AR10" s="69"/>
      <c r="AS10" s="69"/>
      <c r="AT10" s="37">
        <f>データ!$V$6</f>
        <v>324.16000000000003</v>
      </c>
      <c r="AU10" s="38"/>
      <c r="AV10" s="38"/>
      <c r="AW10" s="38"/>
      <c r="AX10" s="38"/>
      <c r="AY10" s="38"/>
      <c r="AZ10" s="38"/>
      <c r="BA10" s="38"/>
      <c r="BB10" s="58">
        <f>データ!$W$6</f>
        <v>2171.11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FtAFM0rMUb1M43YMSUV6TTqOr4KE3wx6egpszIpqkAxfMn3e+DZGrdF/UritVeYxIEQ+U1kRPXNkjPYG2Nj6g==" saltValue="ZvCtOX3htOWITW8H0la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431001</v>
      </c>
      <c r="D6" s="20">
        <f t="shared" si="3"/>
        <v>46</v>
      </c>
      <c r="E6" s="20">
        <f t="shared" si="3"/>
        <v>1</v>
      </c>
      <c r="F6" s="20">
        <f t="shared" si="3"/>
        <v>0</v>
      </c>
      <c r="G6" s="20">
        <f t="shared" si="3"/>
        <v>1</v>
      </c>
      <c r="H6" s="20" t="str">
        <f t="shared" si="3"/>
        <v>熊本県　熊本市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73.739999999999995</v>
      </c>
      <c r="P6" s="21">
        <f t="shared" si="3"/>
        <v>96.42</v>
      </c>
      <c r="Q6" s="21">
        <f t="shared" si="3"/>
        <v>2640</v>
      </c>
      <c r="R6" s="21">
        <f t="shared" si="3"/>
        <v>731722</v>
      </c>
      <c r="S6" s="21">
        <f t="shared" si="3"/>
        <v>390.32</v>
      </c>
      <c r="T6" s="21">
        <f t="shared" si="3"/>
        <v>1874.67</v>
      </c>
      <c r="U6" s="21">
        <f t="shared" si="3"/>
        <v>703788</v>
      </c>
      <c r="V6" s="21">
        <f t="shared" si="3"/>
        <v>324.16000000000003</v>
      </c>
      <c r="W6" s="21">
        <f t="shared" si="3"/>
        <v>2171.11</v>
      </c>
      <c r="X6" s="22">
        <f>IF(X7="",NA(),X7)</f>
        <v>125.04</v>
      </c>
      <c r="Y6" s="22">
        <f t="shared" ref="Y6:AG6" si="4">IF(Y7="",NA(),Y7)</f>
        <v>122.67</v>
      </c>
      <c r="Z6" s="22">
        <f t="shared" si="4"/>
        <v>126.21</v>
      </c>
      <c r="AA6" s="22">
        <f t="shared" si="4"/>
        <v>127.79</v>
      </c>
      <c r="AB6" s="22">
        <f t="shared" si="4"/>
        <v>128</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382.09</v>
      </c>
      <c r="AU6" s="22">
        <f t="shared" ref="AU6:BC6" si="6">IF(AU7="",NA(),AU7)</f>
        <v>353.51</v>
      </c>
      <c r="AV6" s="22">
        <f t="shared" si="6"/>
        <v>349.08</v>
      </c>
      <c r="AW6" s="22">
        <f t="shared" si="6"/>
        <v>377.37</v>
      </c>
      <c r="AX6" s="22">
        <f t="shared" si="6"/>
        <v>403.29</v>
      </c>
      <c r="AY6" s="22">
        <f t="shared" si="6"/>
        <v>169.68</v>
      </c>
      <c r="AZ6" s="22">
        <f t="shared" si="6"/>
        <v>166.51</v>
      </c>
      <c r="BA6" s="22">
        <f t="shared" si="6"/>
        <v>172.47</v>
      </c>
      <c r="BB6" s="22">
        <f t="shared" si="6"/>
        <v>170.76</v>
      </c>
      <c r="BC6" s="22">
        <f t="shared" si="6"/>
        <v>169.11</v>
      </c>
      <c r="BD6" s="21" t="str">
        <f>IF(BD7="","",IF(BD7="-","【-】","【"&amp;SUBSTITUTE(TEXT(BD7,"#,##0.00"),"-","△")&amp;"】"))</f>
        <v>【261.51】</v>
      </c>
      <c r="BE6" s="22">
        <f>IF(BE7="",NA(),BE7)</f>
        <v>285.72000000000003</v>
      </c>
      <c r="BF6" s="22">
        <f t="shared" ref="BF6:BN6" si="7">IF(BF7="",NA(),BF7)</f>
        <v>287.62</v>
      </c>
      <c r="BG6" s="22">
        <f t="shared" si="7"/>
        <v>285.89999999999998</v>
      </c>
      <c r="BH6" s="22">
        <f t="shared" si="7"/>
        <v>280.89</v>
      </c>
      <c r="BI6" s="22">
        <f t="shared" si="7"/>
        <v>275.10000000000002</v>
      </c>
      <c r="BJ6" s="22">
        <f t="shared" si="7"/>
        <v>203.63</v>
      </c>
      <c r="BK6" s="22">
        <f t="shared" si="7"/>
        <v>198.51</v>
      </c>
      <c r="BL6" s="22">
        <f t="shared" si="7"/>
        <v>193.57</v>
      </c>
      <c r="BM6" s="22">
        <f t="shared" si="7"/>
        <v>200.12</v>
      </c>
      <c r="BN6" s="22">
        <f t="shared" si="7"/>
        <v>194.42</v>
      </c>
      <c r="BO6" s="21" t="str">
        <f>IF(BO7="","",IF(BO7="-","【-】","【"&amp;SUBSTITUTE(TEXT(BO7,"#,##0.00"),"-","△")&amp;"】"))</f>
        <v>【265.16】</v>
      </c>
      <c r="BP6" s="22">
        <f>IF(BP7="",NA(),BP7)</f>
        <v>121.85</v>
      </c>
      <c r="BQ6" s="22">
        <f t="shared" ref="BQ6:BY6" si="8">IF(BQ7="",NA(),BQ7)</f>
        <v>119.15</v>
      </c>
      <c r="BR6" s="22">
        <f t="shared" si="8"/>
        <v>122.14</v>
      </c>
      <c r="BS6" s="22">
        <f t="shared" si="8"/>
        <v>124.77</v>
      </c>
      <c r="BT6" s="22">
        <f t="shared" si="8"/>
        <v>123.8</v>
      </c>
      <c r="BU6" s="22">
        <f t="shared" si="8"/>
        <v>103.04</v>
      </c>
      <c r="BV6" s="22">
        <f t="shared" si="8"/>
        <v>103.28</v>
      </c>
      <c r="BW6" s="22">
        <f t="shared" si="8"/>
        <v>102.26</v>
      </c>
      <c r="BX6" s="22">
        <f t="shared" si="8"/>
        <v>98.26</v>
      </c>
      <c r="BY6" s="22">
        <f t="shared" si="8"/>
        <v>100.4</v>
      </c>
      <c r="BZ6" s="21" t="str">
        <f>IF(BZ7="","",IF(BZ7="-","【-】","【"&amp;SUBSTITUTE(TEXT(BZ7,"#,##0.00"),"-","△")&amp;"】"))</f>
        <v>【102.35】</v>
      </c>
      <c r="CA6" s="22">
        <f>IF(CA7="",NA(),CA7)</f>
        <v>135.93</v>
      </c>
      <c r="CB6" s="22">
        <f t="shared" ref="CB6:CJ6" si="9">IF(CB7="",NA(),CB7)</f>
        <v>138.82</v>
      </c>
      <c r="CC6" s="22">
        <f t="shared" si="9"/>
        <v>135.27000000000001</v>
      </c>
      <c r="CD6" s="22">
        <f t="shared" si="9"/>
        <v>129.71</v>
      </c>
      <c r="CE6" s="22">
        <f t="shared" si="9"/>
        <v>131.1</v>
      </c>
      <c r="CF6" s="22">
        <f t="shared" si="9"/>
        <v>173</v>
      </c>
      <c r="CG6" s="22">
        <f t="shared" si="9"/>
        <v>173.11</v>
      </c>
      <c r="CH6" s="22">
        <f t="shared" si="9"/>
        <v>174.34</v>
      </c>
      <c r="CI6" s="22">
        <f t="shared" si="9"/>
        <v>172.33</v>
      </c>
      <c r="CJ6" s="22">
        <f t="shared" si="9"/>
        <v>172.8</v>
      </c>
      <c r="CK6" s="21" t="str">
        <f>IF(CK7="","",IF(CK7="-","【-】","【"&amp;SUBSTITUTE(TEXT(CK7,"#,##0.00"),"-","△")&amp;"】"))</f>
        <v>【167.74】</v>
      </c>
      <c r="CL6" s="22">
        <f>IF(CL7="",NA(),CL7)</f>
        <v>69.900000000000006</v>
      </c>
      <c r="CM6" s="22">
        <f t="shared" ref="CM6:CU6" si="10">IF(CM7="",NA(),CM7)</f>
        <v>69.41</v>
      </c>
      <c r="CN6" s="22">
        <f t="shared" si="10"/>
        <v>68.650000000000006</v>
      </c>
      <c r="CO6" s="22">
        <f t="shared" si="10"/>
        <v>68.41</v>
      </c>
      <c r="CP6" s="22">
        <f t="shared" si="10"/>
        <v>67.459999999999994</v>
      </c>
      <c r="CQ6" s="22">
        <f t="shared" si="10"/>
        <v>59.36</v>
      </c>
      <c r="CR6" s="22">
        <f t="shared" si="10"/>
        <v>59.32</v>
      </c>
      <c r="CS6" s="22">
        <f t="shared" si="10"/>
        <v>59.12</v>
      </c>
      <c r="CT6" s="22">
        <f t="shared" si="10"/>
        <v>59.37</v>
      </c>
      <c r="CU6" s="22">
        <f t="shared" si="10"/>
        <v>58.84</v>
      </c>
      <c r="CV6" s="21" t="str">
        <f>IF(CV7="","",IF(CV7="-","【-】","【"&amp;SUBSTITUTE(TEXT(CV7,"#,##0.00"),"-","△")&amp;"】"))</f>
        <v>【60.29】</v>
      </c>
      <c r="CW6" s="22">
        <f>IF(CW7="",NA(),CW7)</f>
        <v>88.23</v>
      </c>
      <c r="CX6" s="22">
        <f t="shared" ref="CX6:DF6" si="11">IF(CX7="",NA(),CX7)</f>
        <v>87.71</v>
      </c>
      <c r="CY6" s="22">
        <f t="shared" si="11"/>
        <v>88.02</v>
      </c>
      <c r="CZ6" s="22">
        <f t="shared" si="11"/>
        <v>89.64</v>
      </c>
      <c r="DA6" s="22">
        <f t="shared" si="11"/>
        <v>89.39</v>
      </c>
      <c r="DB6" s="22">
        <f t="shared" si="11"/>
        <v>93.82</v>
      </c>
      <c r="DC6" s="22">
        <f t="shared" si="11"/>
        <v>93.74</v>
      </c>
      <c r="DD6" s="22">
        <f t="shared" si="11"/>
        <v>93.64</v>
      </c>
      <c r="DE6" s="22">
        <f t="shared" si="11"/>
        <v>93.68</v>
      </c>
      <c r="DF6" s="22">
        <f t="shared" si="11"/>
        <v>94.13</v>
      </c>
      <c r="DG6" s="21" t="str">
        <f>IF(DG7="","",IF(DG7="-","【-】","【"&amp;SUBSTITUTE(TEXT(DG7,"#,##0.00"),"-","△")&amp;"】"))</f>
        <v>【90.12】</v>
      </c>
      <c r="DH6" s="22">
        <f>IF(DH7="",NA(),DH7)</f>
        <v>45.09</v>
      </c>
      <c r="DI6" s="22">
        <f t="shared" ref="DI6:DQ6" si="12">IF(DI7="",NA(),DI7)</f>
        <v>45.78</v>
      </c>
      <c r="DJ6" s="22">
        <f t="shared" si="12"/>
        <v>46.96</v>
      </c>
      <c r="DK6" s="22">
        <f t="shared" si="12"/>
        <v>47.37</v>
      </c>
      <c r="DL6" s="22">
        <f t="shared" si="12"/>
        <v>48.42</v>
      </c>
      <c r="DM6" s="22">
        <f t="shared" si="12"/>
        <v>48.64</v>
      </c>
      <c r="DN6" s="22">
        <f t="shared" si="12"/>
        <v>49.23</v>
      </c>
      <c r="DO6" s="22">
        <f t="shared" si="12"/>
        <v>49.78</v>
      </c>
      <c r="DP6" s="22">
        <f t="shared" si="12"/>
        <v>50.32</v>
      </c>
      <c r="DQ6" s="22">
        <f t="shared" si="12"/>
        <v>50.93</v>
      </c>
      <c r="DR6" s="21" t="str">
        <f>IF(DR7="","",IF(DR7="-","【-】","【"&amp;SUBSTITUTE(TEXT(DR7,"#,##0.00"),"-","△")&amp;"】"))</f>
        <v>【50.88】</v>
      </c>
      <c r="DS6" s="22">
        <f>IF(DS7="",NA(),DS7)</f>
        <v>19.64</v>
      </c>
      <c r="DT6" s="22">
        <f t="shared" ref="DT6:EB6" si="13">IF(DT7="",NA(),DT7)</f>
        <v>20.11</v>
      </c>
      <c r="DU6" s="22">
        <f t="shared" si="13"/>
        <v>21.06</v>
      </c>
      <c r="DV6" s="22">
        <f t="shared" si="13"/>
        <v>22.08</v>
      </c>
      <c r="DW6" s="22">
        <f t="shared" si="13"/>
        <v>23.22</v>
      </c>
      <c r="DX6" s="22">
        <f t="shared" si="13"/>
        <v>19.95</v>
      </c>
      <c r="DY6" s="22">
        <f t="shared" si="13"/>
        <v>21.62</v>
      </c>
      <c r="DZ6" s="22">
        <f t="shared" si="13"/>
        <v>22.79</v>
      </c>
      <c r="EA6" s="22">
        <f t="shared" si="13"/>
        <v>24.26</v>
      </c>
      <c r="EB6" s="22">
        <f t="shared" si="13"/>
        <v>25.55</v>
      </c>
      <c r="EC6" s="21" t="str">
        <f>IF(EC7="","",IF(EC7="-","【-】","【"&amp;SUBSTITUTE(TEXT(EC7,"#,##0.00"),"-","△")&amp;"】"))</f>
        <v>【22.30】</v>
      </c>
      <c r="ED6" s="22">
        <f>IF(ED7="",NA(),ED7)</f>
        <v>0.69</v>
      </c>
      <c r="EE6" s="22">
        <f t="shared" ref="EE6:EM6" si="14">IF(EE7="",NA(),EE7)</f>
        <v>0.72</v>
      </c>
      <c r="EF6" s="22">
        <f t="shared" si="14"/>
        <v>0.67</v>
      </c>
      <c r="EG6" s="22">
        <f t="shared" si="14"/>
        <v>0.8</v>
      </c>
      <c r="EH6" s="22">
        <f t="shared" si="14"/>
        <v>0.12</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2">
      <c r="A7" s="15"/>
      <c r="B7" s="24">
        <v>2021</v>
      </c>
      <c r="C7" s="24">
        <v>431001</v>
      </c>
      <c r="D7" s="24">
        <v>46</v>
      </c>
      <c r="E7" s="24">
        <v>1</v>
      </c>
      <c r="F7" s="24">
        <v>0</v>
      </c>
      <c r="G7" s="24">
        <v>1</v>
      </c>
      <c r="H7" s="24" t="s">
        <v>93</v>
      </c>
      <c r="I7" s="24" t="s">
        <v>94</v>
      </c>
      <c r="J7" s="24" t="s">
        <v>95</v>
      </c>
      <c r="K7" s="24" t="s">
        <v>96</v>
      </c>
      <c r="L7" s="24" t="s">
        <v>97</v>
      </c>
      <c r="M7" s="24" t="s">
        <v>98</v>
      </c>
      <c r="N7" s="25" t="s">
        <v>99</v>
      </c>
      <c r="O7" s="25">
        <v>73.739999999999995</v>
      </c>
      <c r="P7" s="25">
        <v>96.42</v>
      </c>
      <c r="Q7" s="25">
        <v>2640</v>
      </c>
      <c r="R7" s="25">
        <v>731722</v>
      </c>
      <c r="S7" s="25">
        <v>390.32</v>
      </c>
      <c r="T7" s="25">
        <v>1874.67</v>
      </c>
      <c r="U7" s="25">
        <v>703788</v>
      </c>
      <c r="V7" s="25">
        <v>324.16000000000003</v>
      </c>
      <c r="W7" s="25">
        <v>2171.11</v>
      </c>
      <c r="X7" s="25">
        <v>125.04</v>
      </c>
      <c r="Y7" s="25">
        <v>122.67</v>
      </c>
      <c r="Z7" s="25">
        <v>126.21</v>
      </c>
      <c r="AA7" s="25">
        <v>127.79</v>
      </c>
      <c r="AB7" s="25">
        <v>128</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382.09</v>
      </c>
      <c r="AU7" s="25">
        <v>353.51</v>
      </c>
      <c r="AV7" s="25">
        <v>349.08</v>
      </c>
      <c r="AW7" s="25">
        <v>377.37</v>
      </c>
      <c r="AX7" s="25">
        <v>403.29</v>
      </c>
      <c r="AY7" s="25">
        <v>169.68</v>
      </c>
      <c r="AZ7" s="25">
        <v>166.51</v>
      </c>
      <c r="BA7" s="25">
        <v>172.47</v>
      </c>
      <c r="BB7" s="25">
        <v>170.76</v>
      </c>
      <c r="BC7" s="25">
        <v>169.11</v>
      </c>
      <c r="BD7" s="25">
        <v>261.51</v>
      </c>
      <c r="BE7" s="25">
        <v>285.72000000000003</v>
      </c>
      <c r="BF7" s="25">
        <v>287.62</v>
      </c>
      <c r="BG7" s="25">
        <v>285.89999999999998</v>
      </c>
      <c r="BH7" s="25">
        <v>280.89</v>
      </c>
      <c r="BI7" s="25">
        <v>275.10000000000002</v>
      </c>
      <c r="BJ7" s="25">
        <v>203.63</v>
      </c>
      <c r="BK7" s="25">
        <v>198.51</v>
      </c>
      <c r="BL7" s="25">
        <v>193.57</v>
      </c>
      <c r="BM7" s="25">
        <v>200.12</v>
      </c>
      <c r="BN7" s="25">
        <v>194.42</v>
      </c>
      <c r="BO7" s="25">
        <v>265.16000000000003</v>
      </c>
      <c r="BP7" s="25">
        <v>121.85</v>
      </c>
      <c r="BQ7" s="25">
        <v>119.15</v>
      </c>
      <c r="BR7" s="25">
        <v>122.14</v>
      </c>
      <c r="BS7" s="25">
        <v>124.77</v>
      </c>
      <c r="BT7" s="25">
        <v>123.8</v>
      </c>
      <c r="BU7" s="25">
        <v>103.04</v>
      </c>
      <c r="BV7" s="25">
        <v>103.28</v>
      </c>
      <c r="BW7" s="25">
        <v>102.26</v>
      </c>
      <c r="BX7" s="25">
        <v>98.26</v>
      </c>
      <c r="BY7" s="25">
        <v>100.4</v>
      </c>
      <c r="BZ7" s="25">
        <v>102.35</v>
      </c>
      <c r="CA7" s="25">
        <v>135.93</v>
      </c>
      <c r="CB7" s="25">
        <v>138.82</v>
      </c>
      <c r="CC7" s="25">
        <v>135.27000000000001</v>
      </c>
      <c r="CD7" s="25">
        <v>129.71</v>
      </c>
      <c r="CE7" s="25">
        <v>131.1</v>
      </c>
      <c r="CF7" s="25">
        <v>173</v>
      </c>
      <c r="CG7" s="25">
        <v>173.11</v>
      </c>
      <c r="CH7" s="25">
        <v>174.34</v>
      </c>
      <c r="CI7" s="25">
        <v>172.33</v>
      </c>
      <c r="CJ7" s="25">
        <v>172.8</v>
      </c>
      <c r="CK7" s="25">
        <v>167.74</v>
      </c>
      <c r="CL7" s="25">
        <v>69.900000000000006</v>
      </c>
      <c r="CM7" s="25">
        <v>69.41</v>
      </c>
      <c r="CN7" s="25">
        <v>68.650000000000006</v>
      </c>
      <c r="CO7" s="25">
        <v>68.41</v>
      </c>
      <c r="CP7" s="25">
        <v>67.459999999999994</v>
      </c>
      <c r="CQ7" s="25">
        <v>59.36</v>
      </c>
      <c r="CR7" s="25">
        <v>59.32</v>
      </c>
      <c r="CS7" s="25">
        <v>59.12</v>
      </c>
      <c r="CT7" s="25">
        <v>59.37</v>
      </c>
      <c r="CU7" s="25">
        <v>58.84</v>
      </c>
      <c r="CV7" s="25">
        <v>60.29</v>
      </c>
      <c r="CW7" s="25">
        <v>88.23</v>
      </c>
      <c r="CX7" s="25">
        <v>87.71</v>
      </c>
      <c r="CY7" s="25">
        <v>88.02</v>
      </c>
      <c r="CZ7" s="25">
        <v>89.64</v>
      </c>
      <c r="DA7" s="25">
        <v>89.39</v>
      </c>
      <c r="DB7" s="25">
        <v>93.82</v>
      </c>
      <c r="DC7" s="25">
        <v>93.74</v>
      </c>
      <c r="DD7" s="25">
        <v>93.64</v>
      </c>
      <c r="DE7" s="25">
        <v>93.68</v>
      </c>
      <c r="DF7" s="25">
        <v>94.13</v>
      </c>
      <c r="DG7" s="25">
        <v>90.12</v>
      </c>
      <c r="DH7" s="25">
        <v>45.09</v>
      </c>
      <c r="DI7" s="25">
        <v>45.78</v>
      </c>
      <c r="DJ7" s="25">
        <v>46.96</v>
      </c>
      <c r="DK7" s="25">
        <v>47.37</v>
      </c>
      <c r="DL7" s="25">
        <v>48.42</v>
      </c>
      <c r="DM7" s="25">
        <v>48.64</v>
      </c>
      <c r="DN7" s="25">
        <v>49.23</v>
      </c>
      <c r="DO7" s="25">
        <v>49.78</v>
      </c>
      <c r="DP7" s="25">
        <v>50.32</v>
      </c>
      <c r="DQ7" s="25">
        <v>50.93</v>
      </c>
      <c r="DR7" s="25">
        <v>50.88</v>
      </c>
      <c r="DS7" s="25">
        <v>19.64</v>
      </c>
      <c r="DT7" s="25">
        <v>20.11</v>
      </c>
      <c r="DU7" s="25">
        <v>21.06</v>
      </c>
      <c r="DV7" s="25">
        <v>22.08</v>
      </c>
      <c r="DW7" s="25">
        <v>23.22</v>
      </c>
      <c r="DX7" s="25">
        <v>19.95</v>
      </c>
      <c r="DY7" s="25">
        <v>21.62</v>
      </c>
      <c r="DZ7" s="25">
        <v>22.79</v>
      </c>
      <c r="EA7" s="25">
        <v>24.26</v>
      </c>
      <c r="EB7" s="25">
        <v>25.55</v>
      </c>
      <c r="EC7" s="25">
        <v>22.3</v>
      </c>
      <c r="ED7" s="25">
        <v>0.69</v>
      </c>
      <c r="EE7" s="25">
        <v>0.72</v>
      </c>
      <c r="EF7" s="25">
        <v>0.67</v>
      </c>
      <c r="EG7" s="25">
        <v>0.8</v>
      </c>
      <c r="EH7" s="25">
        <v>0.12</v>
      </c>
      <c r="EI7" s="25">
        <v>0.97</v>
      </c>
      <c r="EJ7" s="25">
        <v>1.03</v>
      </c>
      <c r="EK7" s="25">
        <v>0.97</v>
      </c>
      <c r="EL7" s="25">
        <v>0.99</v>
      </c>
      <c r="EM7" s="25">
        <v>0.97</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柳原　篤</cp:lastModifiedBy>
  <cp:lastPrinted>2023-01-23T07:26:59Z</cp:lastPrinted>
  <dcterms:created xsi:type="dcterms:W3CDTF">2022-12-01T01:05:59Z</dcterms:created>
  <dcterms:modified xsi:type="dcterms:W3CDTF">2023-01-23T07:27:35Z</dcterms:modified>
  <cp:category/>
</cp:coreProperties>
</file>