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67F9B76D-FD51-477B-ABC3-DBA07EF6E398}" xr6:coauthVersionLast="36" xr6:coauthVersionMax="47" xr10:uidLastSave="{00000000-0000-0000-0000-000000000000}"/>
  <workbookProtection workbookAlgorithmName="SHA-512" workbookHashValue="PWpkuyBylNA2yKVOFdQH7rRRv+UFwkNt6RpNXglKB4N4AowO1fqqpGHAIWG2bJUdsnnGnJfOvmcEoHQ8q7dThQ==" workbookSaltValue="XhYgO3fcasVXyUYSRpshy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B10"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<sst xmlns="http://schemas.openxmlformats.org/spreadsheetml/2006/main" count="236" uniqueCount="118">
  <si>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</si>
  <si>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</si>
  <si>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</si>
  <si>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</si>
  <si>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</si>
  <si>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</si>
  <si>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</si>
  <si>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</si>
  <si>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</si>
  <si>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</si>
  <si>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</si>
  <si>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</si>
  <si>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</si>
  <si>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</si>
  <si>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</si>
  <si>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</si>
  <si>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</si>
  <si>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</si>
  <si>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</si>
  <si>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</si>
  <si>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</si>
  <si>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</si>
  <si>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</si>
  <si>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</si>
  <si>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</si>
  <si>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</si>
  <si>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</si>
  <si>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</si>
  <si>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</si>
  <si>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</si>
  <si>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</si>
  <si>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</si>
  <si>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</si>
  <si>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</si>
  <si>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</si>
  <si>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</si>
  <si>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</si>
  <si>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</si>
  <si>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</si>
  <si>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</si>
  <si>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</si>
  <si>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</si>
  <si>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</si>
  <si>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</si>
  <si>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</si>
  <si>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</si>
  <si>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</si>
  <si>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</si>
  <si>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</si>
  <si>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</si>
  <si>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</si>
  <si>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</si>
  <si>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</si>
  <si>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</si>
  <si>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</si>
  <si>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</si>
  <si>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</si>
  <si>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</si>
  <si>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</si>
  <si>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</si>
  <si>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</si>
  <si>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</si>
  <si>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</si>
  <si>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</si>
  <si>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</si>
  <si>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</si>
  <si>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</si>
  <si>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</si>
  <si>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</si>
  <si>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</si>
  <si>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</si>
  <si>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</si>
  <si>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</si>
  <si>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</si>
  <si>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</si>
  <si>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</si>
  <si>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</si>
  <si>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</si>
  <si>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</si>
  <si>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</si>
  <si>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</si>
  <si>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</si>
  <si>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</si>
  <si>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</si>
  <si>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</si>
  <si>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</si>
  <si>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</si>
  <si>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</si>
  <si>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</si>
  <si>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</si>
  <si>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</si>
  <si>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</si>
  <si>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</si>
  <si>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</si>
  <si>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</si>
  <si>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</si>
  <si>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</si>
  <si>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</si>
  <si>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</si>
  <si>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</si>
  <si>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</si>
  <si>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</si>
  <si>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</si>
  <si>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</si>
  <si>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</si>
  <si>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</si>
  <si>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</si>
  <si>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</si>
  <si>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</si>
  <si>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</si>
  <si>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</si>
  <si>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</si>
  <si>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</si>
  <si>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</si>
  <si>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</si>
  <si>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100％を超えている（単年度収支で比較すると黒字）が、使用料以外の収入（一般会計からの繰入）に依存しているため、接続率の向上による収支の増加、不明水の削減や施設の統廃合を進めるなどにより、維持管理費の削減が必要である。
　施設利用率については、平成28年熊本地震発生に伴う利用休止などにより減少傾向にあったが、令和2年においては新規接続者の増加や施設の利用再開に伴い増加し、令和3年にかけては横ばいとなっている。</t>
    <rPh sb="1" eb="3">
      <t>シュウエキ</t>
    </rPh>
    <rPh sb="3" eb="4">
      <t>テキ</t>
    </rPh>
    <rPh sb="4" eb="6">
      <t>シュウシ</t>
    </rPh>
    <rPh sb="6" eb="8">
      <t>ヒリツ</t>
    </rPh>
    <rPh sb="18" eb="19">
      <t>コ</t>
    </rPh>
    <rPh sb="24" eb="27">
      <t>タンネンド</t>
    </rPh>
    <rPh sb="27" eb="29">
      <t>シュウシ</t>
    </rPh>
    <rPh sb="30" eb="32">
      <t>ヒカク</t>
    </rPh>
    <rPh sb="35" eb="37">
      <t>クロジ</t>
    </rPh>
    <rPh sb="40" eb="45">
      <t>シヨウリョウイガイ</t>
    </rPh>
    <rPh sb="46" eb="48">
      <t>シュウニュウ</t>
    </rPh>
    <rPh sb="49" eb="53">
      <t>イッパンカイケイ</t>
    </rPh>
    <rPh sb="56" eb="58">
      <t>クリイレ</t>
    </rPh>
    <rPh sb="60" eb="62">
      <t>イゾン</t>
    </rPh>
    <rPh sb="69" eb="72">
      <t>セツゾクリツ</t>
    </rPh>
    <rPh sb="73" eb="75">
      <t>コウジョウ</t>
    </rPh>
    <rPh sb="78" eb="80">
      <t>シュウシ</t>
    </rPh>
    <rPh sb="81" eb="83">
      <t>ゾウカ</t>
    </rPh>
    <rPh sb="84" eb="87">
      <t>フメイスイ</t>
    </rPh>
    <rPh sb="88" eb="90">
      <t>サクゲン</t>
    </rPh>
    <rPh sb="91" eb="93">
      <t>シセツ</t>
    </rPh>
    <rPh sb="94" eb="97">
      <t>トウハイゴウ</t>
    </rPh>
    <rPh sb="98" eb="99">
      <t>スス</t>
    </rPh>
    <rPh sb="107" eb="112">
      <t>イジカンリヒ</t>
    </rPh>
    <rPh sb="113" eb="115">
      <t>サクゲン</t>
    </rPh>
    <rPh sb="116" eb="118">
      <t>ヒツヨウ</t>
    </rPh>
    <rPh sb="124" eb="126">
      <t>シセツ</t>
    </rPh>
    <rPh sb="126" eb="129">
      <t>リヨウリツ</t>
    </rPh>
    <rPh sb="135" eb="137">
      <t>ヘイセイ</t>
    </rPh>
    <phoneticPr fontId="4"/>
  </si>
  <si>
    <t>　各施設とも供用開始から20年を経過しており、老朽化が進行していることから最適整備構想に基づく施設更新が必要となっている。
　また、不明水の浸入が確認されており、継続して不明水対策（調査・工事等）を行っている。</t>
    <rPh sb="1" eb="2">
      <t>カク</t>
    </rPh>
    <rPh sb="2" eb="4">
      <t>シセツ</t>
    </rPh>
    <rPh sb="6" eb="10">
      <t>キョウヨウカイシ</t>
    </rPh>
    <rPh sb="14" eb="15">
      <t>ネン</t>
    </rPh>
    <rPh sb="16" eb="18">
      <t>ケイカ</t>
    </rPh>
    <rPh sb="23" eb="26">
      <t>ロウキュウカ</t>
    </rPh>
    <rPh sb="27" eb="29">
      <t>シンコウ</t>
    </rPh>
    <rPh sb="37" eb="43">
      <t>サイテキセイビコウソウ</t>
    </rPh>
    <rPh sb="44" eb="45">
      <t>モト</t>
    </rPh>
    <rPh sb="47" eb="51">
      <t>シセツコウシン</t>
    </rPh>
    <rPh sb="52" eb="54">
      <t>ヒツヨウ</t>
    </rPh>
    <rPh sb="66" eb="69">
      <t>フメイスイ</t>
    </rPh>
    <rPh sb="70" eb="72">
      <t>シンニュウ</t>
    </rPh>
    <rPh sb="73" eb="75">
      <t>カクニン</t>
    </rPh>
    <rPh sb="81" eb="83">
      <t>ケイゾク</t>
    </rPh>
    <rPh sb="85" eb="88">
      <t>フメイスイ</t>
    </rPh>
    <rPh sb="99" eb="100">
      <t>オコナ</t>
    </rPh>
    <phoneticPr fontId="4"/>
  </si>
  <si>
    <t>　継続して不明水対策（調査・工事等）を行っているため、経費回収率は10％付近で推移しているが、今後も適正な施設管理のため、不明水の削減や施設更新に取り組む。
　併せて、効率的な運営を目的とした公共下水道との統合に向け、接続事務を進めていく。</t>
    <rPh sb="1" eb="3">
      <t>ケイゾク</t>
    </rPh>
    <rPh sb="5" eb="8">
      <t>フメイスイ</t>
    </rPh>
    <rPh sb="8" eb="10">
      <t>タイサク</t>
    </rPh>
    <rPh sb="19" eb="20">
      <t>オコナ</t>
    </rPh>
    <rPh sb="27" eb="29">
      <t>ケイヒ</t>
    </rPh>
    <rPh sb="29" eb="32">
      <t>カイシュウリツ</t>
    </rPh>
    <rPh sb="36" eb="38">
      <t>フキン</t>
    </rPh>
    <rPh sb="39" eb="41">
      <t>スイイ</t>
    </rPh>
    <rPh sb="47" eb="49">
      <t>コンゴ</t>
    </rPh>
    <rPh sb="50" eb="52">
      <t>テキセイ</t>
    </rPh>
    <rPh sb="53" eb="55">
      <t>シセツ</t>
    </rPh>
    <rPh sb="55" eb="57">
      <t>カンリ</t>
    </rPh>
    <rPh sb="61" eb="64">
      <t>フメイスイ</t>
    </rPh>
    <rPh sb="65" eb="67">
      <t>サクゲン</t>
    </rPh>
    <rPh sb="68" eb="70">
      <t>シセツ</t>
    </rPh>
    <rPh sb="70" eb="72">
      <t>コウシン</t>
    </rPh>
    <rPh sb="73" eb="74">
      <t>ト</t>
    </rPh>
    <rPh sb="75" eb="76">
      <t>ク</t>
    </rPh>
    <rPh sb="80" eb="81">
      <t>アワ</t>
    </rPh>
    <rPh sb="84" eb="87">
      <t>コウリツテキ</t>
    </rPh>
    <rPh sb="88" eb="90">
      <t>ウンエイ</t>
    </rPh>
    <rPh sb="91" eb="93">
      <t>モクテキ</t>
    </rPh>
    <rPh sb="96" eb="98">
      <t>コウキョウ</t>
    </rPh>
    <rPh sb="98" eb="101">
      <t>ゲスイドウ</t>
    </rPh>
    <rPh sb="103" eb="105">
      <t>トウゴウ</t>
    </rPh>
    <rPh sb="106" eb="107">
      <t>ム</t>
    </rPh>
    <rPh sb="109" eb="111">
      <t>セツゾク</t>
    </rPh>
    <rPh sb="111" eb="113">
      <t>ジム</t>
    </rPh>
    <rPh sb="114" eb="11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</si>
</sst>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3-459C-8420-B13A1B548B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CF3-459C-8420-B13A1B548B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83.53</c:v>
                </c:pt>
                <c:pt idx="1">
                  <c:v>109.43</c:v>
                </c:pt>
                <c:pt idx="2">
                  <c:v>105.73</c:v>
                </c:pt>
                <c:pt idx="3">
                  <c:v>102.3</c:v>
                </c:pt>
                <c:pt idx="4">
                  <c:v>123.34</c:v>
                </c:pt>
              </c:numCache>
            </c:numRef>
          </c:val>
          <c:extLst>
            <c:ext xmlns:c16="http://schemas.microsoft.com/office/drawing/2014/chart" uri="{C3380CC4-5D6E-409C-BE32-E72D297353CC}">
              <c16:uniqueId val="{00000000-64DA-4317-85D6-C27CF36C60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A-4317-85D6-C27CF36C60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D-4711-A175-5142745029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D-4711-A175-5142745029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9-4D91-8EBE-4015DF108D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9-4D91-8EBE-4015DF108D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2-4168-90C5-1D419B52FD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2-4168-90C5-1D419B52FD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5-4D60-8E81-9CD2F2BE7A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5-4D60-8E81-9CD2F2BE7A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D-4B54-AF30-0AD0E00D9F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D2D-4B54-AF30-0AD0E00D9F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23.36</c:v>
                </c:pt>
                <c:pt idx="1">
                  <c:v>12.76</c:v>
                </c:pt>
                <c:pt idx="2">
                  <c:v>11.38</c:v>
                </c:pt>
                <c:pt idx="3">
                  <c:v>9.4</c:v>
                </c:pt>
                <c:pt idx="4">
                  <c:v>11.12</c:v>
                </c:pt>
              </c:numCache>
            </c:numRef>
          </c:val>
          <c:extLst>
            <c:ext xmlns:c16="http://schemas.microsoft.com/office/drawing/2014/chart" uri="{C3380CC4-5D6E-409C-BE32-E72D297353CC}">
              <c16:uniqueId val="{00000000-9369-4C7C-9B95-AB9F032D77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369-4C7C-9B95-AB9F032D77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426.03</c:v>
                </c:pt>
                <c:pt idx="1">
                  <c:v>848.65</c:v>
                </c:pt>
                <c:pt idx="2">
                  <c:v>962.97</c:v>
                </c:pt>
                <c:pt idx="3">
                  <c:v>1117.8499999999999</c:v>
                </c:pt>
                <c:pt idx="4">
                  <c:v>984.96</c:v>
                </c:pt>
              </c:numCache>
            </c:numRef>
          </c:val>
          <c:extLst>
            <c:ext xmlns:c16="http://schemas.microsoft.com/office/drawing/2014/chart" uri="{C3380CC4-5D6E-409C-BE32-E72D297353CC}">
              <c16:uniqueId val="{00000000-4008-4443-B5E8-1931A16DB3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008-4443-B5E8-1931A16DB3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35.4</c:v>
                </c:pt>
                <c:pt idx="1">
                  <c:v>33.020000000000003</c:v>
                </c:pt>
                <c:pt idx="2">
                  <c:v>32.270000000000003</c:v>
                </c:pt>
                <c:pt idx="3">
                  <c:v>57.61</c:v>
                </c:pt>
                <c:pt idx="4">
                  <c:v>56.66</c:v>
                </c:pt>
              </c:numCache>
            </c:numRef>
          </c:val>
          <c:extLst>
            <c:ext xmlns:c16="http://schemas.microsoft.com/office/drawing/2014/chart" uri="{C3380CC4-5D6E-409C-BE32-E72D297353CC}">
              <c16:uniqueId val="{00000000-01DD-451A-AE48-1CA23CB097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1DD-451A-AE48-1CA23CB097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78.599999999999994</c:v>
                </c:pt>
                <c:pt idx="1">
                  <c:v>70.77</c:v>
                </c:pt>
                <c:pt idx="2">
                  <c:v>75.209999999999994</c:v>
                </c:pt>
                <c:pt idx="3">
                  <c:v>76.92</c:v>
                </c:pt>
                <c:pt idx="4">
                  <c:v>77.239999999999995</c:v>
                </c:pt>
              </c:numCache>
            </c:numRef>
          </c:val>
          <c:extLst>
            <c:ext xmlns:c16="http://schemas.microsoft.com/office/drawing/2014/chart" uri="{C3380CC4-5D6E-409C-BE32-E72D297353CC}">
              <c16:uniqueId val="{00000000-7AE7-4E96-AE18-64D03C9F76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AE7-4E96-AE18-64D03C9F76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AX58" sqref="AX5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熊本市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731722</v>
      </c>
      <c r="AM8" s="42"/>
      <c r="AN8" s="42"/>
      <c r="AO8" s="42"/>
      <c r="AP8" s="42"/>
      <c r="AQ8" s="42"/>
      <c r="AR8" s="42"/>
      <c r="AS8" s="42"/>
      <c r="AT8" s="35">
        <f>データ!T6</f>
        <v>390.32</v>
      </c>
      <c r="AU8" s="35"/>
      <c r="AV8" s="35"/>
      <c r="AW8" s="35"/>
      <c r="AX8" s="35"/>
      <c r="AY8" s="35"/>
      <c r="AZ8" s="35"/>
      <c r="BA8" s="35"/>
      <c r="BB8" s="35">
        <f>データ!U6</f>
        <v>1874.67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0.53</v>
      </c>
      <c r="Q10" s="35"/>
      <c r="R10" s="35"/>
      <c r="S10" s="35"/>
      <c r="T10" s="35"/>
      <c r="U10" s="35"/>
      <c r="V10" s="35"/>
      <c r="W10" s="35">
        <f>データ!Q6</f>
        <v>100</v>
      </c>
      <c r="X10" s="35"/>
      <c r="Y10" s="35"/>
      <c r="Z10" s="35"/>
      <c r="AA10" s="35"/>
      <c r="AB10" s="35"/>
      <c r="AC10" s="35"/>
      <c r="AD10" s="42">
        <f>データ!R6</f>
        <v>2346</v>
      </c>
      <c r="AE10" s="42"/>
      <c r="AF10" s="42"/>
      <c r="AG10" s="42"/>
      <c r="AH10" s="42"/>
      <c r="AI10" s="42"/>
      <c r="AJ10" s="42"/>
      <c r="AK10" s="2"/>
      <c r="AL10" s="42">
        <f>データ!V6</f>
        <v>3876</v>
      </c>
      <c r="AM10" s="42"/>
      <c r="AN10" s="42"/>
      <c r="AO10" s="42"/>
      <c r="AP10" s="42"/>
      <c r="AQ10" s="42"/>
      <c r="AR10" s="42"/>
      <c r="AS10" s="42"/>
      <c r="AT10" s="35">
        <f>データ!W6</f>
        <v>1.53</v>
      </c>
      <c r="AU10" s="35"/>
      <c r="AV10" s="35"/>
      <c r="AW10" s="35"/>
      <c r="AX10" s="35"/>
      <c r="AY10" s="35"/>
      <c r="AZ10" s="35"/>
      <c r="BA10" s="35"/>
      <c r="BB10" s="35">
        <f>データ!X6</f>
        <v>2533.33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vho5rdAfEL4jpSCMhxXuVVQLJDOt2F7kpK0wQy5UXfk/4BiTVz1bysCa9TnVrVMGWZUyahdtOErwJ0IZag3p1A==" saltValue="+jXp5BObeJkzZVzUZM3P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431001</v>
      </c>
      <c r="D6" s="19">
        <f t="shared" si="3"/>
        <v>47</v>
      </c>
      <c r="E6" s="19">
        <f t="shared" si="3"/>
        <v>17</v>
      </c>
      <c r="F6" s="19">
        <f t="shared" si="3"/>
        <v>5</v>
      </c>
      <c r="G6" s="19">
        <f t="shared" si="3"/>
        <v>0</v>
      </c>
      <c r="H6" s="19" t="str">
        <f t="shared" si="3"/>
        <v>熊本県　熊本市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0.53</v>
      </c>
      <c r="Q6" s="20">
        <f t="shared" si="3"/>
        <v>100</v>
      </c>
      <c r="R6" s="20">
        <f t="shared" si="3"/>
        <v>2346</v>
      </c>
      <c r="S6" s="20">
        <f t="shared" si="3"/>
        <v>731722</v>
      </c>
      <c r="T6" s="20">
        <f t="shared" si="3"/>
        <v>390.32</v>
      </c>
      <c r="U6" s="20">
        <f t="shared" si="3"/>
        <v>1874.67</v>
      </c>
      <c r="V6" s="20">
        <f t="shared" si="3"/>
        <v>3876</v>
      </c>
      <c r="W6" s="20">
        <f t="shared" si="3"/>
        <v>1.53</v>
      </c>
      <c r="X6" s="20">
        <f t="shared" si="3"/>
        <v>2533.33</v>
      </c>
      <c r="Y6" s="21">
        <f>IF(Y7="",NA(),Y7)</f>
        <v>83.53</v>
      </c>
      <c r="Z6" s="21">
        <f t="shared" ref="Z6:AH6" si="4">IF(Z7="",NA(),Z7)</f>
        <v>109.43</v>
      </c>
      <c r="AA6" s="21">
        <f t="shared" si="4"/>
        <v>105.73</v>
      </c>
      <c r="AB6" s="21">
        <f t="shared" si="4"/>
        <v>102.3</v>
      </c>
      <c r="AC6" s="21">
        <f t="shared" si="4"/>
        <v>123.34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23.36</v>
      </c>
      <c r="BR6" s="21">
        <f t="shared" ref="BR6:BZ6" si="8">IF(BR7="",NA(),BR7)</f>
        <v>12.76</v>
      </c>
      <c r="BS6" s="21">
        <f t="shared" si="8"/>
        <v>11.38</v>
      </c>
      <c r="BT6" s="21">
        <f t="shared" si="8"/>
        <v>9.4</v>
      </c>
      <c r="BU6" s="21">
        <f t="shared" si="8"/>
        <v>11.12</v>
      </c>
      <c r="BV6" s="21">
        <f t="shared" si="8"/>
        <v>59.8</v>
      </c>
      <c r="BW6" s="21">
        <f t="shared" si="8"/>
        <v>57.77</v>
      </c>
      <c r="BX6" s="21">
        <f t="shared" si="8"/>
        <v>57.31</v>
      </c>
      <c r="BY6" s="21">
        <f t="shared" si="8"/>
        <v>57.08</v>
      </c>
      <c r="BZ6" s="21">
        <f t="shared" si="8"/>
        <v>56.26</v>
      </c>
      <c r="CA6" s="20" t="str">
        <f>IF(CA7="","",IF(CA7="-","【-】","【"&amp;SUBSTITUTE(TEXT(CA7,"#,##0.00"),"-","△")&amp;"】"))</f>
        <v>【60.65】</v>
      </c>
      <c r="CB6" s="21">
        <f>IF(CB7="",NA(),CB7)</f>
        <v>426.03</v>
      </c>
      <c r="CC6" s="21">
        <f t="shared" ref="CC6:CK6" si="9">IF(CC7="",NA(),CC7)</f>
        <v>848.65</v>
      </c>
      <c r="CD6" s="21">
        <f t="shared" si="9"/>
        <v>962.97</v>
      </c>
      <c r="CE6" s="21">
        <f t="shared" si="9"/>
        <v>1117.8499999999999</v>
      </c>
      <c r="CF6" s="21">
        <f t="shared" si="9"/>
        <v>984.96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35.4</v>
      </c>
      <c r="CN6" s="21">
        <f t="shared" ref="CN6:CV6" si="10">IF(CN7="",NA(),CN7)</f>
        <v>33.020000000000003</v>
      </c>
      <c r="CO6" s="21">
        <f t="shared" si="10"/>
        <v>32.270000000000003</v>
      </c>
      <c r="CP6" s="21">
        <f t="shared" si="10"/>
        <v>57.61</v>
      </c>
      <c r="CQ6" s="21">
        <f t="shared" si="10"/>
        <v>56.66</v>
      </c>
      <c r="CR6" s="21">
        <f t="shared" si="10"/>
        <v>51.75</v>
      </c>
      <c r="CS6" s="21">
        <f t="shared" si="10"/>
        <v>50.68</v>
      </c>
      <c r="CT6" s="21">
        <f t="shared" si="10"/>
        <v>50.14</v>
      </c>
      <c r="CU6" s="21">
        <f t="shared" si="10"/>
        <v>54.83</v>
      </c>
      <c r="CV6" s="21">
        <f t="shared" si="10"/>
        <v>66.53</v>
      </c>
      <c r="CW6" s="20" t="str">
        <f>IF(CW7="","",IF(CW7="-","【-】","【"&amp;SUBSTITUTE(TEXT(CW7,"#,##0.00"),"-","△")&amp;"】"))</f>
        <v>【61.14】</v>
      </c>
      <c r="CX6" s="21">
        <f>IF(CX7="",NA(),CX7)</f>
        <v>78.599999999999994</v>
      </c>
      <c r="CY6" s="21">
        <f t="shared" ref="CY6:DG6" si="11">IF(CY7="",NA(),CY7)</f>
        <v>70.77</v>
      </c>
      <c r="CZ6" s="21">
        <f t="shared" si="11"/>
        <v>75.209999999999994</v>
      </c>
      <c r="DA6" s="21">
        <f t="shared" si="11"/>
        <v>76.92</v>
      </c>
      <c r="DB6" s="21">
        <f t="shared" si="11"/>
        <v>77.239999999999995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431001</v>
      </c>
      <c r="D7" s="23">
        <v>47</v>
      </c>
      <c r="E7" s="23">
        <v>17</v>
      </c>
      <c r="F7" s="23">
        <v>5</v>
      </c>
      <c r="G7" s="23">
        <v>0</v>
      </c>
      <c r="H7" s="23" t="s">
        <v>97</v>
      </c>
      <c r="I7" s="23" t="s">
        <v>98</v>
      </c>
      <c r="J7" s="23" t="s">
        <v>99</v>
      </c>
      <c r="K7" s="23" t="s">
        <v>100</v>
      </c>
      <c r="L7" s="23" t="s">
        <v>101</v>
      </c>
      <c r="M7" s="23" t="s">
        <v>102</v>
      </c>
      <c r="N7" s="24" t="s">
        <v>103</v>
      </c>
      <c r="O7" s="24" t="s">
        <v>104</v>
      </c>
      <c r="P7" s="24">
        <v>0.53</v>
      </c>
      <c r="Q7" s="24">
        <v>100</v>
      </c>
      <c r="R7" s="24">
        <v>2346</v>
      </c>
      <c r="S7" s="24">
        <v>731722</v>
      </c>
      <c r="T7" s="24">
        <v>390.32</v>
      </c>
      <c r="U7" s="24">
        <v>1874.67</v>
      </c>
      <c r="V7" s="24">
        <v>3876</v>
      </c>
      <c r="W7" s="24">
        <v>1.53</v>
      </c>
      <c r="X7" s="24">
        <v>2533.33</v>
      </c>
      <c r="Y7" s="24">
        <v>83.53</v>
      </c>
      <c r="Z7" s="24">
        <v>109.43</v>
      </c>
      <c r="AA7" s="24">
        <v>105.73</v>
      </c>
      <c r="AB7" s="24">
        <v>102.3</v>
      </c>
      <c r="AC7" s="24">
        <v>123.34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23.36</v>
      </c>
      <c r="BR7" s="24">
        <v>12.76</v>
      </c>
      <c r="BS7" s="24">
        <v>11.38</v>
      </c>
      <c r="BT7" s="24">
        <v>9.4</v>
      </c>
      <c r="BU7" s="24">
        <v>11.12</v>
      </c>
      <c r="BV7" s="24">
        <v>59.8</v>
      </c>
      <c r="BW7" s="24">
        <v>57.77</v>
      </c>
      <c r="BX7" s="24">
        <v>57.31</v>
      </c>
      <c r="BY7" s="24">
        <v>57.08</v>
      </c>
      <c r="BZ7" s="24">
        <v>56.26</v>
      </c>
      <c r="CA7" s="24">
        <v>60.65</v>
      </c>
      <c r="CB7" s="24">
        <v>426.03</v>
      </c>
      <c r="CC7" s="24">
        <v>848.65</v>
      </c>
      <c r="CD7" s="24">
        <v>962.97</v>
      </c>
      <c r="CE7" s="24">
        <v>1117.8499999999999</v>
      </c>
      <c r="CF7" s="24">
        <v>984.96</v>
      </c>
      <c r="CG7" s="24">
        <v>263.76</v>
      </c>
      <c r="CH7" s="24">
        <v>274.35000000000002</v>
      </c>
      <c r="CI7" s="24">
        <v>273.52</v>
      </c>
      <c r="CJ7" s="24">
        <v>274.99</v>
      </c>
      <c r="CK7" s="24">
        <v>282.08999999999997</v>
      </c>
      <c r="CL7" s="24">
        <v>256.97000000000003</v>
      </c>
      <c r="CM7" s="24">
        <v>35.4</v>
      </c>
      <c r="CN7" s="24">
        <v>33.020000000000003</v>
      </c>
      <c r="CO7" s="24">
        <v>32.270000000000003</v>
      </c>
      <c r="CP7" s="24">
        <v>57.61</v>
      </c>
      <c r="CQ7" s="24">
        <v>56.66</v>
      </c>
      <c r="CR7" s="24">
        <v>51.75</v>
      </c>
      <c r="CS7" s="24">
        <v>50.68</v>
      </c>
      <c r="CT7" s="24">
        <v>50.14</v>
      </c>
      <c r="CU7" s="24">
        <v>54.83</v>
      </c>
      <c r="CV7" s="24">
        <v>66.53</v>
      </c>
      <c r="CW7" s="24">
        <v>61.14</v>
      </c>
      <c r="CX7" s="24">
        <v>78.599999999999994</v>
      </c>
      <c r="CY7" s="24">
        <v>70.77</v>
      </c>
      <c r="CZ7" s="24">
        <v>75.209999999999994</v>
      </c>
      <c r="DA7" s="24">
        <v>76.92</v>
      </c>
      <c r="DB7" s="24">
        <v>77.239999999999995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2023-01-18T01:57:55Z</cp:lastPrinted>
  <dcterms:created xsi:type="dcterms:W3CDTF">2022-12-01T02:01:06Z</dcterms:created>
  <dcterms:modified xsi:type="dcterms:W3CDTF">2023-02-07T04:24:21Z</dcterms:modified>
  <cp:category/>
</cp:coreProperties>
</file>