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未\"/>
    </mc:Choice>
  </mc:AlternateContent>
  <xr:revisionPtr revIDLastSave="0" documentId="13_ncr:1_{52DFE690-7EF9-4EAD-BC71-FBEE311EC1AF}" xr6:coauthVersionLast="36" xr6:coauthVersionMax="36" xr10:uidLastSave="{00000000-0000-0000-0000-000000000000}"/>
  <bookViews>
    <workbookView xWindow="0" yWindow="0" windowWidth="8880" windowHeight="2880" tabRatio="85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l="1"/>
  <c r="AM34" i="10" s="1"/>
  <c r="AM35" i="10" s="1"/>
  <c r="AM36" i="10" s="1"/>
  <c r="AM37" i="10" s="1"/>
  <c r="AM38" i="10" s="1"/>
  <c r="BE32" i="10"/>
</calcChain>
</file>

<file path=xl/sharedStrings.xml><?xml version="1.0" encoding="utf-8"?>
<sst xmlns="http://schemas.openxmlformats.org/spreadsheetml/2006/main" count="1226" uniqueCount="637">
  <si>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</si>
  <si>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</si>
  <si>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</si>
  <si>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</si>
  <si>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</si>
  <si>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</si>
  <si>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</si>
  <si>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</si>
  <si>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</si>
  <si>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</si>
  <si>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</si>
  <si>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</si>
  <si>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</si>
  <si>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</si>
  <si>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</si>
  <si>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</si>
  <si>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</si>
  <si>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</si>
  <si>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</si>
  <si>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</si>
  <si>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</si>
  <si>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</si>
  <si>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</si>
  <si>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</si>
  <si>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</si>
  <si>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</si>
  <si>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</si>
  <si>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</si>
  <si>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</si>
  <si>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</si>
  <si>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</si>
  <si>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</si>
  <si>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</si>
  <si>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</si>
  <si>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</si>
  <si>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</si>
  <si>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</si>
  <si>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</si>
  <si>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</si>
  <si>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</si>
  <si>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</si>
  <si>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</si>
  <si>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</si>
  <si>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</si>
  <si>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</si>
  <si>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</si>
  <si>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</si>
  <si>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</si>
  <si>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</si>
  <si>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</si>
  <si>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</si>
  <si>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</si>
  <si>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</si>
  <si>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</si>
  <si>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</si>
  <si>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</si>
  <si>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</si>
  <si>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</si>
  <si>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</si>
  <si>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</si>
  <si>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</si>
  <si>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</si>
  <si>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</si>
  <si>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</si>
  <si>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</si>
  <si>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</si>
  <si>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</si>
  <si>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</si>
  <si>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</si>
  <si>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</si>
  <si>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</si>
  <si>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</si>
  <si>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</si>
  <si>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</si>
  <si>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</si>
  <si>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</si>
  <si>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</si>
  <si>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</si>
  <si>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</si>
  <si>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</si>
  <si>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</si>
  <si>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</si>
  <si>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新潟県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</si>
  <si>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</si>
  <si>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</si>
  <si>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</si>
  <si>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</si>
  <si>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</si>
  <si>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</si>
  <si>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</si>
  <si>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</si>
  <si>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</si>
  <si>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</si>
  <si>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</si>
  <si>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</si>
  <si>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</si>
  <si>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</si>
  <si>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</si>
  <si>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</si>
  <si>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</si>
  <si>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</si>
  <si>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</si>
  <si>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</si>
  <si>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</si>
  <si>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</si>
  <si>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</si>
  <si>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</si>
  <si>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</si>
  <si>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</si>
  <si>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</si>
  <si>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</si>
  <si>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</si>
  <si>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</si>
  <si>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</si>
  <si>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</si>
  <si>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</si>
  <si>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</si>
  <si>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</si>
  <si>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</si>
  <si>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</si>
  <si>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</si>
  <si>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</si>
  <si>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</si>
  <si>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</si>
  <si>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</si>
  <si>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</si>
  <si>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</si>
  <si>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</si>
  <si>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</si>
  <si>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</si>
  <si>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</si>
  <si>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</si>
  <si>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</si>
  <si>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</si>
  <si>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</si>
  <si>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</si>
  <si>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</si>
  <si>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</si>
  <si>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</si>
  <si>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</si>
  <si>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</si>
  <si>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</si>
  <si>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</si>
  <si>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</si>
  <si>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</si>
  <si>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</si>
  <si>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工業用地造成事業会計</t>
    <phoneticPr fontId="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</si>
  <si>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</si>
  <si>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</si>
  <si>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</si>
  <si>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</si>
  <si>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</si>
  <si>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</si>
  <si>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</si>
  <si>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</si>
  <si>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</si>
  <si>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</si>
  <si>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</si>
  <si>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</si>
  <si>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</si>
  <si>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</si>
  <si>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</si>
  <si>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</si>
  <si>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</si>
  <si>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</si>
  <si>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</si>
  <si>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</si>
  <si>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</si>
  <si>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</si>
  <si>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</si>
  <si>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</si>
  <si>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</si>
  <si>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</si>
  <si>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</si>
  <si>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</si>
  <si>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</si>
  <si>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</si>
  <si>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</si>
  <si>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</si>
  <si>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</si>
  <si>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</si>
  <si>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</si>
  <si>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</si>
  <si>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</si>
  <si>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</si>
  <si>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</si>
  <si>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新潟県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</si>
  <si>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</si>
  <si>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</si>
  <si>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</si>
  <si>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</si>
  <si>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</si>
  <si>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</si>
  <si>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</si>
  <si>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</si>
  <si>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</si>
  <si>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</si>
  <si>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</si>
  <si>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</si>
  <si>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</si>
  <si>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</si>
  <si>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</si>
  <si>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</si>
  <si>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</si>
  <si>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</si>
  <si>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</si>
  <si>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</si>
  <si>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</si>
  <si>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</si>
  <si>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</si>
  <si>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</si>
  <si>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</si>
  <si>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</si>
  <si>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</si>
  <si>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</si>
  <si>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</si>
  <si>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</si>
  <si>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</si>
  <si>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</si>
  <si>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</si>
  <si>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</si>
  <si>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</si>
  <si>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</si>
  <si>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</si>
  <si>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</si>
  <si>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</si>
  <si>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</si>
  <si>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</si>
  <si>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</si>
  <si>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</si>
  <si>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</si>
  <si>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</si>
  <si>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</si>
  <si>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</si>
  <si>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</si>
  <si>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</si>
  <si>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</si>
  <si>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</si>
  <si>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</si>
  <si>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</si>
  <si>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</si>
  <si>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</si>
  <si>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</si>
  <si>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</si>
  <si>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</si>
  <si>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</si>
  <si>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</si>
  <si>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</si>
  <si>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</si>
  <si>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</si>
  <si>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</si>
  <si>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</si>
  <si>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</si>
  <si>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</si>
  <si>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</si>
  <si>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</si>
  <si>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</si>
  <si>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</si>
  <si>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</si>
  <si>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</si>
  <si>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</si>
  <si>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</si>
  <si>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</si>
  <si>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</si>
  <si>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</si>
  <si>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</si>
  <si>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</si>
  <si>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</si>
  <si>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</si>
  <si>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</si>
  <si>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</si>
  <si>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</si>
  <si>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</si>
  <si>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</si>
  <si>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</si>
  <si>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</si>
  <si>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</si>
  <si>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</si>
  <si>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</si>
  <si>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</si>
  <si>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</si>
  <si>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</si>
  <si>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</si>
  <si>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</si>
  <si>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</si>
  <si>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</si>
  <si>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</si>
  <si>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</si>
  <si>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</si>
  <si>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</si>
  <si>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</si>
  <si>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</si>
  <si>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</si>
  <si>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</si>
  <si>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</si>
  <si>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</si>
  <si>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</si>
  <si>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</si>
  <si>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</si>
  <si>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</si>
  <si>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</si>
  <si>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</si>
  <si>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</si>
  <si>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</si>
  <si>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</si>
  <si>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</si>
  <si>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</si>
  <si>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</si>
  <si>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</si>
  <si>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</si>
  <si>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</si>
  <si>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</si>
  <si>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</si>
  <si>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</si>
  <si>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</si>
  <si>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</si>
  <si>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</si>
  <si>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</si>
  <si>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</si>
  <si>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</si>
  <si>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</si>
  <si>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</si>
  <si>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</si>
  <si>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</si>
  <si>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</si>
  <si>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</si>
  <si>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</si>
  <si>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</si>
  <si>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</si>
  <si>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</si>
  <si>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</si>
  <si>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</si>
  <si>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</si>
  <si>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</si>
  <si>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</si>
  <si>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</si>
  <si>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</si>
  <si>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</si>
  <si>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</si>
  <si>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</si>
  <si>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</si>
  <si>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</si>
  <si>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</si>
  <si>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</si>
  <si>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新潟県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</si>
  <si>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</si>
  <si>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</si>
  <si>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</si>
  <si>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</si>
  <si>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</si>
  <si>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</si>
  <si>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</si>
  <si>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</si>
  <si>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</si>
  <si>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</si>
  <si>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</si>
  <si>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</si>
  <si>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</si>
  <si>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</si>
  <si>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</si>
  <si>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</si>
  <si>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</si>
  <si>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</si>
  <si>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</si>
  <si>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</si>
  <si>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</si>
  <si>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t>
    <phoneticPr fontId="3"/>
  </si>
  <si>
    <t>地域づくり資金貸付事業特別会計</t>
    <phoneticPr fontId="3"/>
  </si>
  <si>
    <t>災害救助事業特別会計</t>
    <phoneticPr fontId="3"/>
  </si>
  <si>
    <t>母子父子寡婦福祉資金貸付事業特別会計</t>
    <phoneticPr fontId="3"/>
  </si>
  <si>
    <t>心身障害児・者総合施設事業特別会計</t>
    <phoneticPr fontId="3"/>
  </si>
  <si>
    <t>-</t>
    <phoneticPr fontId="3"/>
  </si>
  <si>
    <t>中小企業支援資金貸付事業特別会計</t>
    <phoneticPr fontId="3"/>
  </si>
  <si>
    <t>林業振興資金貸付事業特別会計</t>
    <phoneticPr fontId="3"/>
  </si>
  <si>
    <t>沿岸漁業改善資金貸付事業特別会計</t>
    <phoneticPr fontId="3"/>
  </si>
  <si>
    <t>県有林事業特別会計</t>
    <phoneticPr fontId="3"/>
  </si>
  <si>
    <t>用地先行取得事業特別会計</t>
    <phoneticPr fontId="3"/>
  </si>
  <si>
    <t>都市開発資金事業特別会計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</si>
  <si>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</si>
  <si>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</si>
  <si>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</si>
  <si>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</si>
  <si>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</si>
  <si>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</si>
  <si>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</si>
  <si>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</si>
  <si>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</si>
  <si>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</si>
  <si>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</si>
  <si>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</si>
  <si>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</si>
  <si>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</si>
  <si>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新潟県国民健康保険事業特別会計</t>
    <phoneticPr fontId="3"/>
  </si>
  <si>
    <t>電気事業会計</t>
    <phoneticPr fontId="3"/>
  </si>
  <si>
    <t>法適用企業</t>
    <phoneticPr fontId="3"/>
  </si>
  <si>
    <t>工業用水道事業会計</t>
    <phoneticPr fontId="3"/>
  </si>
  <si>
    <t>法適用企業</t>
    <phoneticPr fontId="3"/>
  </si>
  <si>
    <t>病院事業会計</t>
    <phoneticPr fontId="3"/>
  </si>
  <si>
    <t>法適用企業</t>
    <phoneticPr fontId="3"/>
  </si>
  <si>
    <t>基幹病院事業会計</t>
    <phoneticPr fontId="3"/>
  </si>
  <si>
    <t>流域下水道事業会計</t>
    <phoneticPr fontId="3"/>
  </si>
  <si>
    <t>工業用地造成事業会計</t>
    <phoneticPr fontId="3"/>
  </si>
  <si>
    <t>法適用企業</t>
    <phoneticPr fontId="3"/>
  </si>
  <si>
    <t>新潟東港臨海用地造成事業会計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</si>
  <si>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</si>
  <si>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</si>
  <si>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</si>
  <si>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</si>
  <si>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</si>
  <si>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</si>
  <si>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</si>
  <si>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</si>
  <si>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</si>
  <si>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</si>
  <si>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</si>
  <si>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</si>
  <si>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</si>
  <si>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</si>
  <si>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</si>
  <si>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</si>
  <si>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</si>
  <si>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</si>
  <si>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</si>
  <si>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</si>
  <si>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</si>
  <si>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</si>
  <si>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</si>
  <si>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</si>
  <si>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</si>
  <si>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</si>
  <si>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</si>
  <si>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</si>
  <si>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</si>
  <si>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</si>
  <si>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</si>
  <si>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</si>
  <si>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</si>
  <si>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</si>
  <si>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</si>
  <si>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</si>
  <si>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</si>
  <si>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</si>
  <si>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</si>
  <si>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</si>
  <si>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</si>
  <si>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</si>
  <si>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</si>
  <si>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</si>
  <si>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</si>
  <si>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</si>
  <si>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</si>
  <si>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</si>
  <si>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</si>
  <si>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</si>
  <si>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</si>
  <si>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</si>
  <si>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</si>
  <si>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</si>
  <si>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</si>
  <si>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</si>
  <si>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</si>
  <si>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</si>
  <si>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</si>
  <si>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</si>
  <si>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</si>
  <si>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</si>
  <si>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</si>
  <si>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</si>
  <si>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</si>
  <si>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</si>
  <si>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</si>
  <si>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</si>
  <si>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</si>
  <si>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</si>
  <si>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基幹病院事業会計</t>
    <phoneticPr fontId="3"/>
  </si>
  <si>
    <t>(Ｆ)</t>
    <phoneticPr fontId="3"/>
  </si>
  <si>
    <t>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</si>
  <si>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</si>
  <si>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</si>
  <si>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</si>
  <si>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</si>
  <si>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</si>
  <si>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</si>
  <si>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</si>
  <si>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</si>
  <si>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</si>
  <si>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</si>
  <si>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</si>
  <si>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</si>
  <si>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</si>
  <si>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</si>
  <si>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</si>
  <si>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</si>
  <si>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</si>
  <si>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</si>
  <si>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</si>
  <si>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</si>
  <si>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</si>
  <si>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</si>
  <si>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</si>
  <si>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</si>
  <si>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</si>
  <si>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</si>
  <si>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</si>
  <si>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</si>
  <si>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</si>
  <si>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</si>
  <si>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</si>
  <si>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</si>
  <si>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</si>
  <si>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</si>
  <si>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</si>
  <si>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</si>
  <si>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</si>
  <si>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</si>
  <si>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</si>
  <si>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</si>
  <si>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</si>
  <si>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</si>
  <si>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</si>
  <si>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</si>
  <si>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</si>
  <si>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</si>
  <si>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</si>
  <si>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</si>
  <si>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</si>
  <si>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</si>
  <si>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</si>
  <si>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</si>
  <si>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</si>
  <si>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</si>
  <si>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</si>
  <si>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</si>
  <si>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</si>
  <si>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</si>
  <si>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</si>
  <si>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</si>
  <si>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</si>
  <si>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</si>
  <si>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</si>
  <si>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</si>
  <si>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</si>
  <si>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</si>
  <si>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</si>
  <si>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</si>
  <si>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</si>
  <si>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</si>
  <si>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</si>
  <si>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</si>
  <si>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</si>
  <si>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</si>
  <si>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</si>
  <si>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</si>
  <si>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</si>
  <si>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</si>
  <si>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</si>
  <si>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</si>
  <si>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</si>
  <si>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</si>
  <si>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工業用地造成事業会計</t>
  </si>
  <si>
    <t>▲ 0.36</t>
  </si>
  <si>
    <t>▲ 0.35</t>
  </si>
  <si>
    <t>▲ 0.32</t>
  </si>
  <si>
    <t>▲ 0.30</t>
  </si>
  <si>
    <t>▲ 0.26</t>
  </si>
  <si>
    <t>電気事業会計</t>
  </si>
  <si>
    <t>一般会計</t>
  </si>
  <si>
    <t>新潟県国民健康保険事業特別会計</t>
  </si>
  <si>
    <t>工業用水道事業会計</t>
  </si>
  <si>
    <t>病院事業会計</t>
  </si>
  <si>
    <t>▲ 0.23</t>
  </si>
  <si>
    <t>地域づくり資金貸付事業特別会計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</si>
  <si>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</si>
  <si>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</si>
  <si>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</si>
  <si>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</si>
  <si>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</si>
  <si>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</si>
  <si>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</si>
  <si>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</si>
  <si>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</si>
  <si>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(公財)新潟県文化振興財団</t>
    <rPh sb="1" eb="2">
      <t>オオヤケ</t>
    </rPh>
    <phoneticPr fontId="3"/>
  </si>
  <si>
    <t>(公財)にいがた産業創造機構</t>
    <rPh sb="1" eb="2">
      <t>オオヤケ</t>
    </rPh>
    <phoneticPr fontId="3"/>
  </si>
  <si>
    <t>(一財)新潟県建設技術センター</t>
    <rPh sb="1" eb="2">
      <t>イチ</t>
    </rPh>
    <phoneticPr fontId="3"/>
  </si>
  <si>
    <t>(公財)新潟県埋蔵文化財調査事業団</t>
    <rPh sb="1" eb="2">
      <t>コウ</t>
    </rPh>
    <phoneticPr fontId="3"/>
  </si>
  <si>
    <t>(公財)新潟県暴力追放運動推進センター</t>
    <rPh sb="1" eb="2">
      <t>コウ</t>
    </rPh>
    <phoneticPr fontId="3"/>
  </si>
  <si>
    <t>(公社)新潟県農林公社</t>
    <rPh sb="1" eb="2">
      <t>コウ</t>
    </rPh>
    <phoneticPr fontId="3"/>
  </si>
  <si>
    <t>(公財)新潟県女性財団</t>
    <rPh sb="1" eb="2">
      <t>オオヤケ</t>
    </rPh>
    <phoneticPr fontId="3"/>
  </si>
  <si>
    <t>(公財)新潟県国際交流協会</t>
    <rPh sb="1" eb="2">
      <t>オオヤケ</t>
    </rPh>
    <phoneticPr fontId="3"/>
  </si>
  <si>
    <t>(公財)環日本海経済研究所</t>
    <rPh sb="1" eb="2">
      <t>コウ</t>
    </rPh>
    <phoneticPr fontId="3"/>
  </si>
  <si>
    <t>(公財)柏崎原子力広報センター</t>
    <rPh sb="1" eb="2">
      <t>コウ</t>
    </rPh>
    <phoneticPr fontId="3"/>
  </si>
  <si>
    <t>(公財)新潟県都市緑花センター</t>
    <rPh sb="1" eb="2">
      <t>オオヤケ</t>
    </rPh>
    <phoneticPr fontId="3"/>
  </si>
  <si>
    <t>(公社)新潟県農作物価格安定協会</t>
    <rPh sb="1" eb="2">
      <t>コウ</t>
    </rPh>
    <phoneticPr fontId="3"/>
  </si>
  <si>
    <t>(公財)新潟県スポーツ協会</t>
    <rPh sb="1" eb="2">
      <t>コウ</t>
    </rPh>
    <phoneticPr fontId="3"/>
  </si>
  <si>
    <t>(公財)新潟県下水道公社</t>
    <rPh sb="1" eb="2">
      <t>コウ</t>
    </rPh>
    <phoneticPr fontId="3"/>
  </si>
  <si>
    <t>(公財)新潟県雇用環境整備財団</t>
    <rPh sb="1" eb="2">
      <t>コウ</t>
    </rPh>
    <phoneticPr fontId="3"/>
  </si>
  <si>
    <t>(公社)新潟県私学振興会</t>
    <rPh sb="1" eb="2">
      <t>オオヤケ</t>
    </rPh>
    <rPh sb="2" eb="3">
      <t>シャ</t>
    </rPh>
    <phoneticPr fontId="3"/>
  </si>
  <si>
    <t>(公財)新潟県環境保全事業団</t>
    <rPh sb="1" eb="2">
      <t>オオヤケ</t>
    </rPh>
    <phoneticPr fontId="3"/>
  </si>
  <si>
    <t>(公社)新潟県畜産協会</t>
    <rPh sb="1" eb="2">
      <t>コウ</t>
    </rPh>
    <phoneticPr fontId="3"/>
  </si>
  <si>
    <t>(公財)新潟県交通遺児基金</t>
    <rPh sb="1" eb="2">
      <t>コウ</t>
    </rPh>
    <phoneticPr fontId="3"/>
  </si>
  <si>
    <t>(公財)新潟県臓器移植推進財団</t>
    <rPh sb="1" eb="2">
      <t>コウ</t>
    </rPh>
    <phoneticPr fontId="3"/>
  </si>
  <si>
    <t>(公財)新潟県歯科保健協会</t>
    <rPh sb="1" eb="2">
      <t>コウ</t>
    </rPh>
    <phoneticPr fontId="3"/>
  </si>
  <si>
    <t>(公財)新潟県健康づくり財団</t>
    <rPh sb="1" eb="2">
      <t>コウ</t>
    </rPh>
    <phoneticPr fontId="3"/>
  </si>
  <si>
    <t>北越急行(株)</t>
  </si>
  <si>
    <t>佐渡汽船(株)</t>
  </si>
  <si>
    <t>新潟木材倉庫(株)</t>
  </si>
  <si>
    <t>(株)新潟国際貿易ターミナル</t>
  </si>
  <si>
    <t>新潟空港ビルディング(株)</t>
  </si>
  <si>
    <t>(株)新潟ふるさと村</t>
  </si>
  <si>
    <t>新潟県住宅供給公社</t>
  </si>
  <si>
    <t>(公財)新潟医学振興会</t>
    <rPh sb="1" eb="2">
      <t>コウ</t>
    </rPh>
    <phoneticPr fontId="3"/>
  </si>
  <si>
    <t>公立大学法人新潟県立大学</t>
  </si>
  <si>
    <t>えちごトキめき鉄道(株)</t>
    <rPh sb="7" eb="9">
      <t>テツドウ</t>
    </rPh>
    <phoneticPr fontId="3"/>
  </si>
  <si>
    <t>(公社)新潟県水産振興協会</t>
    <rPh sb="1" eb="2">
      <t>コウ</t>
    </rPh>
    <phoneticPr fontId="3"/>
  </si>
  <si>
    <t>(一財)十日町地域地場産業振興センター</t>
    <rPh sb="1" eb="2">
      <t>イチ</t>
    </rPh>
    <phoneticPr fontId="3"/>
  </si>
  <si>
    <t>(公財)燕三条地場産業振興センター</t>
    <rPh sb="1" eb="2">
      <t>コウ</t>
    </rPh>
    <phoneticPr fontId="3"/>
  </si>
  <si>
    <t>粟島汽船(株)</t>
  </si>
  <si>
    <t>（一財）新潟県地域医療推進機構</t>
    <rPh sb="1" eb="2">
      <t>イチ</t>
    </rPh>
    <rPh sb="2" eb="3">
      <t>ザイ</t>
    </rPh>
    <rPh sb="4" eb="7">
      <t>ニイガタケン</t>
    </rPh>
    <rPh sb="7" eb="9">
      <t>チイキ</t>
    </rPh>
    <rPh sb="9" eb="11">
      <t>イリョウ</t>
    </rPh>
    <rPh sb="11" eb="13">
      <t>スイシン</t>
    </rPh>
    <rPh sb="13" eb="15">
      <t>キコウ</t>
    </rPh>
    <phoneticPr fontId="3"/>
  </si>
  <si>
    <t>公立大学法人　新潟県立看護大学</t>
    <rPh sb="0" eb="2">
      <t>コウリツ</t>
    </rPh>
    <rPh sb="2" eb="4">
      <t>ダイガク</t>
    </rPh>
    <rPh sb="4" eb="6">
      <t>ホウジン</t>
    </rPh>
    <rPh sb="7" eb="9">
      <t>ニイガタ</t>
    </rPh>
    <rPh sb="9" eb="11">
      <t>ケンリツ</t>
    </rPh>
    <rPh sb="11" eb="13">
      <t>カンゴ</t>
    </rPh>
    <rPh sb="13" eb="15">
      <t>ダイガク</t>
    </rPh>
    <phoneticPr fontId="3"/>
  </si>
  <si>
    <t>○</t>
  </si>
  <si>
    <t>地域医療介護総合確保基金</t>
    <rPh sb="0" eb="4">
      <t>チイキイリョウ</t>
    </rPh>
    <rPh sb="4" eb="6">
      <t>カイゴ</t>
    </rPh>
    <rPh sb="6" eb="8">
      <t>ソウゴウ</t>
    </rPh>
    <rPh sb="8" eb="12">
      <t>カクホキキン</t>
    </rPh>
    <phoneticPr fontId="3"/>
  </si>
  <si>
    <t>介護保険財政安定化基金</t>
    <rPh sb="0" eb="4">
      <t>カイゴホケン</t>
    </rPh>
    <rPh sb="4" eb="9">
      <t>ザイセイアンテイカ</t>
    </rPh>
    <rPh sb="9" eb="11">
      <t>キキン</t>
    </rPh>
    <phoneticPr fontId="3"/>
  </si>
  <si>
    <t>後期高齢者医療財政安定化基金</t>
    <rPh sb="0" eb="5">
      <t>コウキコウレイシャ</t>
    </rPh>
    <rPh sb="5" eb="9">
      <t>イリョウザイセイ</t>
    </rPh>
    <rPh sb="9" eb="14">
      <t>アンテイカキキン</t>
    </rPh>
    <phoneticPr fontId="3"/>
  </si>
  <si>
    <t>ふるさと保全基金</t>
    <rPh sb="4" eb="6">
      <t>ホゼン</t>
    </rPh>
    <rPh sb="6" eb="8">
      <t>キキン</t>
    </rPh>
    <phoneticPr fontId="3"/>
  </si>
  <si>
    <t>産業振興基金</t>
    <rPh sb="0" eb="6">
      <t>サンギョウシンコウキキン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</si>
  <si>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</si>
  <si>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</si>
  <si>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</si>
  <si>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</si>
  <si>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</si>
  <si>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</si>
  <si>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他県に比べて広い県土と長大な河川や海岸線などの地理的な特徴を有しており、投資事業の必要性が高いことや相次ぐ大規模災害により防災・減災対策に取り組む必要があったことに加え、公債費に対する地方交付税措置率の見直しの影響等により、類似団体と比較して高い水準にあります。
　実質公債費比率は、毎年増加する傾向にあり、令和４年度には18％以上となりその後も逓増する見込みであるため、令和元年度に策定した「公債費負担適正化計画」において、令和20年度に18％未満とする目標を設定し、公債費の適正な管理に向けた取組を進めていきます。</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</si>
  <si>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</si>
  <si>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</si>
  <si>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</si>
  <si>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他県に比べて広い県土と長大な河川や海岸線などの地理的な特徴を有しており、投資事業の必要性が高いことや相次ぐ大規模災害により防災・減災対策に取り組む必要があったことに加え、公債費に対する地方交付税措置率の見直しの影響等により、類似団体と比較して高い水準にあります。
　また、有形固定資産減価償却率も、県有施設の老朽化が進んでいることから、類似団体と比較して高い水準にあります。平成26年10月に策定した公共施設等総合管理計画に基づき、施設の状況を的確に把握しながら、適切な維持管理、補修及び更新を計画的に実施することにより、施設の長寿命化を進めていきます。</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</si>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</sst>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CB08467-6E9E-4818-9E85-0091EE108E2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D3FCBDF-6AF5-425C-873B-16F0F02F9F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2851-4527-AFE8-1AA7C0B0B6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81017</c:v>
                </c:pt>
                <c:pt idx="1">
                  <c:v>88284</c:v>
                </c:pt>
                <c:pt idx="2">
                  <c:v>103697</c:v>
                </c:pt>
                <c:pt idx="3">
                  <c:v>97066</c:v>
                </c:pt>
                <c:pt idx="4">
                  <c:v>89528</c:v>
                </c:pt>
              </c:numCache>
            </c:numRef>
          </c:val>
          <c:smooth val="0"/>
          <c:extLst>
            <c:ext xmlns:c16="http://schemas.microsoft.com/office/drawing/2014/chart" uri="{C3380CC4-5D6E-409C-BE32-E72D297353CC}">
              <c16:uniqueId val="{00000001-2851-4527-AFE8-1AA7C0B0B68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c:v>
                </c:pt>
                <c:pt idx="1">
                  <c:v>1.1399999999999999</c:v>
                </c:pt>
                <c:pt idx="2">
                  <c:v>0.9</c:v>
                </c:pt>
                <c:pt idx="3">
                  <c:v>2.59</c:v>
                </c:pt>
                <c:pt idx="4">
                  <c:v>2.4700000000000002</c:v>
                </c:pt>
              </c:numCache>
            </c:numRef>
          </c:val>
          <c:extLst>
            <c:ext xmlns:c16="http://schemas.microsoft.com/office/drawing/2014/chart" uri="{C3380CC4-5D6E-409C-BE32-E72D297353CC}">
              <c16:uniqueId val="{00000000-82F8-44D2-B300-F372EA423B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c:v>
                </c:pt>
                <c:pt idx="1">
                  <c:v>1.1399999999999999</c:v>
                </c:pt>
                <c:pt idx="2">
                  <c:v>6.92</c:v>
                </c:pt>
                <c:pt idx="3">
                  <c:v>5.88</c:v>
                </c:pt>
                <c:pt idx="4">
                  <c:v>9.1</c:v>
                </c:pt>
              </c:numCache>
            </c:numRef>
          </c:val>
          <c:extLst>
            <c:ext xmlns:c16="http://schemas.microsoft.com/office/drawing/2014/chart" uri="{C3380CC4-5D6E-409C-BE32-E72D297353CC}">
              <c16:uniqueId val="{00000001-82F8-44D2-B300-F372EA423B8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0.01</c:v>
                </c:pt>
                <c:pt idx="2">
                  <c:v>5.53</c:v>
                </c:pt>
                <c:pt idx="3">
                  <c:v>0.63</c:v>
                </c:pt>
                <c:pt idx="4">
                  <c:v>3.37</c:v>
                </c:pt>
              </c:numCache>
            </c:numRef>
          </c:val>
          <c:smooth val="0"/>
          <c:extLst>
            <c:ext xmlns:c16="http://schemas.microsoft.com/office/drawing/2014/chart" uri="{C3380CC4-5D6E-409C-BE32-E72D297353CC}">
              <c16:uniqueId val="{00000002-82F8-44D2-B300-F372EA423B8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c:v>
                </c:pt>
                <c:pt idx="2">
                  <c:v>#N/A</c:v>
                </c:pt>
                <c:pt idx="3">
                  <c:v>0.87</c:v>
                </c:pt>
                <c:pt idx="4">
                  <c:v>#N/A</c:v>
                </c:pt>
                <c:pt idx="5">
                  <c:v>0.86</c:v>
                </c:pt>
                <c:pt idx="6">
                  <c:v>#N/A</c:v>
                </c:pt>
                <c:pt idx="7">
                  <c:v>0.78</c:v>
                </c:pt>
                <c:pt idx="8">
                  <c:v>#N/A</c:v>
                </c:pt>
                <c:pt idx="9">
                  <c:v>0.74</c:v>
                </c:pt>
              </c:numCache>
            </c:numRef>
          </c:val>
          <c:extLst>
            <c:ext xmlns:c16="http://schemas.microsoft.com/office/drawing/2014/chart" uri="{C3380CC4-5D6E-409C-BE32-E72D297353CC}">
              <c16:uniqueId val="{00000000-993A-46D9-812E-ABA29FAEE1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3A-46D9-812E-ABA29FAEE10E}"/>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0.31</c:v>
                </c:pt>
                <c:pt idx="8">
                  <c:v>#N/A</c:v>
                </c:pt>
                <c:pt idx="9">
                  <c:v>0.34</c:v>
                </c:pt>
              </c:numCache>
            </c:numRef>
          </c:val>
          <c:extLst>
            <c:ext xmlns:c16="http://schemas.microsoft.com/office/drawing/2014/chart" uri="{C3380CC4-5D6E-409C-BE32-E72D297353CC}">
              <c16:uniqueId val="{00000002-993A-46D9-812E-ABA29FAEE10E}"/>
            </c:ext>
          </c:extLst>
        </c:ser>
        <c:ser>
          <c:idx val="3"/>
          <c:order val="3"/>
          <c:tx>
            <c:strRef>
              <c:f>データシート!$A$30</c:f>
              <c:strCache>
                <c:ptCount val="1"/>
                <c:pt idx="0">
                  <c:v>地域づくり資金貸付事業特別会計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0.22</c:v>
                </c:pt>
                <c:pt idx="2">
                  <c:v>#N/A</c:v>
                </c:pt>
                <c:pt idx="3">
                  <c:v>0.43</c:v>
                </c:pt>
                <c:pt idx="4">
                  <c:v>#N/A</c:v>
                </c:pt>
                <c:pt idx="5">
                  <c:v>0.31</c:v>
                </c:pt>
                <c:pt idx="6">
                  <c:v>#N/A</c:v>
                </c:pt>
                <c:pt idx="7">
                  <c:v>0.43</c:v>
                </c:pt>
                <c:pt idx="8">
                  <c:v>#N/A</c:v>
                </c:pt>
                <c:pt idx="9">
                  <c:v>0.56000000000000005</c:v>
                </c:pt>
              </c:numCache>
            </c:numRef>
          </c:val>
          <c:extLst>
            <c:ext xmlns:c16="http://schemas.microsoft.com/office/drawing/2014/chart" uri="{C3380CC4-5D6E-409C-BE32-E72D297353CC}">
              <c16:uniqueId val="{00000003-993A-46D9-812E-ABA29FAEE10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0.3</c:v>
                </c:pt>
                <c:pt idx="3">
                  <c:v>#N/A</c:v>
                </c:pt>
                <c:pt idx="4">
                  <c:v>0.23</c:v>
                </c:pt>
                <c:pt idx="5">
                  <c:v>#N/A</c:v>
                </c:pt>
                <c:pt idx="6">
                  <c:v>#N/A</c:v>
                </c:pt>
                <c:pt idx="7">
                  <c:v>0.13</c:v>
                </c:pt>
                <c:pt idx="8">
                  <c:v>#N/A</c:v>
                </c:pt>
                <c:pt idx="9">
                  <c:v>0.68</c:v>
                </c:pt>
              </c:numCache>
            </c:numRef>
          </c:val>
          <c:extLst>
            <c:ext xmlns:c16="http://schemas.microsoft.com/office/drawing/2014/chart" uri="{C3380CC4-5D6E-409C-BE32-E72D297353CC}">
              <c16:uniqueId val="{00000004-993A-46D9-812E-ABA29FAEE10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0.72</c:v>
                </c:pt>
                <c:pt idx="4">
                  <c:v>#N/A</c:v>
                </c:pt>
                <c:pt idx="5">
                  <c:v>0.73</c:v>
                </c:pt>
                <c:pt idx="6">
                  <c:v>#N/A</c:v>
                </c:pt>
                <c:pt idx="7">
                  <c:v>0.57999999999999996</c:v>
                </c:pt>
                <c:pt idx="8">
                  <c:v>#N/A</c:v>
                </c:pt>
                <c:pt idx="9">
                  <c:v>0.86</c:v>
                </c:pt>
              </c:numCache>
            </c:numRef>
          </c:val>
          <c:extLst>
            <c:ext xmlns:c16="http://schemas.microsoft.com/office/drawing/2014/chart" uri="{C3380CC4-5D6E-409C-BE32-E72D297353CC}">
              <c16:uniqueId val="{00000005-993A-46D9-812E-ABA29FAEE10E}"/>
            </c:ext>
          </c:extLst>
        </c:ser>
        <c:ser>
          <c:idx val="6"/>
          <c:order val="6"/>
          <c:tx>
            <c:strRef>
              <c:f>データシート!$A$33</c:f>
              <c:strCache>
                <c:ptCount val="1"/>
                <c:pt idx="0">
                  <c:v>新潟県国民健康保険事業特別会計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0.35</c:v>
                </c:pt>
                <c:pt idx="4">
                  <c:v>#N/A</c:v>
                </c:pt>
                <c:pt idx="5">
                  <c:v>0.19</c:v>
                </c:pt>
                <c:pt idx="6">
                  <c:v>#N/A</c:v>
                </c:pt>
                <c:pt idx="7">
                  <c:v>1.51</c:v>
                </c:pt>
                <c:pt idx="8">
                  <c:v>#N/A</c:v>
                </c:pt>
                <c:pt idx="9">
                  <c:v>1.7</c:v>
                </c:pt>
              </c:numCache>
            </c:numRef>
          </c:val>
          <c:extLst>
            <c:ext xmlns:c16="http://schemas.microsoft.com/office/drawing/2014/chart" uri="{C3380CC4-5D6E-409C-BE32-E72D297353CC}">
              <c16:uniqueId val="{00000006-993A-46D9-812E-ABA29FAEE10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0.65</c:v>
                </c:pt>
                <c:pt idx="2">
                  <c:v>#N/A</c:v>
                </c:pt>
                <c:pt idx="3">
                  <c:v>0.56999999999999995</c:v>
                </c:pt>
                <c:pt idx="4">
                  <c:v>#N/A</c:v>
                </c:pt>
                <c:pt idx="5">
                  <c:v>0.46</c:v>
                </c:pt>
                <c:pt idx="6">
                  <c:v>#N/A</c:v>
                </c:pt>
                <c:pt idx="7">
                  <c:v>2.0299999999999998</c:v>
                </c:pt>
                <c:pt idx="8">
                  <c:v>#N/A</c:v>
                </c:pt>
                <c:pt idx="9">
                  <c:v>1.77</c:v>
                </c:pt>
              </c:numCache>
            </c:numRef>
          </c:val>
          <c:extLst>
            <c:ext xmlns:c16="http://schemas.microsoft.com/office/drawing/2014/chart" uri="{C3380CC4-5D6E-409C-BE32-E72D297353CC}">
              <c16:uniqueId val="{00000007-993A-46D9-812E-ABA29FAEE10E}"/>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2.85</c:v>
                </c:pt>
                <c:pt idx="2">
                  <c:v>#N/A</c:v>
                </c:pt>
                <c:pt idx="3">
                  <c:v>3.07</c:v>
                </c:pt>
                <c:pt idx="4">
                  <c:v>#N/A</c:v>
                </c:pt>
                <c:pt idx="5">
                  <c:v>3.26</c:v>
                </c:pt>
                <c:pt idx="6">
                  <c:v>#N/A</c:v>
                </c:pt>
                <c:pt idx="7">
                  <c:v>3.35</c:v>
                </c:pt>
                <c:pt idx="8">
                  <c:v>#N/A</c:v>
                </c:pt>
                <c:pt idx="9">
                  <c:v>3.17</c:v>
                </c:pt>
              </c:numCache>
            </c:numRef>
          </c:val>
          <c:extLst>
            <c:ext xmlns:c16="http://schemas.microsoft.com/office/drawing/2014/chart" uri="{C3380CC4-5D6E-409C-BE32-E72D297353CC}">
              <c16:uniqueId val="{00000008-993A-46D9-812E-ABA29FAEE10E}"/>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0.36</c:v>
                </c:pt>
                <c:pt idx="1">
                  <c:v>#N/A</c:v>
                </c:pt>
                <c:pt idx="2">
                  <c:v>0.35</c:v>
                </c:pt>
                <c:pt idx="3">
                  <c:v>#N/A</c:v>
                </c:pt>
                <c:pt idx="4">
                  <c:v>0.32</c:v>
                </c:pt>
                <c:pt idx="5">
                  <c:v>#N/A</c:v>
                </c:pt>
                <c:pt idx="6">
                  <c:v>0.3</c:v>
                </c:pt>
                <c:pt idx="7">
                  <c:v>#N/A</c:v>
                </c:pt>
                <c:pt idx="8">
                  <c:v>0.26</c:v>
                </c:pt>
                <c:pt idx="9">
                  <c:v>#N/A</c:v>
                </c:pt>
              </c:numCache>
            </c:numRef>
          </c:val>
          <c:extLst>
            <c:ext xmlns:c16="http://schemas.microsoft.com/office/drawing/2014/chart" uri="{C3380CC4-5D6E-409C-BE32-E72D297353CC}">
              <c16:uniqueId val="{00000009-993A-46D9-812E-ABA29FAEE10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134824</c:v>
                </c:pt>
                <c:pt idx="5">
                  <c:v>124348</c:v>
                </c:pt>
                <c:pt idx="8">
                  <c:v>121368</c:v>
                </c:pt>
                <c:pt idx="11">
                  <c:v>110865</c:v>
                </c:pt>
                <c:pt idx="14">
                  <c:v>102069</c:v>
                </c:pt>
              </c:numCache>
            </c:numRef>
          </c:val>
          <c:extLst>
            <c:ext xmlns:c16="http://schemas.microsoft.com/office/drawing/2014/chart" uri="{C3380CC4-5D6E-409C-BE32-E72D297353CC}">
              <c16:uniqueId val="{00000000-73F8-42C7-A16F-2830CA24A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3</c:v>
                </c:pt>
                <c:pt idx="9">
                  <c:v>4</c:v>
                </c:pt>
                <c:pt idx="12">
                  <c:v>5</c:v>
                </c:pt>
              </c:numCache>
            </c:numRef>
          </c:val>
          <c:extLst>
            <c:ext xmlns:c16="http://schemas.microsoft.com/office/drawing/2014/chart" uri="{C3380CC4-5D6E-409C-BE32-E72D297353CC}">
              <c16:uniqueId val="{00000001-73F8-42C7-A16F-2830CA24A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2450</c:v>
                </c:pt>
                <c:pt idx="3">
                  <c:v>2191</c:v>
                </c:pt>
                <c:pt idx="6">
                  <c:v>1367</c:v>
                </c:pt>
                <c:pt idx="9">
                  <c:v>1619</c:v>
                </c:pt>
                <c:pt idx="12">
                  <c:v>1533</c:v>
                </c:pt>
              </c:numCache>
            </c:numRef>
          </c:val>
          <c:extLst>
            <c:ext xmlns:c16="http://schemas.microsoft.com/office/drawing/2014/chart" uri="{C3380CC4-5D6E-409C-BE32-E72D297353CC}">
              <c16:uniqueId val="{00000002-73F8-42C7-A16F-2830CA24A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8-42C7-A16F-2830CA24A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6924</c:v>
                </c:pt>
                <c:pt idx="3">
                  <c:v>6918</c:v>
                </c:pt>
                <c:pt idx="6">
                  <c:v>6350</c:v>
                </c:pt>
                <c:pt idx="9">
                  <c:v>6317</c:v>
                </c:pt>
                <c:pt idx="12">
                  <c:v>6575</c:v>
                </c:pt>
              </c:numCache>
            </c:numRef>
          </c:val>
          <c:extLst>
            <c:ext xmlns:c16="http://schemas.microsoft.com/office/drawing/2014/chart" uri="{C3380CC4-5D6E-409C-BE32-E72D297353CC}">
              <c16:uniqueId val="{00000004-73F8-42C7-A16F-2830CA24A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60380</c:v>
                </c:pt>
                <c:pt idx="3">
                  <c:v>62731</c:v>
                </c:pt>
                <c:pt idx="6">
                  <c:v>63546</c:v>
                </c:pt>
                <c:pt idx="9">
                  <c:v>65380</c:v>
                </c:pt>
                <c:pt idx="12">
                  <c:v>65787</c:v>
                </c:pt>
              </c:numCache>
            </c:numRef>
          </c:val>
          <c:extLst>
            <c:ext xmlns:c16="http://schemas.microsoft.com/office/drawing/2014/chart" uri="{C3380CC4-5D6E-409C-BE32-E72D297353CC}">
              <c16:uniqueId val="{00000005-73F8-42C7-A16F-2830CA24A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7345</c:v>
                </c:pt>
                <c:pt idx="3">
                  <c:v>9481</c:v>
                </c:pt>
                <c:pt idx="6">
                  <c:v>11222</c:v>
                </c:pt>
                <c:pt idx="9">
                  <c:v>11185</c:v>
                </c:pt>
                <c:pt idx="12">
                  <c:v>9856</c:v>
                </c:pt>
              </c:numCache>
            </c:numRef>
          </c:val>
          <c:extLst>
            <c:ext xmlns:c16="http://schemas.microsoft.com/office/drawing/2014/chart" uri="{C3380CC4-5D6E-409C-BE32-E72D297353CC}">
              <c16:uniqueId val="{00000006-73F8-42C7-A16F-2830CA24A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128527</c:v>
                </c:pt>
                <c:pt idx="3">
                  <c:v>117898</c:v>
                </c:pt>
                <c:pt idx="6">
                  <c:v>112551</c:v>
                </c:pt>
                <c:pt idx="9">
                  <c:v>105496</c:v>
                </c:pt>
                <c:pt idx="12">
                  <c:v>102205</c:v>
                </c:pt>
              </c:numCache>
            </c:numRef>
          </c:val>
          <c:extLst>
            <c:ext xmlns:c16="http://schemas.microsoft.com/office/drawing/2014/chart" uri="{C3380CC4-5D6E-409C-BE32-E72D297353CC}">
              <c16:uniqueId val="{00000007-73F8-42C7-A16F-2830CA24AE4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70803</c:v>
                </c:pt>
                <c:pt idx="2">
                  <c:v>#N/A</c:v>
                </c:pt>
                <c:pt idx="3">
                  <c:v>#N/A</c:v>
                </c:pt>
                <c:pt idx="4">
                  <c:v>74872</c:v>
                </c:pt>
                <c:pt idx="5">
                  <c:v>#N/A</c:v>
                </c:pt>
                <c:pt idx="6">
                  <c:v>#N/A</c:v>
                </c:pt>
                <c:pt idx="7">
                  <c:v>73671</c:v>
                </c:pt>
                <c:pt idx="8">
                  <c:v>#N/A</c:v>
                </c:pt>
                <c:pt idx="9">
                  <c:v>#N/A</c:v>
                </c:pt>
                <c:pt idx="10">
                  <c:v>79136</c:v>
                </c:pt>
                <c:pt idx="11">
                  <c:v>#N/A</c:v>
                </c:pt>
                <c:pt idx="12">
                  <c:v>#N/A</c:v>
                </c:pt>
                <c:pt idx="13">
                  <c:v>83892</c:v>
                </c:pt>
                <c:pt idx="14">
                  <c:v>#N/A</c:v>
                </c:pt>
              </c:numCache>
            </c:numRef>
          </c:val>
          <c:smooth val="0"/>
          <c:extLst>
            <c:ext xmlns:c16="http://schemas.microsoft.com/office/drawing/2014/chart" uri="{C3380CC4-5D6E-409C-BE32-E72D297353CC}">
              <c16:uniqueId val="{00000008-73F8-42C7-A16F-2830CA24AE4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1270996</c:v>
                </c:pt>
                <c:pt idx="5">
                  <c:v>1248425</c:v>
                </c:pt>
                <c:pt idx="8">
                  <c:v>1229764</c:v>
                </c:pt>
                <c:pt idx="11">
                  <c:v>1226197</c:v>
                </c:pt>
                <c:pt idx="14">
                  <c:v>1216530</c:v>
                </c:pt>
              </c:numCache>
            </c:numRef>
          </c:val>
          <c:extLst>
            <c:ext xmlns:c16="http://schemas.microsoft.com/office/drawing/2014/chart" uri="{C3380CC4-5D6E-409C-BE32-E72D297353CC}">
              <c16:uniqueId val="{00000000-9682-4032-AE20-C8CF8E8106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32677</c:v>
                </c:pt>
                <c:pt idx="5">
                  <c:v>32070</c:v>
                </c:pt>
                <c:pt idx="8">
                  <c:v>32724</c:v>
                </c:pt>
                <c:pt idx="11">
                  <c:v>34906</c:v>
                </c:pt>
                <c:pt idx="14">
                  <c:v>34189</c:v>
                </c:pt>
              </c:numCache>
            </c:numRef>
          </c:val>
          <c:extLst>
            <c:ext xmlns:c16="http://schemas.microsoft.com/office/drawing/2014/chart" uri="{C3380CC4-5D6E-409C-BE32-E72D297353CC}">
              <c16:uniqueId val="{00000001-9682-4032-AE20-C8CF8E8106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274828</c:v>
                </c:pt>
                <c:pt idx="5">
                  <c:v>268218</c:v>
                </c:pt>
                <c:pt idx="8">
                  <c:v>246046</c:v>
                </c:pt>
                <c:pt idx="11">
                  <c:v>250455</c:v>
                </c:pt>
                <c:pt idx="14">
                  <c:v>303247</c:v>
                </c:pt>
              </c:numCache>
            </c:numRef>
          </c:val>
          <c:extLst>
            <c:ext xmlns:c16="http://schemas.microsoft.com/office/drawing/2014/chart" uri="{C3380CC4-5D6E-409C-BE32-E72D297353CC}">
              <c16:uniqueId val="{00000002-9682-4032-AE20-C8CF8E8106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82-4032-AE20-C8CF8E8106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82-4032-AE20-C8CF8E8106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10179</c:v>
                </c:pt>
                <c:pt idx="3">
                  <c:v>9923</c:v>
                </c:pt>
                <c:pt idx="6">
                  <c:v>9334</c:v>
                </c:pt>
                <c:pt idx="9">
                  <c:v>8930</c:v>
                </c:pt>
                <c:pt idx="12">
                  <c:v>8426</c:v>
                </c:pt>
              </c:numCache>
            </c:numRef>
          </c:val>
          <c:extLst>
            <c:ext xmlns:c16="http://schemas.microsoft.com/office/drawing/2014/chart" uri="{C3380CC4-5D6E-409C-BE32-E72D297353CC}">
              <c16:uniqueId val="{00000005-9682-4032-AE20-C8CF8E8106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216635</c:v>
                </c:pt>
                <c:pt idx="3">
                  <c:v>211622</c:v>
                </c:pt>
                <c:pt idx="6">
                  <c:v>206624</c:v>
                </c:pt>
                <c:pt idx="9">
                  <c:v>200472</c:v>
                </c:pt>
                <c:pt idx="12">
                  <c:v>193978</c:v>
                </c:pt>
              </c:numCache>
            </c:numRef>
          </c:val>
          <c:extLst>
            <c:ext xmlns:c16="http://schemas.microsoft.com/office/drawing/2014/chart" uri="{C3380CC4-5D6E-409C-BE32-E72D297353CC}">
              <c16:uniqueId val="{00000006-9682-4032-AE20-C8CF8E8106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682-4032-AE20-C8CF8E8106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75699</c:v>
                </c:pt>
                <c:pt idx="3">
                  <c:v>72952</c:v>
                </c:pt>
                <c:pt idx="6">
                  <c:v>73943</c:v>
                </c:pt>
                <c:pt idx="9">
                  <c:v>73472</c:v>
                </c:pt>
                <c:pt idx="12">
                  <c:v>73159</c:v>
                </c:pt>
              </c:numCache>
            </c:numRef>
          </c:val>
          <c:extLst>
            <c:ext xmlns:c16="http://schemas.microsoft.com/office/drawing/2014/chart" uri="{C3380CC4-5D6E-409C-BE32-E72D297353CC}">
              <c16:uniqueId val="{00000008-9682-4032-AE20-C8CF8E8106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17569</c:v>
                </c:pt>
                <c:pt idx="3">
                  <c:v>15903</c:v>
                </c:pt>
                <c:pt idx="6">
                  <c:v>15188</c:v>
                </c:pt>
                <c:pt idx="9">
                  <c:v>16283</c:v>
                </c:pt>
                <c:pt idx="12">
                  <c:v>14578</c:v>
                </c:pt>
              </c:numCache>
            </c:numRef>
          </c:val>
          <c:extLst>
            <c:ext xmlns:c16="http://schemas.microsoft.com/office/drawing/2014/chart" uri="{C3380CC4-5D6E-409C-BE32-E72D297353CC}">
              <c16:uniqueId val="{00000009-9682-4032-AE20-C8CF8E8106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2644211</c:v>
                </c:pt>
                <c:pt idx="3">
                  <c:v>2644861</c:v>
                </c:pt>
                <c:pt idx="6">
                  <c:v>2634964</c:v>
                </c:pt>
                <c:pt idx="9">
                  <c:v>2654077</c:v>
                </c:pt>
                <c:pt idx="12">
                  <c:v>2656528</c:v>
                </c:pt>
              </c:numCache>
            </c:numRef>
          </c:val>
          <c:extLst>
            <c:ext xmlns:c16="http://schemas.microsoft.com/office/drawing/2014/chart" uri="{C3380CC4-5D6E-409C-BE32-E72D297353CC}">
              <c16:uniqueId val="{0000000A-9682-4032-AE20-C8CF8E8106D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1385793</c:v>
                </c:pt>
                <c:pt idx="2">
                  <c:v>#N/A</c:v>
                </c:pt>
                <c:pt idx="3">
                  <c:v>#N/A</c:v>
                </c:pt>
                <c:pt idx="4">
                  <c:v>1406548</c:v>
                </c:pt>
                <c:pt idx="5">
                  <c:v>#N/A</c:v>
                </c:pt>
                <c:pt idx="6">
                  <c:v>#N/A</c:v>
                </c:pt>
                <c:pt idx="7">
                  <c:v>1431519</c:v>
                </c:pt>
                <c:pt idx="8">
                  <c:v>#N/A</c:v>
                </c:pt>
                <c:pt idx="9">
                  <c:v>#N/A</c:v>
                </c:pt>
                <c:pt idx="10">
                  <c:v>1441675</c:v>
                </c:pt>
                <c:pt idx="11">
                  <c:v>#N/A</c:v>
                </c:pt>
                <c:pt idx="12">
                  <c:v>#N/A</c:v>
                </c:pt>
                <c:pt idx="13">
                  <c:v>1392704</c:v>
                </c:pt>
                <c:pt idx="14">
                  <c:v>#N/A</c:v>
                </c:pt>
              </c:numCache>
            </c:numRef>
          </c:val>
          <c:smooth val="0"/>
          <c:extLst>
            <c:ext xmlns:c16="http://schemas.microsoft.com/office/drawing/2014/chart" uri="{C3380CC4-5D6E-409C-BE32-E72D297353CC}">
              <c16:uniqueId val="{0000000B-9682-4032-AE20-C8CF8E8106D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38074</c:v>
                </c:pt>
                <c:pt idx="1">
                  <c:v>32269</c:v>
                </c:pt>
                <c:pt idx="2">
                  <c:v>51611</c:v>
                </c:pt>
              </c:numCache>
            </c:numRef>
          </c:val>
          <c:extLst>
            <c:ext xmlns:c16="http://schemas.microsoft.com/office/drawing/2014/chart" uri="{C3380CC4-5D6E-409C-BE32-E72D297353CC}">
              <c16:uniqueId val="{00000000-64C5-4401-ADF2-50DA67F2A7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14864</c:v>
                </c:pt>
                <c:pt idx="1">
                  <c:v>15247</c:v>
                </c:pt>
                <c:pt idx="2">
                  <c:v>27939</c:v>
                </c:pt>
              </c:numCache>
            </c:numRef>
          </c:val>
          <c:extLst>
            <c:ext xmlns:c16="http://schemas.microsoft.com/office/drawing/2014/chart" uri="{C3380CC4-5D6E-409C-BE32-E72D297353CC}">
              <c16:uniqueId val="{00000001-64C5-4401-ADF2-50DA67F2A7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30972</c:v>
                </c:pt>
                <c:pt idx="1">
                  <c:v>30738</c:v>
                </c:pt>
                <c:pt idx="2">
                  <c:v>30315</c:v>
                </c:pt>
              </c:numCache>
            </c:numRef>
          </c:val>
          <c:extLst>
            <c:ext xmlns:c16="http://schemas.microsoft.com/office/drawing/2014/chart" uri="{C3380CC4-5D6E-409C-BE32-E72D297353CC}">
              <c16:uniqueId val="{00000002-64C5-4401-ADF2-50DA67F2A7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{7B1B4862-2E54-48D0-9116-9440C604C4EA}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86C-4A89-9B59-5F1D831C89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{6FB2AFDF-8FFC-467C-ABE2-67D128FF8505}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6C-4A89-9B59-5F1D831C89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{001F6917-8C06-4613-8DFD-7C3B78946785}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6C-4A89-9B59-5F1D831C89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{71711586-5E2A-42D4-B494-6401C1713E24}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6C-4A89-9B59-5F1D831C89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{6E662873-DE47-4D60-BF14-8F4AD971D4C8}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6C-4A89-9B59-5F1D831C89C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{54808329-D8C3-4B74-8229-65AC5C741E4F}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86C-4A89-9B59-5F1D831C89C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{32A2852A-350A-488E-896F-4C1C1F2C90DB}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86C-4A89-9B59-5F1D831C89C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{E249C90C-16D7-4999-8C6D-528DB205A9F1}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86C-4A89-9B59-5F1D831C89C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{14E5F8E7-F8B6-42D2-BC70-B632D07B01A1}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86C-4A89-9B59-5F1D831C89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57.8</c:v>
                </c:pt>
                <c:pt idx="16">
                  <c:v>59.1</c:v>
                </c:pt>
                <c:pt idx="24">
                  <c:v>60.5</c:v>
                </c:pt>
                <c:pt idx="32">
                  <c:v>61.6</c:v>
                </c:pt>
              </c:numCache>
            </c:numRef>
          </c:xVal>
          <c:yVal>
            <c:numRef>
              <c:f>公会計指標分析・財政指標組合せ分析表!$BP$51:$DC$51</c:f>
              <c:numCache>
                <c:formatCode>#,##0.0;"▲ "#,##0.0</c:formatCode>
                <c:ptCount val="40"/>
                <c:pt idx="0">
                  <c:v>315</c:v>
                </c:pt>
                <c:pt idx="8">
                  <c:v>321.39999999999998</c:v>
                </c:pt>
                <c:pt idx="16">
                  <c:v>326.7</c:v>
                </c:pt>
                <c:pt idx="24">
                  <c:v>324.10000000000002</c:v>
                </c:pt>
                <c:pt idx="32">
                  <c:v>297.39999999999998</c:v>
                </c:pt>
              </c:numCache>
            </c:numRef>
          </c:yVal>
          <c:smooth val="0"/>
          <c:extLst>
            <c:ext xmlns:c16="http://schemas.microsoft.com/office/drawing/2014/chart" uri="{C3380CC4-5D6E-409C-BE32-E72D297353CC}">
              <c16:uniqueId val="{00000009-E86C-4A89-9B59-5F1D831C89C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{C30E1D3A-239F-468E-97A7-1A0793ACF853}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86C-4A89-9B59-5F1D831C89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{9F412BA9-097F-409F-8907-6B2F93EFEBE9}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6C-4A89-9B59-5F1D831C89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{CF802073-2754-406E-B698-7742876759E3}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6C-4A89-9B59-5F1D831C89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{C5879708-350B-4AA2-AE98-B37FD50219D6}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6C-4A89-9B59-5F1D831C89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{8CA4A732-3436-418E-B6F1-4CC73CF8ADFA}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6C-4A89-9B59-5F1D831C89C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{6DB51A90-0FEB-422B-9D4C-F271410B6DE9}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86C-4A89-9B59-5F1D831C89C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{CF378EF5-5489-4575-9072-9F4A5B876B2D}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86C-4A89-9B59-5F1D831C89C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{E1E6E552-6C09-4CED-BA87-2E9855027C11}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86C-4A89-9B59-5F1D831C89C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{F54F13A4-F6E9-4CA6-AC66-934249AA5C27}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86C-4A89-9B59-5F1D831C89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54.8</c:v>
                </c:pt>
                <c:pt idx="16">
                  <c:v>55.8</c:v>
                </c:pt>
                <c:pt idx="24">
                  <c:v>57.1</c:v>
                </c:pt>
                <c:pt idx="32">
                  <c:v>59.6</c:v>
                </c:pt>
              </c:numCache>
            </c:numRef>
          </c:xVal>
          <c:yVal>
            <c:numRef>
              <c:f>公会計指標分析・財政指標組合せ分析表!$BP$55:$DC$55</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E86C-4A89-9B59-5F1D831C89CB}"/>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0"/>
          <c:min val="2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{CB7CA89C-2386-4308-B5D8-178731BF8A6C}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04D-4105-BD3C-D71854E351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{7C89813E-51A2-4A83-8665-BD4F920EEABA}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4D-4105-BD3C-D71854E351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{50A3C49E-858C-41BC-9137-DFB97BF22331}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4D-4105-BD3C-D71854E351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{CE404A15-5AD7-4302-9AC5-B5CD254D1F93}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4D-4105-BD3C-D71854E351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{878C41D6-B286-4435-AAC7-FB91B6878C95}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4D-4105-BD3C-D71854E351C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{1F7812D7-CA6A-45F2-96B2-347E86898CA8}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04D-4105-BD3C-D71854E351C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{24C88714-4378-4721-8F33-C9A53CBA7FAE}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04D-4105-BD3C-D71854E351C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{530BDD38-C1F2-4673-B34F-142C09B0B20A}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04D-4105-BD3C-D71854E351C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{EBD15CB7-9EAC-4026-A063-6AF2E53363ED}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04D-4105-BD3C-D71854E351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15.9</c:v>
                </c:pt>
                <c:pt idx="16">
                  <c:v>16.600000000000001</c:v>
                </c:pt>
                <c:pt idx="24">
                  <c:v>17.2</c:v>
                </c:pt>
                <c:pt idx="32">
                  <c:v>17.5</c:v>
                </c:pt>
              </c:numCache>
            </c:numRef>
          </c:xVal>
          <c:yVal>
            <c:numRef>
              <c:f>公会計指標分析・財政指標組合せ分析表!$BP$73:$DC$73</c:f>
              <c:numCache>
                <c:formatCode>#,##0.0;"▲ "#,##0.0</c:formatCode>
                <c:ptCount val="40"/>
                <c:pt idx="0">
                  <c:v>315</c:v>
                </c:pt>
                <c:pt idx="8">
                  <c:v>321.39999999999998</c:v>
                </c:pt>
                <c:pt idx="16">
                  <c:v>326.7</c:v>
                </c:pt>
                <c:pt idx="24">
                  <c:v>324.10000000000002</c:v>
                </c:pt>
                <c:pt idx="32">
                  <c:v>297.39999999999998</c:v>
                </c:pt>
              </c:numCache>
            </c:numRef>
          </c:yVal>
          <c:smooth val="0"/>
          <c:extLst>
            <c:ext xmlns:c16="http://schemas.microsoft.com/office/drawing/2014/chart" uri="{C3380CC4-5D6E-409C-BE32-E72D297353CC}">
              <c16:uniqueId val="{00000009-A04D-4105-BD3C-D71854E351C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{09310D94-0CF6-4F19-BA3D-6CD41D17B983}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04D-4105-BD3C-D71854E351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{6E0B4F37-3680-4737-807B-E9316924621B}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4D-4105-BD3C-D71854E351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{FB5C5098-AB9C-40A3-8A2C-89C72C1B087A}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4D-4105-BD3C-D71854E351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{F4ED3B06-2436-4978-B143-5EF7D4810DC0}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4D-4105-BD3C-D71854E351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{A3B55C39-E7E3-4F8C-9C45-F6052EAA0A09}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4D-4105-BD3C-D71854E351C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{6CE6AE61-8BC8-45C6-B263-BC371F15C88C}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04D-4105-BD3C-D71854E351C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{D65B365B-5DF0-492D-AE3A-A9E48A4B8F3A}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04D-4105-BD3C-D71854E351C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{603C10C6-4640-48CD-9D68-2E9AF2DBD914}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04D-4105-BD3C-D71854E351C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{EFFB284F-8BBA-4693-A937-56D424E6B52A}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04D-4105-BD3C-D71854E351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13.7</c:v>
                </c:pt>
              </c:numCache>
            </c:numRef>
          </c:xVal>
          <c:yVal>
            <c:numRef>
              <c:f>公会計指標分析・財政指標組合せ分析表!$BP$77:$DC$77</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A04D-4105-BD3C-D71854E351C0}"/>
            </c:ext>
          </c:extLst>
        </c:ser>
        <c:dLbls>
          <c:showLegendKey val="0"/>
          <c:showVal val="1"/>
          <c:showCatName val="0"/>
          <c:showSerName val="0"/>
          <c:showPercent val="0"/>
          <c:showBubbleSize val="0"/>
        </c:dLbls>
        <c:axId val="84219776"/>
        <c:axId val="84234240"/>
      </c:scatterChart>
      <c:valAx>
        <c:axId val="84219776"/>
        <c:scaling>
          <c:orientation val="maxMin"/>
          <c:max val="18"/>
          <c:min val="1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0"/>
          <c:min val="2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県は、広い県土、長い海岸線延長、積雪・地滑り、中山間地対策など各種施策に多額の行政需要がある一方で、それを満たす財源である県税収入等の割合が低いことから、指数としては全国中位水準で推移してい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年度は県費負担教職員の給与負担の政令市移譲に係る税源移譲の影響等により単年度で減少したものの、３か年平均では</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トップランナー方式を反映した基準財政需要額の見直し等により単年度で増加したものの、３か年平均では対前年同値。令和元年度は基準財政需要額は公債費に対する交付税措置の減少等により減少となる一方、基準財政収入額は地方消費税の増収等により増加したことなどから、財政力指数は対前年度</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ポイント増加。令和２年度は前年度比で基準財政需要額が増加となり、基準財政収入額は横ばいで推移したことなどから、単年度指標で減少したものの、３カ年平均では</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ポイント増加。令和３年度は、前年度比で基準財政需要額は増加となり、基準財政収入額は減少したことなどから、単年度指標で</a:t>
          </a:r>
          <a:r>
            <a:rPr kumimoji="1" lang="en-US" altLang="ja-JP" sz="900">
              <a:latin typeface="ＭＳ Ｐゴシック" panose="020B0600070205080204" pitchFamily="50" charset="-128"/>
              <a:ea typeface="ＭＳ Ｐゴシック" panose="020B0600070205080204" pitchFamily="50" charset="-128"/>
            </a:rPr>
            <a:t>0.06</a:t>
          </a:r>
          <a:r>
            <a:rPr kumimoji="1" lang="ja-JP" altLang="en-US" sz="900">
              <a:latin typeface="ＭＳ Ｐゴシック" panose="020B0600070205080204" pitchFamily="50" charset="-128"/>
              <a:ea typeface="ＭＳ Ｐゴシック" panose="020B0600070205080204" pitchFamily="50" charset="-128"/>
            </a:rPr>
            <a:t>ポイント減少、３カ年平均では</a:t>
          </a:r>
          <a:r>
            <a:rPr kumimoji="1" lang="en-US" altLang="ja-JP" sz="900">
              <a:latin typeface="ＭＳ Ｐゴシック" panose="020B0600070205080204" pitchFamily="50" charset="-128"/>
              <a:ea typeface="ＭＳ Ｐゴシック" panose="020B0600070205080204" pitchFamily="50" charset="-128"/>
            </a:rPr>
            <a:t>0.02</a:t>
          </a:r>
          <a:r>
            <a:rPr kumimoji="1" lang="ja-JP" altLang="en-US" sz="900">
              <a:latin typeface="ＭＳ Ｐゴシック" panose="020B0600070205080204" pitchFamily="50" charset="-128"/>
              <a:ea typeface="ＭＳ Ｐゴシック" panose="020B0600070205080204" pitchFamily="50" charset="-128"/>
            </a:rPr>
            <a:t>ポイント減少しました。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7928"/>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年度は、分子において県費負担教職員の給与負担の政令市移譲に伴う人件費の減が比率の減要素として働いたものの、分母において地方交付税の減が比率の増要素としてより大きく働いたため、</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ポイント増加。平成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年度は、分子において、利子の減少による公債費充当一般財源の減等により比率の減要素として働いた一方、分母は減収補てん債の減、臨時財政対策債の減等により増要素として働いたため、前年度比</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増加。令和元年度は、分母において、臨時財政対策債の減、法人事業税の減等により比率の増要素とした働いた一方、分子は維持補修費や人件費の減等により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ポイント減少。令和２年度は、分母は、臨時財政対策債の減や法人事業税の減等が比率の増要素として働いた一方、分子は人件費の減少が比率の減要素として働いたため、前年度比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令和３年度は、分子では人件費や公債費の減少が比率の減要素となったことに加え、分母では地方税、地方譲与税の増や普通交付税の追加配分による増が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ポイント減少しました。</a:t>
          </a:r>
        </a:p>
        <a:p>
          <a:r>
            <a:rPr kumimoji="1" lang="ja-JP" altLang="en-US" sz="900">
              <a:latin typeface="ＭＳ Ｐゴシック" panose="020B0600070205080204" pitchFamily="50" charset="-128"/>
              <a:ea typeface="ＭＳ Ｐゴシック" panose="020B0600070205080204" pitchFamily="50" charset="-128"/>
            </a:rPr>
            <a:t>　引き続き、歳入確保策を講じていくとともに、事務の効率化、職員の適正配置の推進による人件費の歳出抑制に努めるなど、財政の健全化の確保に努めてまいります。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71261</xdr:rowOff>
    </xdr:from>
    <xdr:to>
      <xdr:col>23</xdr:col>
      <xdr:colOff>133350</xdr:colOff>
      <xdr:row>66</xdr:row>
      <xdr:rowOff>109361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1161"/>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168222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5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109361</xdr:rowOff>
    </xdr:from>
    <xdr:to>
      <xdr:col>19</xdr:col>
      <xdr:colOff>133350</xdr:colOff>
      <xdr:row>67</xdr:row>
      <xdr:rowOff>98778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250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98778</xdr:rowOff>
    </xdr:from>
    <xdr:to>
      <xdr:col>15</xdr:col>
      <xdr:colOff>82550</xdr:colOff>
      <xdr:row>68</xdr:row>
      <xdr:rowOff>34572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5859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146349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9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165805</xdr:rowOff>
    </xdr:from>
    <xdr:to>
      <xdr:col>11</xdr:col>
      <xdr:colOff>31750</xdr:colOff>
      <xdr:row>68</xdr:row>
      <xdr:rowOff>34572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6529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79322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2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20461</xdr:rowOff>
    </xdr:from>
    <xdr:to>
      <xdr:col>23</xdr:col>
      <xdr:colOff>184150</xdr:colOff>
      <xdr:row>62</xdr:row>
      <xdr:rowOff>122061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163988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58561</xdr:rowOff>
    </xdr:from>
    <xdr:to>
      <xdr:col>19</xdr:col>
      <xdr:colOff>184150</xdr:colOff>
      <xdr:row>66</xdr:row>
      <xdr:rowOff>160161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170338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4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47978</xdr:rowOff>
    </xdr:from>
    <xdr:to>
      <xdr:col>15</xdr:col>
      <xdr:colOff>133350</xdr:colOff>
      <xdr:row>67</xdr:row>
      <xdr:rowOff>149578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134355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155222</xdr:rowOff>
    </xdr:from>
    <xdr:to>
      <xdr:col>11</xdr:col>
      <xdr:colOff>82550</xdr:colOff>
      <xdr:row>68</xdr:row>
      <xdr:rowOff>85372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70149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72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115005</xdr:rowOff>
    </xdr:from>
    <xdr:to>
      <xdr:col>7</xdr:col>
      <xdr:colOff>31750</xdr:colOff>
      <xdr:row>68</xdr:row>
      <xdr:rowOff>45155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29932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8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比較的降雪の少なかっ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年・令和元年度は前年度比でそれぞれ</a:t>
          </a:r>
          <a:r>
            <a:rPr kumimoji="1" lang="en-US" altLang="ja-JP" sz="900">
              <a:latin typeface="ＭＳ Ｐゴシック" panose="020B0600070205080204" pitchFamily="50" charset="-128"/>
              <a:ea typeface="ＭＳ Ｐゴシック" panose="020B0600070205080204" pitchFamily="50" charset="-128"/>
            </a:rPr>
            <a:t>687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3,948</a:t>
          </a:r>
          <a:r>
            <a:rPr kumimoji="1" lang="ja-JP" altLang="en-US" sz="900">
              <a:latin typeface="ＭＳ Ｐゴシック" panose="020B0600070205080204" pitchFamily="50" charset="-128"/>
              <a:ea typeface="ＭＳ Ｐゴシック" panose="020B0600070205080204" pitchFamily="50" charset="-128"/>
            </a:rPr>
            <a:t>円の減、令和２年度は道路除雪費の増加により前年度比</a:t>
          </a:r>
          <a:r>
            <a:rPr kumimoji="1" lang="en-US" altLang="ja-JP" sz="900">
              <a:latin typeface="ＭＳ Ｐゴシック" panose="020B0600070205080204" pitchFamily="50" charset="-128"/>
              <a:ea typeface="ＭＳ Ｐゴシック" panose="020B0600070205080204" pitchFamily="50" charset="-128"/>
            </a:rPr>
            <a:t>1,471</a:t>
          </a:r>
          <a:r>
            <a:rPr kumimoji="1" lang="ja-JP" altLang="en-US" sz="900">
              <a:latin typeface="ＭＳ Ｐゴシック" panose="020B0600070205080204" pitchFamily="50" charset="-128"/>
              <a:ea typeface="ＭＳ Ｐゴシック" panose="020B0600070205080204" pitchFamily="50" charset="-128"/>
            </a:rPr>
            <a:t>円の増加となっています。</a:t>
          </a:r>
        </a:p>
        <a:p>
          <a:r>
            <a:rPr kumimoji="1" lang="ja-JP" altLang="en-US" sz="900">
              <a:latin typeface="ＭＳ Ｐゴシック" panose="020B0600070205080204" pitchFamily="50" charset="-128"/>
              <a:ea typeface="ＭＳ Ｐゴシック" panose="020B0600070205080204" pitchFamily="50" charset="-128"/>
            </a:rPr>
            <a:t>　また、令和３年度は新型コロナウイルス感染症への対応として、宿泊療養体制の整備や大規模ワクチン接種会場の設置などにより物件費が増加したことから、前年度比で</a:t>
          </a:r>
          <a:r>
            <a:rPr kumimoji="1" lang="en-US" altLang="ja-JP" sz="900">
              <a:latin typeface="ＭＳ Ｐゴシック" panose="020B0600070205080204" pitchFamily="50" charset="-128"/>
              <a:ea typeface="ＭＳ Ｐゴシック" panose="020B0600070205080204" pitchFamily="50" charset="-128"/>
            </a:rPr>
            <a:t>2,953</a:t>
          </a:r>
          <a:r>
            <a:rPr kumimoji="1" lang="ja-JP" altLang="en-US" sz="900">
              <a:latin typeface="ＭＳ Ｐゴシック" panose="020B0600070205080204" pitchFamily="50" charset="-128"/>
              <a:ea typeface="ＭＳ Ｐゴシック" panose="020B0600070205080204" pitchFamily="50" charset="-128"/>
            </a:rPr>
            <a:t>千円の増となりました。</a:t>
          </a:r>
        </a:p>
        <a:p>
          <a:r>
            <a:rPr kumimoji="1" lang="ja-JP" altLang="en-US" sz="900">
              <a:latin typeface="ＭＳ Ｐゴシック" panose="020B0600070205080204" pitchFamily="50" charset="-128"/>
              <a:ea typeface="ＭＳ Ｐゴシック" panose="020B0600070205080204" pitchFamily="50" charset="-128"/>
            </a:rPr>
            <a:t>　引き続き、歳出の</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選択と集中</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を徹底し、人件費をはじめとする内部管理経費の縮減に努めてまいります。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124271</xdr:rowOff>
    </xdr:from>
    <xdr:to>
      <xdr:col>23</xdr:col>
      <xdr:colOff>133350</xdr:colOff>
      <xdr:row>88</xdr:row>
      <xdr:rowOff>158655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40271"/>
          <a:ext cx="0" cy="1405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130732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158655</xdr:rowOff>
    </xdr:from>
    <xdr:to>
      <xdr:col>24</xdr:col>
      <xdr:colOff>12700</xdr:colOff>
      <xdr:row>88</xdr:row>
      <xdr:rowOff>158655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39198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124271</xdr:rowOff>
    </xdr:from>
    <xdr:to>
      <xdr:col>24</xdr:col>
      <xdr:colOff>12700</xdr:colOff>
      <xdr:row>80</xdr:row>
      <xdr:rowOff>124271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133466</xdr:rowOff>
    </xdr:from>
    <xdr:to>
      <xdr:col>23</xdr:col>
      <xdr:colOff>133350</xdr:colOff>
      <xdr:row>81</xdr:row>
      <xdr:rowOff>33271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849466"/>
          <a:ext cx="838200" cy="7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55526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1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83449</xdr:rowOff>
    </xdr:from>
    <xdr:to>
      <xdr:col>23</xdr:col>
      <xdr:colOff>184150</xdr:colOff>
      <xdr:row>83</xdr:row>
      <xdr:rowOff>13599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97971</xdr:rowOff>
    </xdr:from>
    <xdr:to>
      <xdr:col>19</xdr:col>
      <xdr:colOff>133350</xdr:colOff>
      <xdr:row>80</xdr:row>
      <xdr:rowOff>133466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13971"/>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163398</xdr:rowOff>
    </xdr:from>
    <xdr:to>
      <xdr:col>19</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78325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37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97971</xdr:rowOff>
    </xdr:from>
    <xdr:to>
      <xdr:col>15</xdr:col>
      <xdr:colOff>82550</xdr:colOff>
      <xdr:row>81</xdr:row>
      <xdr:rowOff>21786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13971"/>
          <a:ext cx="889000" cy="9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73490</xdr:rowOff>
    </xdr:from>
    <xdr:to>
      <xdr:col>15</xdr:col>
      <xdr:colOff>133350</xdr:colOff>
      <xdr:row>82</xdr:row>
      <xdr:rowOff>3640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159867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4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21786</xdr:rowOff>
    </xdr:from>
    <xdr:to>
      <xdr:col>11</xdr:col>
      <xdr:colOff>31750</xdr:colOff>
      <xdr:row>81</xdr:row>
      <xdr:rowOff>38364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3909236"/>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81477</xdr:rowOff>
    </xdr:from>
    <xdr:to>
      <xdr:col>11</xdr:col>
      <xdr:colOff>82550</xdr:colOff>
      <xdr:row>82</xdr:row>
      <xdr:rowOff>11627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167854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75564</xdr:rowOff>
    </xdr:from>
    <xdr:to>
      <xdr:col>7</xdr:col>
      <xdr:colOff>31750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161941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153921</xdr:rowOff>
    </xdr:from>
    <xdr:to>
      <xdr:col>23</xdr:col>
      <xdr:colOff>184150</xdr:colOff>
      <xdr:row>81</xdr:row>
      <xdr:rowOff>84071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75198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82666</xdr:rowOff>
    </xdr:from>
    <xdr:to>
      <xdr:col>19</xdr:col>
      <xdr:colOff>184150</xdr:colOff>
      <xdr:row>81</xdr:row>
      <xdr:rowOff>12816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22993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56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47171</xdr:rowOff>
    </xdr:from>
    <xdr:to>
      <xdr:col>15</xdr:col>
      <xdr:colOff>133350</xdr:colOff>
      <xdr:row>80</xdr:row>
      <xdr:rowOff>148771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158948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142436</xdr:rowOff>
    </xdr:from>
    <xdr:to>
      <xdr:col>11</xdr:col>
      <xdr:colOff>82550</xdr:colOff>
      <xdr:row>81</xdr:row>
      <xdr:rowOff>72586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82763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2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159014</xdr:rowOff>
    </xdr:from>
    <xdr:to>
      <xdr:col>7</xdr:col>
      <xdr:colOff>31750</xdr:colOff>
      <xdr:row>81</xdr:row>
      <xdr:rowOff>89164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99341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年の給与構造改革時に級別標準職務の見直し等を行い、給与水準の適正化に取り組んでいます。</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年度から、地域水準に合わせた独自給料表を導入していましたが、平成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年度に給与の総合的見直しを実施し、国準拠の給料表に改正しました。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また、令和元年度に策定した新潟県行財政改革行動計画に基づき、令和５年度までの間、職員給与の臨時削減を行っています。</a:t>
          </a:r>
        </a:p>
        <a:p>
          <a:r>
            <a:rPr kumimoji="1" lang="ja-JP" altLang="en-US" sz="900">
              <a:latin typeface="ＭＳ Ｐゴシック" panose="020B0600070205080204" pitchFamily="50" charset="-128"/>
              <a:ea typeface="ＭＳ Ｐゴシック" panose="020B0600070205080204" pitchFamily="50" charset="-128"/>
            </a:rPr>
            <a:t>　今後も引き続き給与水準の適正な管理に努めてまいります。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202834"/>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p>
        <a:p>
          <a:r>
            <a:rPr kumimoji="1" lang="ja-JP" altLang="en-US" sz="900">
              <a:latin typeface="ＭＳ Ｐゴシック" panose="020B0600070205080204" pitchFamily="50" charset="-128"/>
              <a:ea typeface="ＭＳ Ｐゴシック" panose="020B0600070205080204" pitchFamily="50" charset="-128"/>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102562</xdr:rowOff>
    </xdr:from>
    <xdr:to>
      <xdr:col>81</xdr:col>
      <xdr:colOff>44450</xdr:colOff>
      <xdr:row>59</xdr:row>
      <xdr:rowOff>127999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218112"/>
          <a:ext cx="8382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166642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53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102562</xdr:rowOff>
    </xdr:from>
    <xdr:to>
      <xdr:col>77</xdr:col>
      <xdr:colOff>44450</xdr:colOff>
      <xdr:row>59</xdr:row>
      <xdr:rowOff>112033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21811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104364</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6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112033</xdr:rowOff>
    </xdr:from>
    <xdr:to>
      <xdr:col>72</xdr:col>
      <xdr:colOff>203200</xdr:colOff>
      <xdr:row>59</xdr:row>
      <xdr:rowOff>116658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227583"/>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41606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101577</xdr:rowOff>
    </xdr:from>
    <xdr:to>
      <xdr:col>68</xdr:col>
      <xdr:colOff>152400</xdr:colOff>
      <xdr:row>59</xdr:row>
      <xdr:rowOff>116658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1712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30567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77199</xdr:rowOff>
    </xdr:from>
    <xdr:to>
      <xdr:col>81</xdr:col>
      <xdr:colOff>95250</xdr:colOff>
      <xdr:row>60</xdr:row>
      <xdr:rowOff>7349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169926</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1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51762</xdr:rowOff>
    </xdr:from>
    <xdr:to>
      <xdr:col>77</xdr:col>
      <xdr:colOff>95250</xdr:colOff>
      <xdr:row>59</xdr:row>
      <xdr:rowOff>153362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1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163539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993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61233</xdr:rowOff>
    </xdr:from>
    <xdr:to>
      <xdr:col>73</xdr:col>
      <xdr:colOff>44450</xdr:colOff>
      <xdr:row>59</xdr:row>
      <xdr:rowOff>162833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994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65858</xdr:rowOff>
    </xdr:from>
    <xdr:to>
      <xdr:col>68</xdr:col>
      <xdr:colOff>203200</xdr:colOff>
      <xdr:row>59</xdr:row>
      <xdr:rowOff>167458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50777</xdr:rowOff>
    </xdr:from>
    <xdr:to>
      <xdr:col>64</xdr:col>
      <xdr:colOff>152400</xdr:colOff>
      <xdr:row>59</xdr:row>
      <xdr:rowOff>152377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1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162554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9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経済対策・災害復旧に係る県債の元利償還の本格化に伴い、実質公債費比率は平成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年度に一時ピークに達し、その後は改善を続けてきましたが、平成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公債費のうち交付税で措置される額が減少したことに加え、算定の分母項目である標準財政規模が、公債費に対する交付税措置の縮小や包括算定経費の減少の影響等により前年度より減少した結果、単年度で</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ポイント、３カ年平均では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ポイント増加。令和元年度は、公債費のうち交付税で措置される額が減少した一方で、地方債の元利償還金等も減少した結果、単年度で</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ポイント減少したものの、３か年平均では</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ポイント増加。令和２年度は、地方債の元利償還金等が減少したものの、公債費に係る交付税措置額等の減少により、単年度比率は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ポイント増加、３か年平均では</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ポイント増加。</a:t>
          </a:r>
          <a:r>
            <a:rPr kumimoji="1" lang="ja-JP" altLang="en-US" sz="900">
              <a:solidFill>
                <a:schemeClr val="tx1"/>
              </a:solidFill>
              <a:latin typeface="ＭＳ Ｐゴシック" panose="020B0600070205080204" pitchFamily="50" charset="-128"/>
              <a:ea typeface="ＭＳ Ｐゴシック" panose="020B0600070205080204" pitchFamily="50" charset="-128"/>
            </a:rPr>
            <a:t>令和３年度は県債元利償還金は減少したものの公債費に対する交付税措置の減少等により、単年度比率は前年度比</a:t>
          </a:r>
          <a:r>
            <a:rPr kumimoji="1" lang="en-US" altLang="ja-JP" sz="900">
              <a:solidFill>
                <a:schemeClr val="tx1"/>
              </a:solidFill>
              <a:latin typeface="ＭＳ Ｐゴシック" panose="020B0600070205080204" pitchFamily="50" charset="-128"/>
              <a:ea typeface="ＭＳ Ｐゴシック" panose="020B0600070205080204" pitchFamily="50" charset="-128"/>
            </a:rPr>
            <a:t>0.1</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ポイント増加、３カ年平均は</a:t>
          </a:r>
          <a:r>
            <a:rPr kumimoji="1" lang="en-US" altLang="ja-JP" sz="900">
              <a:solidFill>
                <a:schemeClr val="tx1"/>
              </a:solidFill>
              <a:latin typeface="ＭＳ Ｐゴシック" panose="020B0600070205080204" pitchFamily="50" charset="-128"/>
              <a:ea typeface="ＭＳ Ｐゴシック" panose="020B0600070205080204" pitchFamily="50" charset="-128"/>
            </a:rPr>
            <a:t>0.3</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ポイントの増加となりました。</a:t>
          </a:r>
        </a:p>
        <a:p>
          <a:r>
            <a:rPr kumimoji="1" lang="ja-JP" altLang="en-US" sz="900">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今後とも、公債費負担適正化計画を着実に実行し、公債費負担の抑制に取り組んでまいります。</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72269</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4101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37798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34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140305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59872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年度は、県費負担教職員の給与負担の政令市移譲に伴い、分子項目において退職手当負担見込額の減少が比率の減要素として働いたものの、分母項目において標準財政規模が減少したこと等により、</a:t>
          </a:r>
          <a:r>
            <a:rPr kumimoji="1" lang="en-US" altLang="ja-JP" sz="900">
              <a:latin typeface="ＭＳ Ｐゴシック" panose="020B0600070205080204" pitchFamily="50" charset="-128"/>
              <a:ea typeface="ＭＳ Ｐゴシック" panose="020B0600070205080204" pitchFamily="50" charset="-128"/>
            </a:rPr>
            <a:t>16.9</a:t>
          </a:r>
          <a:r>
            <a:rPr kumimoji="1" lang="ja-JP" altLang="en-US" sz="900">
              <a:latin typeface="ＭＳ Ｐゴシック" panose="020B0600070205080204" pitchFamily="50" charset="-128"/>
              <a:ea typeface="ＭＳ Ｐゴシック" panose="020B0600070205080204" pitchFamily="50" charset="-128"/>
            </a:rPr>
            <a:t>ポイント増。平成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県債残高のうち交付税で措置される額が減少していることに加え、算定の分母項目である標準財政規模が公債費に対する交付税措置の縮小や包括算定経費の減少の影響等により減少したため、前年度に比べ</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ポイント増。令和元年度は、地方債残高の減等により、将来負担額は減少した一方で、公債費に係る交付税措置の縮小や県債管理基金の取崩等により充当可能財源は将来負担額以上に大きく減少したため、</a:t>
          </a:r>
          <a:r>
            <a:rPr kumimoji="1" lang="en-US" altLang="ja-JP" sz="900">
              <a:latin typeface="ＭＳ Ｐゴシック" panose="020B0600070205080204" pitchFamily="50" charset="-128"/>
              <a:ea typeface="ＭＳ Ｐゴシック" panose="020B0600070205080204" pitchFamily="50" charset="-128"/>
            </a:rPr>
            <a:t>5.3</a:t>
          </a:r>
          <a:r>
            <a:rPr kumimoji="1" lang="ja-JP" altLang="en-US" sz="900">
              <a:latin typeface="ＭＳ Ｐゴシック" panose="020B0600070205080204" pitchFamily="50" charset="-128"/>
              <a:ea typeface="ＭＳ Ｐゴシック" panose="020B0600070205080204" pitchFamily="50" charset="-128"/>
            </a:rPr>
            <a:t>ポイント増。令和２年度は、財源対策的基金の取崩しや公債費に係る交付税措置見込額の減少により分子は増加したものの、分母の増加率が分子の増加率を上回ったことから、</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ポイント減。</a:t>
          </a:r>
          <a:r>
            <a:rPr kumimoji="1" lang="ja-JP" altLang="en-US" sz="900">
              <a:solidFill>
                <a:schemeClr val="tx1"/>
              </a:solidFill>
              <a:latin typeface="ＭＳ Ｐゴシック" panose="020B0600070205080204" pitchFamily="50" charset="-128"/>
              <a:ea typeface="ＭＳ Ｐゴシック" panose="020B0600070205080204" pitchFamily="50" charset="-128"/>
            </a:rPr>
            <a:t>令和３年度は県債残高の減少、基金の増加、交付税再算定による分母の増加等により、前年度比</a:t>
          </a:r>
          <a:r>
            <a:rPr kumimoji="1" lang="en-US" altLang="ja-JP" sz="900">
              <a:solidFill>
                <a:schemeClr val="tx1"/>
              </a:solidFill>
              <a:latin typeface="ＭＳ Ｐゴシック" panose="020B0600070205080204" pitchFamily="50" charset="-128"/>
              <a:ea typeface="ＭＳ Ｐゴシック" panose="020B0600070205080204" pitchFamily="50" charset="-128"/>
            </a:rPr>
            <a:t>26.7</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ポイント減少し、</a:t>
          </a:r>
          <a:r>
            <a:rPr kumimoji="1" lang="en-US" altLang="ja-JP" sz="900">
              <a:solidFill>
                <a:schemeClr val="tx1"/>
              </a:solidFill>
              <a:latin typeface="ＭＳ Ｐゴシック" panose="020B0600070205080204" pitchFamily="50" charset="-128"/>
              <a:ea typeface="ＭＳ Ｐゴシック" panose="020B0600070205080204" pitchFamily="50" charset="-128"/>
            </a:rPr>
            <a:t>297.4</a:t>
          </a:r>
          <a:r>
            <a:rPr kumimoji="1" lang="ja-JP" altLang="en-US" sz="900">
              <a:solidFill>
                <a:schemeClr val="tx1"/>
              </a:solidFill>
              <a:latin typeface="ＭＳ Ｐゴシック" panose="020B0600070205080204" pitchFamily="50" charset="-128"/>
              <a:ea typeface="ＭＳ Ｐゴシック" panose="020B0600070205080204" pitchFamily="50" charset="-128"/>
            </a:rPr>
            <a:t>％となりました。</a:t>
          </a:r>
        </a:p>
        <a:p>
          <a:r>
            <a:rPr kumimoji="1" lang="ja-JP" altLang="en-US" sz="900">
              <a:latin typeface="ＭＳ Ｐゴシック" panose="020B0600070205080204" pitchFamily="50" charset="-128"/>
              <a:ea typeface="ＭＳ Ｐゴシック" panose="020B0600070205080204" pitchFamily="50" charset="-128"/>
            </a:rPr>
            <a:t>　今後とも、公債費負担適正化計画を着実に実行し、公債費負担の抑制に取り組んでまいります。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124638</xdr:rowOff>
    </xdr:from>
    <xdr:to>
      <xdr:col>81</xdr:col>
      <xdr:colOff>44450</xdr:colOff>
      <xdr:row>20</xdr:row>
      <xdr:rowOff>6604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524938"/>
          <a:ext cx="0" cy="910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150131</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4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6604</xdr:rowOff>
    </xdr:from>
    <xdr:to>
      <xdr:col>81</xdr:col>
      <xdr:colOff>133350</xdr:colOff>
      <xdr:row>20</xdr:row>
      <xdr:rowOff>6604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4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39565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6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124638</xdr:rowOff>
    </xdr:from>
    <xdr:to>
      <xdr:col>81</xdr:col>
      <xdr:colOff>133350</xdr:colOff>
      <xdr:row>14</xdr:row>
      <xdr:rowOff>124638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5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146202</xdr:rowOff>
    </xdr:from>
    <xdr:to>
      <xdr:col>81</xdr:col>
      <xdr:colOff>44450</xdr:colOff>
      <xdr:row>20</xdr:row>
      <xdr:rowOff>103606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403752"/>
          <a:ext cx="8382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106875</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8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90348</xdr:rowOff>
    </xdr:from>
    <xdr:to>
      <xdr:col>81</xdr:col>
      <xdr:colOff>95250</xdr:colOff>
      <xdr:row>18</xdr:row>
      <xdr:rowOff>20498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00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103606</xdr:rowOff>
    </xdr:from>
    <xdr:to>
      <xdr:col>77</xdr:col>
      <xdr:colOff>44450</xdr:colOff>
      <xdr:row>20</xdr:row>
      <xdr:rowOff>116154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53260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20244</xdr:rowOff>
    </xdr:from>
    <xdr:to>
      <xdr:col>77</xdr:col>
      <xdr:colOff>95250</xdr:colOff>
      <xdr:row>18</xdr:row>
      <xdr:rowOff>121844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1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132021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75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90576</xdr:rowOff>
    </xdr:from>
    <xdr:to>
      <xdr:col>72</xdr:col>
      <xdr:colOff>203200</xdr:colOff>
      <xdr:row>20</xdr:row>
      <xdr:rowOff>116154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519576"/>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40030</xdr:rowOff>
    </xdr:from>
    <xdr:to>
      <xdr:col>73</xdr:col>
      <xdr:colOff>44450</xdr:colOff>
      <xdr:row>18</xdr:row>
      <xdr:rowOff>141630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1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151807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9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59690</xdr:rowOff>
    </xdr:from>
    <xdr:to>
      <xdr:col>68</xdr:col>
      <xdr:colOff>152400</xdr:colOff>
      <xdr:row>20</xdr:row>
      <xdr:rowOff>90576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488690"/>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23139</xdr:rowOff>
    </xdr:from>
    <xdr:to>
      <xdr:col>68</xdr:col>
      <xdr:colOff>203200</xdr:colOff>
      <xdr:row>18</xdr:row>
      <xdr:rowOff>124739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10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134916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14453</xdr:rowOff>
    </xdr:from>
    <xdr:to>
      <xdr:col>64</xdr:col>
      <xdr:colOff>152400</xdr:colOff>
      <xdr:row>18</xdr:row>
      <xdr:rowOff>116053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0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126230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6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95402</xdr:rowOff>
    </xdr:from>
    <xdr:to>
      <xdr:col>81</xdr:col>
      <xdr:colOff>95250</xdr:colOff>
      <xdr:row>20</xdr:row>
      <xdr:rowOff>25552</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162729</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2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52806</xdr:rowOff>
    </xdr:from>
    <xdr:to>
      <xdr:col>77</xdr:col>
      <xdr:colOff>95250</xdr:colOff>
      <xdr:row>20</xdr:row>
      <xdr:rowOff>154406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4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139183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56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65354</xdr:rowOff>
    </xdr:from>
    <xdr:to>
      <xdr:col>73</xdr:col>
      <xdr:colOff>44450</xdr:colOff>
      <xdr:row>20</xdr:row>
      <xdr:rowOff>166954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4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151731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58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39776</xdr:rowOff>
    </xdr:from>
    <xdr:to>
      <xdr:col>68</xdr:col>
      <xdr:colOff>203200</xdr:colOff>
      <xdr:row>20</xdr:row>
      <xdr:rowOff>141376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4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126153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5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25</xdr:row>
      <xdr:rowOff>104587</xdr:rowOff>
    </xdr:from>
    <xdr:ext cx="8928100" cy="425758"/>
    <xdr:sp macro="" textlink="">
      <xdr:nvSpPr>
        <xdr:cNvPr id="461" name="テキスト ボックス 460">
          <a:extLst>
            <a:ext uri="{FF2B5EF4-FFF2-40B4-BE49-F238E27FC236}">
              <a16:creationId xmlns:a16="http://schemas.microsoft.com/office/drawing/2014/main" id="{A184DBD0-C5F2-4E6E-8F0B-F4D272FE47D1}"/>
            </a:ext>
          </a:extLst>
        </xdr:cNvPr>
        <xdr:cNvSpPr txBox="1"/>
      </xdr:nvSpPr>
      <xdr:spPr>
        <a:xfrm>
          <a:off x="709706" y="4213411"/>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経常収支比率に占める人件費の比率については、適正な定員管理や給与構造改革の実施により、前年度比で、平成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ポイント減。平成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年度は、退職手当の増等により、</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ポイントの増。令和元年度は事務の効率化、職員の適正配置により約</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億円の減となりましたが、分母である経常一般財源総額も減少したことにより、比率は前年度横ばい。令和２年度は職員給与費の臨時削減等により約</a:t>
          </a:r>
          <a:r>
            <a:rPr kumimoji="1" lang="en-US" altLang="ja-JP" sz="900">
              <a:latin typeface="ＭＳ Ｐゴシック" panose="020B0600070205080204" pitchFamily="50" charset="-128"/>
              <a:ea typeface="ＭＳ Ｐゴシック" panose="020B0600070205080204" pitchFamily="50" charset="-128"/>
            </a:rPr>
            <a:t>69</a:t>
          </a:r>
          <a:r>
            <a:rPr kumimoji="1" lang="ja-JP" altLang="en-US" sz="900">
              <a:latin typeface="ＭＳ Ｐゴシック" panose="020B0600070205080204" pitchFamily="50" charset="-128"/>
              <a:ea typeface="ＭＳ Ｐゴシック" panose="020B0600070205080204" pitchFamily="50" charset="-128"/>
            </a:rPr>
            <a:t>億円の減少となり、</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ポイントの減。令和３年度は職員数の減等により約</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億円の減少に加え、分母である経常一般財源総額の増も比率の減要素となり、</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ポイントの減となりました。</a:t>
          </a:r>
        </a:p>
        <a:p>
          <a:r>
            <a:rPr kumimoji="1" lang="ja-JP" altLang="en-US" sz="900">
              <a:latin typeface="ＭＳ Ｐゴシック" panose="020B0600070205080204" pitchFamily="50" charset="-128"/>
              <a:ea typeface="ＭＳ Ｐゴシック" panose="020B0600070205080204" pitchFamily="50" charset="-128"/>
            </a:rPr>
            <a:t>　今後とも、事務の効率化、職員の適正配置の推進による職員数の減や組織・機構の見直し等により、人件費の縮減を図ってまいります。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37</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8420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67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87630</xdr:rowOff>
    </xdr:from>
    <xdr:to>
      <xdr:col>15</xdr:col>
      <xdr:colOff>149225</xdr:colOff>
      <xdr:row>40</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550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41910</xdr:rowOff>
    </xdr:from>
    <xdr:to>
      <xdr:col>11</xdr:col>
      <xdr:colOff>60325</xdr:colOff>
      <xdr:row>39</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62247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経常収支比率に占める物件費の比率は、平成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年度以降、ほぼ横ばいで推移しています。</a:t>
          </a:r>
        </a:p>
        <a:p>
          <a:r>
            <a:rPr kumimoji="1" lang="ja-JP" altLang="en-US" sz="1000">
              <a:latin typeface="ＭＳ Ｐゴシック" panose="020B0600070205080204" pitchFamily="50" charset="-128"/>
              <a:ea typeface="ＭＳ Ｐゴシック" panose="020B0600070205080204" pitchFamily="50" charset="-128"/>
            </a:rPr>
            <a:t>　令和２年度は、埋蔵文化財発掘調査費等の減により、比前年度から</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の減少。令和３年度は、新型コロナウイルス感染症への対応として、宿泊療養体制の整備や大規模ワクチン接種会場の設置などにより増加しましたが、分母である経常一般財源総額が増加し、前年度横ばいの</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％となりました。</a:t>
          </a:r>
        </a:p>
        <a:p>
          <a:r>
            <a:rPr kumimoji="1" lang="ja-JP" altLang="en-US" sz="1000">
              <a:latin typeface="ＭＳ Ｐゴシック" panose="020B0600070205080204" pitchFamily="50" charset="-128"/>
              <a:ea typeface="ＭＳ Ｐゴシック" panose="020B0600070205080204" pitchFamily="50" charset="-128"/>
            </a:rPr>
            <a:t>　今後とも、事業の「選択と集中」を徹底していくことにより、内部管理経費の縮減に努めてまいります。</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48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経常収支比率に占める扶助費の比率は、近年横ばいで推移しています。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年度は、特定難病扶助費の政令市への事務移譲により、前値度比で</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ポイント減。令和元年度及び令和２年度は、児童保護措置費の増等があった一方、指定難病扶助費の減等により、比率は前年度横ばいとなっています。</a:t>
          </a:r>
        </a:p>
        <a:p>
          <a:r>
            <a:rPr kumimoji="1" lang="ja-JP" altLang="en-US" sz="1000">
              <a:latin typeface="ＭＳ Ｐゴシック" panose="020B0600070205080204" pitchFamily="50" charset="-128"/>
              <a:ea typeface="ＭＳ Ｐゴシック" panose="020B0600070205080204" pitchFamily="50" charset="-128"/>
            </a:rPr>
            <a:t>　令和３年度は、感染症予防費負担金等が増加しましたが、分母である経常一般財源総額も増加したため、前年度と同じく</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81280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維持補修費における道路除雪費の増減に毎年の動向が左右されています。</a:t>
          </a:r>
        </a:p>
        <a:p>
          <a:r>
            <a:rPr kumimoji="1" lang="ja-JP" altLang="en-US" sz="900">
              <a:latin typeface="ＭＳ Ｐゴシック" panose="020B0600070205080204" pitchFamily="50" charset="-128"/>
              <a:ea typeface="ＭＳ Ｐゴシック" panose="020B0600070205080204" pitchFamily="50" charset="-128"/>
            </a:rPr>
            <a:t>　降雪量の多かった平成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年度は前年度比で</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年度は、維持補修費については約</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億円減額となった一方、国民健康保険特別会計設置に伴なう繰出金の増等により、前年度比</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ポイント増。令和元年度は、記録的な少雪による道路除雪費の減により前年度</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ポイント減。令和２年度は、少雪だった前年度からの反動による道路除雪費の増により前年度</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ポイント増。</a:t>
          </a:r>
        </a:p>
        <a:p>
          <a:r>
            <a:rPr kumimoji="1" lang="ja-JP" altLang="en-US" sz="900">
              <a:latin typeface="ＭＳ Ｐゴシック" panose="020B0600070205080204" pitchFamily="50" charset="-128"/>
              <a:ea typeface="ＭＳ Ｐゴシック" panose="020B0600070205080204" pitchFamily="50" charset="-128"/>
            </a:rPr>
            <a:t>　令和３年度は道路除雪費が４億</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百万円の増となりましたが、分母である経常一般財源総額が増加したこと等により比率は前年度比</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ポイント減となりました。</a:t>
          </a:r>
        </a:p>
        <a:p>
          <a:r>
            <a:rPr kumimoji="1" lang="ja-JP" altLang="en-US" sz="900">
              <a:latin typeface="ＭＳ Ｐゴシック" panose="020B0600070205080204" pitchFamily="50" charset="-128"/>
              <a:ea typeface="ＭＳ Ｐゴシック" panose="020B0600070205080204" pitchFamily="50" charset="-128"/>
            </a:rPr>
            <a:t>　今後とも、公共施設等総合管理計画に基づき、維持補修費を含む内部管理経費の縮減を図ることで、中長期的な財政構造の改善に努めてまいります。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04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41927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69850</xdr:rowOff>
    </xdr:from>
    <xdr:to>
      <xdr:col>82</xdr:col>
      <xdr:colOff>196850</xdr:colOff>
      <xdr:row>59</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88900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9956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経常収支比率に占める補助費等の比率は、平成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年度は森林整備加速化・林業再生事業等の増により前年度比</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ポイント増。平成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年度は、国民健康保険財政調整交付金の減等により、</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ポイント減。令和元年度は、分母である経常一般財源総額が増加したこと等により比率は</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ポイント増。令和２年度は、新型コロナウイルス感染症対応経費等の増により前年度比</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ポイント増となっています。</a:t>
          </a:r>
        </a:p>
        <a:p>
          <a:r>
            <a:rPr kumimoji="1" lang="ja-JP" altLang="en-US" sz="1000">
              <a:latin typeface="ＭＳ Ｐゴシック" panose="020B0600070205080204" pitchFamily="50" charset="-128"/>
              <a:ea typeface="ＭＳ Ｐゴシック" panose="020B0600070205080204" pitchFamily="50" charset="-128"/>
            </a:rPr>
            <a:t>　令和３年度も新型コロナウイルス感染症対応経費（入院病床確保料や時短要請への協力金）等により増加しましたが、分母である経常一般財源総額が増加したため、前年度比</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ポイント減の</a:t>
          </a:r>
          <a:r>
            <a:rPr kumimoji="1" lang="en-US" altLang="ja-JP" sz="1000">
              <a:latin typeface="ＭＳ Ｐゴシック" panose="020B0600070205080204" pitchFamily="50" charset="-128"/>
              <a:ea typeface="ＭＳ Ｐゴシック" panose="020B0600070205080204" pitchFamily="50" charset="-128"/>
            </a:rPr>
            <a:t>21.6</a:t>
          </a:r>
          <a:r>
            <a:rPr kumimoji="1" lang="ja-JP" altLang="en-US" sz="1000">
              <a:latin typeface="ＭＳ Ｐゴシック" panose="020B0600070205080204" pitchFamily="50" charset="-128"/>
              <a:ea typeface="ＭＳ Ｐゴシック" panose="020B0600070205080204" pitchFamily="50" charset="-128"/>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159657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5114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78015</xdr:rowOff>
    </xdr:from>
    <xdr:to>
      <xdr:col>78</xdr:col>
      <xdr:colOff>69850</xdr:colOff>
      <xdr:row>38</xdr:row>
      <xdr:rowOff>159657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93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78015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39</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441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133549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49184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27215</xdr:rowOff>
    </xdr:from>
    <xdr:to>
      <xdr:col>74</xdr:col>
      <xdr:colOff>31750</xdr:colOff>
      <xdr:row>38</xdr:row>
      <xdr:rowOff>128815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138991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90005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公債費の比率は、経済対策・災害復旧等に係る県債の元利償還の本格化に伴い、平成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年度に一時、ピークに達しました。　</a:t>
          </a:r>
        </a:p>
        <a:p>
          <a:r>
            <a:rPr kumimoji="1" lang="ja-JP" altLang="en-US" sz="1000">
              <a:latin typeface="ＭＳ Ｐゴシック" panose="020B0600070205080204" pitchFamily="50" charset="-128"/>
              <a:ea typeface="ＭＳ Ｐゴシック" panose="020B0600070205080204" pitchFamily="50" charset="-128"/>
            </a:rPr>
            <a:t>　その後、平成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年度は県費負担教職員に係る給与負担の政令市移譲等による人件費の減少による影響により前年度比</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ポイント減、令和元年度は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ポイント増、令和２年度は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ポイントの減。令和３年度は、公債費充当経常一般財源が微増に止まったことに加え、分母である経常一般財源総額の増が比率の減要素となり、前年度比</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ポイントの減となりました。</a:t>
          </a:r>
        </a:p>
        <a:p>
          <a:r>
            <a:rPr kumimoji="1" lang="ja-JP" altLang="en-US" sz="1000">
              <a:latin typeface="ＭＳ Ｐゴシック" panose="020B0600070205080204" pitchFamily="50" charset="-128"/>
              <a:ea typeface="ＭＳ Ｐゴシック" panose="020B0600070205080204" pitchFamily="50" charset="-128"/>
            </a:rPr>
            <a:t>　今後も、公債費負担適正化計画を着実に実行し、公債費負担の抑制に取り組んでまいります。</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114300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7000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86377</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114300</xdr:rowOff>
    </xdr:from>
    <xdr:to>
      <xdr:col>24</xdr:col>
      <xdr:colOff>114300</xdr:colOff>
      <xdr:row>80</xdr:row>
      <xdr:rowOff>114300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8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114300</xdr:rowOff>
    </xdr:from>
    <xdr:to>
      <xdr:col>24</xdr:col>
      <xdr:colOff>25400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830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82</xdr:row>
      <xdr:rowOff>12700</xdr:rowOff>
    </xdr:from>
    <xdr:to>
      <xdr:col>19</xdr:col>
      <xdr:colOff>187325</xdr:colOff>
      <xdr:row>82</xdr:row>
      <xdr:rowOff>25400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407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63500</xdr:rowOff>
    </xdr:from>
    <xdr:to>
      <xdr:col>20</xdr:col>
      <xdr:colOff>38100</xdr:colOff>
      <xdr:row>78</xdr:row>
      <xdr:rowOff>165100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0</xdr:rowOff>
    </xdr:from>
    <xdr:to>
      <xdr:col>15</xdr:col>
      <xdr:colOff>98425</xdr:colOff>
      <xdr:row>82</xdr:row>
      <xdr:rowOff>25400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405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139700</xdr:rowOff>
    </xdr:from>
    <xdr:to>
      <xdr:col>15</xdr:col>
      <xdr:colOff>149225</xdr:colOff>
      <xdr:row>79</xdr:row>
      <xdr:rowOff>69850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80027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0</xdr:rowOff>
    </xdr:from>
    <xdr:to>
      <xdr:col>11</xdr:col>
      <xdr:colOff>9525</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146050</xdr:rowOff>
    </xdr:from>
    <xdr:to>
      <xdr:col>6</xdr:col>
      <xdr:colOff>171450</xdr:colOff>
      <xdr:row>80</xdr:row>
      <xdr:rowOff>76200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69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63500</xdr:rowOff>
    </xdr:from>
    <xdr:to>
      <xdr:col>24</xdr:col>
      <xdr:colOff>76200</xdr:colOff>
      <xdr:row>80</xdr:row>
      <xdr:rowOff>165100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133350</xdr:rowOff>
    </xdr:from>
    <xdr:to>
      <xdr:col>20</xdr:col>
      <xdr:colOff>38100</xdr:colOff>
      <xdr:row>82</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48277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410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146050</xdr:rowOff>
    </xdr:from>
    <xdr:to>
      <xdr:col>15</xdr:col>
      <xdr:colOff>149225</xdr:colOff>
      <xdr:row>82</xdr:row>
      <xdr:rowOff>76200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60977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120650</xdr:rowOff>
    </xdr:from>
    <xdr:to>
      <xdr:col>11</xdr:col>
      <xdr:colOff>60325</xdr:colOff>
      <xdr:row>82</xdr:row>
      <xdr:rowOff>50800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158750</xdr:rowOff>
    </xdr:from>
    <xdr:to>
      <xdr:col>6</xdr:col>
      <xdr:colOff>171450</xdr:colOff>
      <xdr:row>82</xdr:row>
      <xdr:rowOff>88900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73677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41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地方交付税の減等により経常一般財源総額が減少したため前年度比で増。令和元年度は、地方交付税の減等により経常一般財源総額が減少したももの、人件費や維持補修費の減少により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ポイント減。　令和２年度は、税率引上げの影響等による県税収入の増加により経常一般財源総額が増加し、人件費の減少も比率の減要素として働いたため、前年度比</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ポイント減となっています。</a:t>
          </a:r>
        </a:p>
        <a:p>
          <a:r>
            <a:rPr kumimoji="1" lang="ja-JP" altLang="en-US" sz="900">
              <a:latin typeface="ＭＳ Ｐゴシック" panose="020B0600070205080204" pitchFamily="50" charset="-128"/>
              <a:ea typeface="ＭＳ Ｐゴシック" panose="020B0600070205080204" pitchFamily="50" charset="-128"/>
            </a:rPr>
            <a:t>　令和３年度は人件費の減少に加え、県税収入の増や普通交付税の追加配分などにより経常一般財源総額が増加したことにより、前年度比</a:t>
          </a:r>
          <a:r>
            <a:rPr kumimoji="1" lang="en-US" altLang="ja-JP" sz="900">
              <a:latin typeface="ＭＳ Ｐゴシック" panose="020B0600070205080204" pitchFamily="50" charset="-128"/>
              <a:ea typeface="ＭＳ Ｐゴシック" panose="020B0600070205080204" pitchFamily="50" charset="-128"/>
            </a:rPr>
            <a:t>3.5</a:t>
          </a:r>
          <a:r>
            <a:rPr kumimoji="1" lang="ja-JP" altLang="en-US" sz="900">
              <a:latin typeface="ＭＳ Ｐゴシック" panose="020B0600070205080204" pitchFamily="50" charset="-128"/>
              <a:ea typeface="ＭＳ Ｐゴシック" panose="020B0600070205080204" pitchFamily="50" charset="-128"/>
            </a:rPr>
            <a:t>ポイント減となりました。</a:t>
          </a:r>
        </a:p>
        <a:p>
          <a:r>
            <a:rPr kumimoji="1" lang="ja-JP" altLang="en-US" sz="900">
              <a:latin typeface="ＭＳ Ｐゴシック" panose="020B0600070205080204" pitchFamily="50" charset="-128"/>
              <a:ea typeface="ＭＳ Ｐゴシック" panose="020B0600070205080204" pitchFamily="50" charset="-128"/>
            </a:rPr>
            <a:t>　今後とも、歳入確保策を講じるとともに、事務効率化、職員の適正配置推進による人件費の歳出抑制に努めるなど、財政の健全性の確保に努めてまいります。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20864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164391</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20864</xdr:rowOff>
    </xdr:from>
    <xdr:to>
      <xdr:col>82</xdr:col>
      <xdr:colOff>196850</xdr:colOff>
      <xdr:row>81</xdr:row>
      <xdr:rowOff>20864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86178</xdr:rowOff>
    </xdr:from>
    <xdr:to>
      <xdr:col>82</xdr:col>
      <xdr:colOff>107950</xdr:colOff>
      <xdr:row>76</xdr:row>
      <xdr:rowOff>143329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602028"/>
          <a:ext cx="838200" cy="5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151493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1735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2721</xdr:rowOff>
    </xdr:from>
    <xdr:to>
      <xdr:col>78</xdr:col>
      <xdr:colOff>120650</xdr:colOff>
      <xdr:row>81</xdr:row>
      <xdr:rowOff>104321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9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89098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97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151493</xdr:rowOff>
    </xdr:from>
    <xdr:to>
      <xdr:col>73</xdr:col>
      <xdr:colOff>180975</xdr:colOff>
      <xdr:row>78</xdr:row>
      <xdr:rowOff>143329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3531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68036</xdr:rowOff>
    </xdr:from>
    <xdr:to>
      <xdr:col>74</xdr:col>
      <xdr:colOff>31750</xdr:colOff>
      <xdr:row>81</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95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154413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45357</xdr:rowOff>
    </xdr:from>
    <xdr:to>
      <xdr:col>69</xdr:col>
      <xdr:colOff>92075</xdr:colOff>
      <xdr:row>78</xdr:row>
      <xdr:rowOff>143329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418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108857</xdr:rowOff>
    </xdr:from>
    <xdr:to>
      <xdr:col>69</xdr:col>
      <xdr:colOff>142875</xdr:colOff>
      <xdr:row>81</xdr:row>
      <xdr:rowOff>39007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23784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35378</xdr:rowOff>
    </xdr:from>
    <xdr:to>
      <xdr:col>82</xdr:col>
      <xdr:colOff>158750</xdr:colOff>
      <xdr:row>73</xdr:row>
      <xdr:rowOff>136978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115405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45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100693</xdr:rowOff>
    </xdr:from>
    <xdr:to>
      <xdr:col>74</xdr:col>
      <xdr:colOff>31750</xdr:colOff>
      <xdr:row>78</xdr:row>
      <xdr:rowOff>30843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41020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92529</xdr:rowOff>
    </xdr:from>
    <xdr:to>
      <xdr:col>69</xdr:col>
      <xdr:colOff>142875</xdr:colOff>
      <xdr:row>79</xdr:row>
      <xdr:rowOff>22679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32856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3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166007</xdr:rowOff>
    </xdr:from>
    <xdr:to>
      <xdr:col>65</xdr:col>
      <xdr:colOff>53975</xdr:colOff>
      <xdr:row>78</xdr:row>
      <xdr:rowOff>96157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106334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3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75772</xdr:rowOff>
    </xdr:from>
    <xdr:to>
      <xdr:col>29</xdr:col>
      <xdr:colOff>127000</xdr:colOff>
      <xdr:row>19</xdr:row>
      <xdr:rowOff>104772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80947"/>
          <a:ext cx="6477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141952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135502</xdr:rowOff>
    </xdr:from>
    <xdr:to>
      <xdr:col>26</xdr:col>
      <xdr:colOff>50800</xdr:colOff>
      <xdr:row>19</xdr:row>
      <xdr:rowOff>75772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69227"/>
          <a:ext cx="698500" cy="1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12717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135502</xdr:rowOff>
    </xdr:from>
    <xdr:to>
      <xdr:col>22</xdr:col>
      <xdr:colOff>114300</xdr:colOff>
      <xdr:row>18</xdr:row>
      <xdr:rowOff>144254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9227"/>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144254</xdr:rowOff>
    </xdr:from>
    <xdr:to>
      <xdr:col>18</xdr:col>
      <xdr:colOff>177800</xdr:colOff>
      <xdr:row>18</xdr:row>
      <xdr:rowOff>160354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7979"/>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53972</xdr:rowOff>
    </xdr:from>
    <xdr:to>
      <xdr:col>29</xdr:col>
      <xdr:colOff>177800</xdr:colOff>
      <xdr:row>19</xdr:row>
      <xdr:rowOff>155572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133999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24972</xdr:rowOff>
    </xdr:from>
    <xdr:to>
      <xdr:col>26</xdr:col>
      <xdr:colOff>101600</xdr:colOff>
      <xdr:row>19</xdr:row>
      <xdr:rowOff>126572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111349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84702</xdr:rowOff>
    </xdr:from>
    <xdr:to>
      <xdr:col>22</xdr:col>
      <xdr:colOff>165100</xdr:colOff>
      <xdr:row>19</xdr:row>
      <xdr:rowOff>14852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171079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93454</xdr:rowOff>
    </xdr:from>
    <xdr:to>
      <xdr:col>19</xdr:col>
      <xdr:colOff>38100</xdr:colOff>
      <xdr:row>19</xdr:row>
      <xdr:rowOff>23604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109554</xdr:rowOff>
    </xdr:from>
    <xdr:to>
      <xdr:col>15</xdr:col>
      <xdr:colOff>101600</xdr:colOff>
      <xdr:row>19</xdr:row>
      <xdr:rowOff>39704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24481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260365</xdr:rowOff>
    </xdr:from>
    <xdr:to>
      <xdr:col>29</xdr:col>
      <xdr:colOff>127000</xdr:colOff>
      <xdr:row>34</xdr:row>
      <xdr:rowOff>35377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84915"/>
          <a:ext cx="647700" cy="1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123715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9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35377</xdr:rowOff>
    </xdr:from>
    <xdr:to>
      <xdr:col>26</xdr:col>
      <xdr:colOff>50800</xdr:colOff>
      <xdr:row>34</xdr:row>
      <xdr:rowOff>163713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02827"/>
          <a:ext cx="698500" cy="12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329318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154935</xdr:rowOff>
    </xdr:from>
    <xdr:to>
      <xdr:col>22</xdr:col>
      <xdr:colOff>114300</xdr:colOff>
      <xdr:row>34</xdr:row>
      <xdr:rowOff>163713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22385"/>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154935</xdr:rowOff>
    </xdr:from>
    <xdr:to>
      <xdr:col>18</xdr:col>
      <xdr:colOff>177800</xdr:colOff>
      <xdr:row>34</xdr:row>
      <xdr:rowOff>251038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22385"/>
          <a:ext cx="698500" cy="9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328906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209565</xdr:rowOff>
    </xdr:from>
    <xdr:to>
      <xdr:col>29</xdr:col>
      <xdr:colOff>177800</xdr:colOff>
      <xdr:row>33</xdr:row>
      <xdr:rowOff>311165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3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54642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327477</xdr:rowOff>
    </xdr:from>
    <xdr:to>
      <xdr:col>26</xdr:col>
      <xdr:colOff>101600</xdr:colOff>
      <xdr:row>34</xdr:row>
      <xdr:rowOff>86177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5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96354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2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112913</xdr:rowOff>
    </xdr:from>
    <xdr:to>
      <xdr:col>22</xdr:col>
      <xdr:colOff>165100</xdr:colOff>
      <xdr:row>34</xdr:row>
      <xdr:rowOff>214513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224690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4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104135</xdr:rowOff>
    </xdr:from>
    <xdr:to>
      <xdr:col>19</xdr:col>
      <xdr:colOff>38100</xdr:colOff>
      <xdr:row>34</xdr:row>
      <xdr:rowOff>205735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7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215912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200239</xdr:rowOff>
    </xdr:from>
    <xdr:to>
      <xdr:col>15</xdr:col>
      <xdr:colOff>101600</xdr:colOff>
      <xdr:row>34</xdr:row>
      <xdr:rowOff>301839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286615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147897</xdr:rowOff>
    </xdr:from>
    <xdr:to>
      <xdr:col>24</xdr:col>
      <xdr:colOff>63500</xdr:colOff>
      <xdr:row>38</xdr:row>
      <xdr:rowOff>158086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62997"/>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9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97409</xdr:rowOff>
    </xdr:from>
    <xdr:to>
      <xdr:col>19</xdr:col>
      <xdr:colOff>177800</xdr:colOff>
      <xdr:row>38</xdr:row>
      <xdr:rowOff>147897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12509"/>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70683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0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90420</xdr:rowOff>
    </xdr:from>
    <xdr:to>
      <xdr:col>15</xdr:col>
      <xdr:colOff>50800</xdr:colOff>
      <xdr:row>38</xdr:row>
      <xdr:rowOff>97409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0552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51220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90420</xdr:rowOff>
    </xdr:from>
    <xdr:to>
      <xdr:col>10</xdr:col>
      <xdr:colOff>114300</xdr:colOff>
      <xdr:row>38</xdr:row>
      <xdr:rowOff>141333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05520"/>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71010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84628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107286</xdr:rowOff>
    </xdr:from>
    <xdr:to>
      <xdr:col>24</xdr:col>
      <xdr:colOff>114300</xdr:colOff>
      <xdr:row>39</xdr:row>
      <xdr:rowOff>37436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85713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97097</xdr:rowOff>
    </xdr:from>
    <xdr:to>
      <xdr:col>20</xdr:col>
      <xdr:colOff>38100</xdr:colOff>
      <xdr:row>39</xdr:row>
      <xdr:rowOff>27247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39</xdr:row>
      <xdr:rowOff>18374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70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46609</xdr:rowOff>
    </xdr:from>
    <xdr:to>
      <xdr:col>15</xdr:col>
      <xdr:colOff>101600</xdr:colOff>
      <xdr:row>38</xdr:row>
      <xdr:rowOff>148209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139336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5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39620</xdr:rowOff>
    </xdr:from>
    <xdr:to>
      <xdr:col>10</xdr:col>
      <xdr:colOff>165100</xdr:colOff>
      <xdr:row>38</xdr:row>
      <xdr:rowOff>141220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132347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90533</xdr:rowOff>
    </xdr:from>
    <xdr:to>
      <xdr:col>6</xdr:col>
      <xdr:colOff>38100</xdr:colOff>
      <xdr:row>39</xdr:row>
      <xdr:rowOff>20683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11810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9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109113</xdr:rowOff>
    </xdr:from>
    <xdr:to>
      <xdr:col>24</xdr:col>
      <xdr:colOff>63500</xdr:colOff>
      <xdr:row>57</xdr:row>
      <xdr:rowOff>115743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0313"/>
          <a:ext cx="8382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44752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0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115743</xdr:rowOff>
    </xdr:from>
    <xdr:to>
      <xdr:col>19</xdr:col>
      <xdr:colOff>177800</xdr:colOff>
      <xdr:row>57</xdr:row>
      <xdr:rowOff>125572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8393"/>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80716</xdr:rowOff>
    </xdr:from>
    <xdr:to>
      <xdr:col>20</xdr:col>
      <xdr:colOff>38100</xdr:colOff>
      <xdr:row>57</xdr:row>
      <xdr:rowOff>10866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27393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125572</xdr:rowOff>
    </xdr:from>
    <xdr:to>
      <xdr:col>15</xdr:col>
      <xdr:colOff>50800</xdr:colOff>
      <xdr:row>57</xdr:row>
      <xdr:rowOff>148479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8222"/>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23795</xdr:rowOff>
    </xdr:from>
    <xdr:to>
      <xdr:col>15</xdr:col>
      <xdr:colOff>101600</xdr:colOff>
      <xdr:row>57</xdr:row>
      <xdr:rowOff>125395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141922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148479</xdr:rowOff>
    </xdr:from>
    <xdr:to>
      <xdr:col>10</xdr:col>
      <xdr:colOff>114300</xdr:colOff>
      <xdr:row>57</xdr:row>
      <xdr:rowOff>166904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1129"/>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32893</xdr:rowOff>
    </xdr:from>
    <xdr:to>
      <xdr:col>10</xdr:col>
      <xdr:colOff>165100</xdr:colOff>
      <xdr:row>57</xdr:row>
      <xdr:rowOff>134493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151020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42266</xdr:rowOff>
    </xdr:from>
    <xdr:to>
      <xdr:col>6</xdr:col>
      <xdr:colOff>38100</xdr:colOff>
      <xdr:row>57</xdr:row>
      <xdr:rowOff>143866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160393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58313</xdr:rowOff>
    </xdr:from>
    <xdr:to>
      <xdr:col>24</xdr:col>
      <xdr:colOff>114300</xdr:colOff>
      <xdr:row>56</xdr:row>
      <xdr:rowOff>159913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144690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64943</xdr:rowOff>
    </xdr:from>
    <xdr:to>
      <xdr:col>20</xdr:col>
      <xdr:colOff>38100</xdr:colOff>
      <xdr:row>57</xdr:row>
      <xdr:rowOff>166543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157670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74772</xdr:rowOff>
    </xdr:from>
    <xdr:to>
      <xdr:col>15</xdr:col>
      <xdr:colOff>101600</xdr:colOff>
      <xdr:row>58</xdr:row>
      <xdr:rowOff>4922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167499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97679</xdr:rowOff>
    </xdr:from>
    <xdr:to>
      <xdr:col>10</xdr:col>
      <xdr:colOff>165100</xdr:colOff>
      <xdr:row>58</xdr:row>
      <xdr:rowOff>27829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116104</xdr:rowOff>
    </xdr:from>
    <xdr:to>
      <xdr:col>6</xdr:col>
      <xdr:colOff>38100</xdr:colOff>
      <xdr:row>58</xdr:row>
      <xdr:rowOff>46254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37381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158641</xdr:rowOff>
    </xdr:from>
    <xdr:to>
      <xdr:col>24</xdr:col>
      <xdr:colOff>62865</xdr:colOff>
      <xdr:row>78</xdr:row>
      <xdr:rowOff>160764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503041"/>
          <a:ext cx="1270" cy="103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164591</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160764</xdr:rowOff>
    </xdr:from>
    <xdr:to>
      <xdr:col>24</xdr:col>
      <xdr:colOff>152400</xdr:colOff>
      <xdr:row>78</xdr:row>
      <xdr:rowOff>160764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3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105318</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27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158641</xdr:rowOff>
    </xdr:from>
    <xdr:to>
      <xdr:col>24</xdr:col>
      <xdr:colOff>152400</xdr:colOff>
      <xdr:row>72</xdr:row>
      <xdr:rowOff>158641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503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144599</xdr:rowOff>
    </xdr:from>
    <xdr:to>
      <xdr:col>24</xdr:col>
      <xdr:colOff>63500</xdr:colOff>
      <xdr:row>72</xdr:row>
      <xdr:rowOff>158641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488999"/>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70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33383</xdr:rowOff>
    </xdr:from>
    <xdr:to>
      <xdr:col>24</xdr:col>
      <xdr:colOff>114300</xdr:colOff>
      <xdr:row>75</xdr:row>
      <xdr:rowOff>134983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144599</xdr:rowOff>
    </xdr:from>
    <xdr:to>
      <xdr:col>19</xdr:col>
      <xdr:colOff>177800</xdr:colOff>
      <xdr:row>76</xdr:row>
      <xdr:rowOff>77326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488999"/>
          <a:ext cx="889000" cy="61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5932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165989</xdr:rowOff>
    </xdr:from>
    <xdr:to>
      <xdr:col>15</xdr:col>
      <xdr:colOff>50800</xdr:colOff>
      <xdr:row>76</xdr:row>
      <xdr:rowOff>77326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338939"/>
          <a:ext cx="889000" cy="7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138702</xdr:rowOff>
    </xdr:from>
    <xdr:to>
      <xdr:col>15</xdr:col>
      <xdr:colOff>101600</xdr:colOff>
      <xdr:row>77</xdr:row>
      <xdr:rowOff>68852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96919</xdr:rowOff>
    </xdr:from>
    <xdr:to>
      <xdr:col>10</xdr:col>
      <xdr:colOff>114300</xdr:colOff>
      <xdr:row>71</xdr:row>
      <xdr:rowOff>165989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098419"/>
          <a:ext cx="889000" cy="2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11503</xdr:rowOff>
    </xdr:from>
    <xdr:to>
      <xdr:col>10</xdr:col>
      <xdr:colOff>165100</xdr:colOff>
      <xdr:row>76</xdr:row>
      <xdr:rowOff>113103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104230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153724</xdr:rowOff>
    </xdr:from>
    <xdr:to>
      <xdr:col>6</xdr:col>
      <xdr:colOff>38100</xdr:colOff>
      <xdr:row>76</xdr:row>
      <xdr:rowOff>83874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107841</xdr:rowOff>
    </xdr:from>
    <xdr:to>
      <xdr:col>24</xdr:col>
      <xdr:colOff>114300</xdr:colOff>
      <xdr:row>73</xdr:row>
      <xdr:rowOff>37991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60868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40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93799</xdr:rowOff>
    </xdr:from>
    <xdr:to>
      <xdr:col>20</xdr:col>
      <xdr:colOff>38100</xdr:colOff>
      <xdr:row>73</xdr:row>
      <xdr:rowOff>23949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4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40476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2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26526</xdr:rowOff>
    </xdr:from>
    <xdr:to>
      <xdr:col>15</xdr:col>
      <xdr:colOff>101600</xdr:colOff>
      <xdr:row>76</xdr:row>
      <xdr:rowOff>128126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144652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8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115189</xdr:rowOff>
    </xdr:from>
    <xdr:to>
      <xdr:col>10</xdr:col>
      <xdr:colOff>165100</xdr:colOff>
      <xdr:row>72</xdr:row>
      <xdr:rowOff>45339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61866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06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46119</xdr:rowOff>
    </xdr:from>
    <xdr:to>
      <xdr:col>6</xdr:col>
      <xdr:colOff>38100</xdr:colOff>
      <xdr:row>70</xdr:row>
      <xdr:rowOff>147719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0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68</xdr:row>
      <xdr:rowOff>164246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18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103200</xdr:rowOff>
    </xdr:from>
    <xdr:to>
      <xdr:col>24</xdr:col>
      <xdr:colOff>63500</xdr:colOff>
      <xdr:row>99</xdr:row>
      <xdr:rowOff>113867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7076750"/>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0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113867</xdr:rowOff>
    </xdr:from>
    <xdr:to>
      <xdr:col>19</xdr:col>
      <xdr:colOff>177800</xdr:colOff>
      <xdr:row>99</xdr:row>
      <xdr:rowOff>119507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7087417"/>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149801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119507</xdr:rowOff>
    </xdr:from>
    <xdr:to>
      <xdr:col>15</xdr:col>
      <xdr:colOff>50800</xdr:colOff>
      <xdr:row>99</xdr:row>
      <xdr:rowOff>121793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9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92990</xdr:rowOff>
    </xdr:from>
    <xdr:to>
      <xdr:col>10</xdr:col>
      <xdr:colOff>114300</xdr:colOff>
      <xdr:row>99</xdr:row>
      <xdr:rowOff>121793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66540"/>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169918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52400</xdr:rowOff>
    </xdr:from>
    <xdr:to>
      <xdr:col>24</xdr:col>
      <xdr:colOff>114300</xdr:colOff>
      <xdr:row>99</xdr:row>
      <xdr:rowOff>154000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70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138777</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9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63067</xdr:rowOff>
    </xdr:from>
    <xdr:to>
      <xdr:col>20</xdr:col>
      <xdr:colOff>38100</xdr:colOff>
      <xdr:row>99</xdr:row>
      <xdr:rowOff>164667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70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155794</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71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68707</xdr:rowOff>
    </xdr:from>
    <xdr:to>
      <xdr:col>15</xdr:col>
      <xdr:colOff>101600</xdr:colOff>
      <xdr:row>99</xdr:row>
      <xdr:rowOff>170307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70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161434</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71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70993</xdr:rowOff>
    </xdr:from>
    <xdr:to>
      <xdr:col>10</xdr:col>
      <xdr:colOff>165100</xdr:colOff>
      <xdr:row>100</xdr:row>
      <xdr:rowOff>1143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163720</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713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42190</xdr:rowOff>
    </xdr:from>
    <xdr:to>
      <xdr:col>6</xdr:col>
      <xdr:colOff>38100</xdr:colOff>
      <xdr:row>99</xdr:row>
      <xdr:rowOff>143790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134917</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710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155778</xdr:rowOff>
    </xdr:from>
    <xdr:to>
      <xdr:col>55</xdr:col>
      <xdr:colOff>0</xdr:colOff>
      <xdr:row>35</xdr:row>
      <xdr:rowOff>131985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13628"/>
          <a:ext cx="838200" cy="3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46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131985</xdr:rowOff>
    </xdr:from>
    <xdr:to>
      <xdr:col>50</xdr:col>
      <xdr:colOff>114300</xdr:colOff>
      <xdr:row>38</xdr:row>
      <xdr:rowOff>161265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32735"/>
          <a:ext cx="889000" cy="5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107110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150825</xdr:rowOff>
    </xdr:from>
    <xdr:to>
      <xdr:col>45</xdr:col>
      <xdr:colOff>177800</xdr:colOff>
      <xdr:row>38</xdr:row>
      <xdr:rowOff>161265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6592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52512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10275</xdr:rowOff>
    </xdr:from>
    <xdr:to>
      <xdr:col>41</xdr:col>
      <xdr:colOff>50800</xdr:colOff>
      <xdr:row>38</xdr:row>
      <xdr:rowOff>150825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25375"/>
          <a:ext cx="889000" cy="1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44829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77049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104978</xdr:rowOff>
    </xdr:from>
    <xdr:to>
      <xdr:col>55</xdr:col>
      <xdr:colOff>50800</xdr:colOff>
      <xdr:row>34</xdr:row>
      <xdr:rowOff>35128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83405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4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81185</xdr:rowOff>
    </xdr:from>
    <xdr:to>
      <xdr:col>50</xdr:col>
      <xdr:colOff>165100</xdr:colOff>
      <xdr:row>36</xdr:row>
      <xdr:rowOff>11335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2462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17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110465</xdr:rowOff>
    </xdr:from>
    <xdr:to>
      <xdr:col>46</xdr:col>
      <xdr:colOff>38100</xdr:colOff>
      <xdr:row>39</xdr:row>
      <xdr:rowOff>40615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31742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100025</xdr:rowOff>
    </xdr:from>
    <xdr:to>
      <xdr:col>41</xdr:col>
      <xdr:colOff>101600</xdr:colOff>
      <xdr:row>39</xdr:row>
      <xdr:rowOff>30175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46702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39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130924</xdr:rowOff>
    </xdr:from>
    <xdr:to>
      <xdr:col>36</xdr:col>
      <xdr:colOff>165100</xdr:colOff>
      <xdr:row>38</xdr:row>
      <xdr:rowOff>61074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52202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56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7994</xdr:rowOff>
    </xdr:from>
    <xdr:to>
      <xdr:col>55</xdr:col>
      <xdr:colOff>0</xdr:colOff>
      <xdr:row>56</xdr:row>
      <xdr:rowOff>131079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09194"/>
          <a:ext cx="838200" cy="1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71169</xdr:rowOff>
    </xdr:from>
    <xdr:to>
      <xdr:col>50</xdr:col>
      <xdr:colOff>114300</xdr:colOff>
      <xdr:row>56</xdr:row>
      <xdr:rowOff>7994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00919"/>
          <a:ext cx="889000" cy="10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76650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6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71169</xdr:rowOff>
    </xdr:from>
    <xdr:to>
      <xdr:col>45</xdr:col>
      <xdr:colOff>177800</xdr:colOff>
      <xdr:row>56</xdr:row>
      <xdr:rowOff>151392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00919"/>
          <a:ext cx="889000" cy="2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136837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151392</xdr:rowOff>
    </xdr:from>
    <xdr:to>
      <xdr:col>41</xdr:col>
      <xdr:colOff>50800</xdr:colOff>
      <xdr:row>57</xdr:row>
      <xdr:rowOff>98601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52592"/>
          <a:ext cx="889000" cy="1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115806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80279</xdr:rowOff>
    </xdr:from>
    <xdr:to>
      <xdr:col>55</xdr:col>
      <xdr:colOff>50800</xdr:colOff>
      <xdr:row>57</xdr:row>
      <xdr:rowOff>10429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58706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128644</xdr:rowOff>
    </xdr:from>
    <xdr:to>
      <xdr:col>50</xdr:col>
      <xdr:colOff>165100</xdr:colOff>
      <xdr:row>56</xdr:row>
      <xdr:rowOff>58794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75321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3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20369</xdr:rowOff>
    </xdr:from>
    <xdr:to>
      <xdr:col>46</xdr:col>
      <xdr:colOff>38100</xdr:colOff>
      <xdr:row>55</xdr:row>
      <xdr:rowOff>121969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138496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100592</xdr:rowOff>
    </xdr:from>
    <xdr:to>
      <xdr:col>41</xdr:col>
      <xdr:colOff>101600</xdr:colOff>
      <xdr:row>57</xdr:row>
      <xdr:rowOff>30742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47801</xdr:rowOff>
    </xdr:from>
    <xdr:to>
      <xdr:col>36</xdr:col>
      <xdr:colOff>165100</xdr:colOff>
      <xdr:row>57</xdr:row>
      <xdr:rowOff>149401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165928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xdr:rowOff>
    </xdr:from>
    <xdr:to>
      <xdr:col>55</xdr:col>
      <xdr:colOff>0</xdr:colOff>
      <xdr:row>78</xdr:row>
      <xdr:rowOff>56979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77501"/>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4401</xdr:rowOff>
    </xdr:from>
    <xdr:to>
      <xdr:col>50</xdr:col>
      <xdr:colOff>114300</xdr:colOff>
      <xdr:row>78</xdr:row>
      <xdr:rowOff>28567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77501"/>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11195</xdr:rowOff>
    </xdr:from>
    <xdr:to>
      <xdr:col>45</xdr:col>
      <xdr:colOff>177800</xdr:colOff>
      <xdr:row>78</xdr:row>
      <xdr:rowOff>28567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84295"/>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11195</xdr:rowOff>
    </xdr:from>
    <xdr:to>
      <xdr:col>41</xdr:col>
      <xdr:colOff>50800</xdr:colOff>
      <xdr:row>78</xdr:row>
      <xdr:rowOff>117199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84295"/>
          <a:ext cx="889000" cy="1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99879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6179</xdr:rowOff>
    </xdr:from>
    <xdr:to>
      <xdr:col>55</xdr:col>
      <xdr:colOff>50800</xdr:colOff>
      <xdr:row>78</xdr:row>
      <xdr:rowOff>107779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156056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125051</xdr:rowOff>
    </xdr:from>
    <xdr:to>
      <xdr:col>50</xdr:col>
      <xdr:colOff>165100</xdr:colOff>
      <xdr:row>78</xdr:row>
      <xdr:rowOff>55201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46328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4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149217</xdr:rowOff>
    </xdr:from>
    <xdr:to>
      <xdr:col>46</xdr:col>
      <xdr:colOff>38100</xdr:colOff>
      <xdr:row>78</xdr:row>
      <xdr:rowOff>79367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70494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131845</xdr:rowOff>
    </xdr:from>
    <xdr:to>
      <xdr:col>41</xdr:col>
      <xdr:colOff>101600</xdr:colOff>
      <xdr:row>78</xdr:row>
      <xdr:rowOff>61995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53122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66399</xdr:rowOff>
    </xdr:from>
    <xdr:to>
      <xdr:col>36</xdr:col>
      <xdr:colOff>165100</xdr:colOff>
      <xdr:row>78</xdr:row>
      <xdr:rowOff>167999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159126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22690</xdr:rowOff>
    </xdr:from>
    <xdr:to>
      <xdr:col>55</xdr:col>
      <xdr:colOff>0</xdr:colOff>
      <xdr:row>92</xdr:row>
      <xdr:rowOff>75921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796090"/>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111387</xdr:rowOff>
    </xdr:from>
    <xdr:to>
      <xdr:col>50</xdr:col>
      <xdr:colOff>114300</xdr:colOff>
      <xdr:row>92</xdr:row>
      <xdr:rowOff>22690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541887"/>
          <a:ext cx="8890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57693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111387</xdr:rowOff>
    </xdr:from>
    <xdr:to>
      <xdr:col>45</xdr:col>
      <xdr:colOff>177800</xdr:colOff>
      <xdr:row>92</xdr:row>
      <xdr:rowOff>51068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541887"/>
          <a:ext cx="889000" cy="2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111152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51068</xdr:rowOff>
    </xdr:from>
    <xdr:to>
      <xdr:col>41</xdr:col>
      <xdr:colOff>50800</xdr:colOff>
      <xdr:row>93</xdr:row>
      <xdr:rowOff>45549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824468"/>
          <a:ext cx="889000" cy="1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25121</xdr:rowOff>
    </xdr:from>
    <xdr:to>
      <xdr:col>55</xdr:col>
      <xdr:colOff>50800</xdr:colOff>
      <xdr:row>92</xdr:row>
      <xdr:rowOff>126721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47998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6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143340</xdr:rowOff>
    </xdr:from>
    <xdr:to>
      <xdr:col>50</xdr:col>
      <xdr:colOff>165100</xdr:colOff>
      <xdr:row>92</xdr:row>
      <xdr:rowOff>73490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90017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5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60587</xdr:rowOff>
    </xdr:from>
    <xdr:to>
      <xdr:col>46</xdr:col>
      <xdr:colOff>38100</xdr:colOff>
      <xdr:row>90</xdr:row>
      <xdr:rowOff>162187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4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7264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2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268</xdr:rowOff>
    </xdr:from>
    <xdr:to>
      <xdr:col>41</xdr:col>
      <xdr:colOff>101600</xdr:colOff>
      <xdr:row>92</xdr:row>
      <xdr:rowOff>101868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7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118395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5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166199</xdr:rowOff>
    </xdr:from>
    <xdr:to>
      <xdr:col>36</xdr:col>
      <xdr:colOff>165100</xdr:colOff>
      <xdr:row>93</xdr:row>
      <xdr:rowOff>96349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112876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7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25857</xdr:rowOff>
    </xdr:from>
    <xdr:to>
      <xdr:col>85</xdr:col>
      <xdr:colOff>127000</xdr:colOff>
      <xdr:row>38</xdr:row>
      <xdr:rowOff>9261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69507"/>
          <a:ext cx="8382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25857</xdr:rowOff>
    </xdr:from>
    <xdr:to>
      <xdr:col>81</xdr:col>
      <xdr:colOff>50800</xdr:colOff>
      <xdr:row>37</xdr:row>
      <xdr:rowOff>133939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69507"/>
          <a:ext cx="889000" cy="10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74779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4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46203</xdr:rowOff>
    </xdr:from>
    <xdr:to>
      <xdr:col>76</xdr:col>
      <xdr:colOff>114300</xdr:colOff>
      <xdr:row>37</xdr:row>
      <xdr:rowOff>133939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389853"/>
          <a:ext cx="889000" cy="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46203</xdr:rowOff>
    </xdr:from>
    <xdr:to>
      <xdr:col>71</xdr:col>
      <xdr:colOff>177800</xdr:colOff>
      <xdr:row>38</xdr:row>
      <xdr:rowOff>6197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89853"/>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129911</xdr:rowOff>
    </xdr:from>
    <xdr:to>
      <xdr:col>85</xdr:col>
      <xdr:colOff>177800</xdr:colOff>
      <xdr:row>38</xdr:row>
      <xdr:rowOff>60061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44838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8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146507</xdr:rowOff>
    </xdr:from>
    <xdr:to>
      <xdr:col>81</xdr:col>
      <xdr:colOff>101600</xdr:colOff>
      <xdr:row>37</xdr:row>
      <xdr:rowOff>76657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93184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337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83139</xdr:rowOff>
    </xdr:from>
    <xdr:to>
      <xdr:col>76</xdr:col>
      <xdr:colOff>165100</xdr:colOff>
      <xdr:row>38</xdr:row>
      <xdr:rowOff>13289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166853</xdr:rowOff>
    </xdr:from>
    <xdr:to>
      <xdr:col>72</xdr:col>
      <xdr:colOff>38100</xdr:colOff>
      <xdr:row>37</xdr:row>
      <xdr:rowOff>97003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88130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3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126848</xdr:rowOff>
    </xdr:from>
    <xdr:to>
      <xdr:col>67</xdr:col>
      <xdr:colOff>101600</xdr:colOff>
      <xdr:row>38</xdr:row>
      <xdr:rowOff>56998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48124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6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87328</xdr:rowOff>
    </xdr:from>
    <xdr:to>
      <xdr:col>85</xdr:col>
      <xdr:colOff>127000</xdr:colOff>
      <xdr:row>76</xdr:row>
      <xdr:rowOff>107536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7528"/>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106532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36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107536</xdr:rowOff>
    </xdr:from>
    <xdr:to>
      <xdr:col>81</xdr:col>
      <xdr:colOff>50800</xdr:colOff>
      <xdr:row>76</xdr:row>
      <xdr:rowOff>125457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7736"/>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79968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28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125457</xdr:rowOff>
    </xdr:from>
    <xdr:to>
      <xdr:col>76</xdr:col>
      <xdr:colOff>114300</xdr:colOff>
      <xdr:row>76</xdr:row>
      <xdr:rowOff>128225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55657"/>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69797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53403</xdr:rowOff>
    </xdr:from>
    <xdr:to>
      <xdr:col>71</xdr:col>
      <xdr:colOff>177800</xdr:colOff>
      <xdr:row>76</xdr:row>
      <xdr:rowOff>128225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83603"/>
          <a:ext cx="889000" cy="7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52605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36528</xdr:rowOff>
    </xdr:from>
    <xdr:to>
      <xdr:col>85</xdr:col>
      <xdr:colOff>177800</xdr:colOff>
      <xdr:row>76</xdr:row>
      <xdr:rowOff>138128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59405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56736</xdr:rowOff>
    </xdr:from>
    <xdr:to>
      <xdr:col>81</xdr:col>
      <xdr:colOff>101600</xdr:colOff>
      <xdr:row>76</xdr:row>
      <xdr:rowOff>158336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3413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8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74657</xdr:rowOff>
    </xdr:from>
    <xdr:to>
      <xdr:col>76</xdr:col>
      <xdr:colOff>165100</xdr:colOff>
      <xdr:row>77</xdr:row>
      <xdr:rowOff>4807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21335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77425</xdr:rowOff>
    </xdr:from>
    <xdr:to>
      <xdr:col>72</xdr:col>
      <xdr:colOff>38100</xdr:colOff>
      <xdr:row>77</xdr:row>
      <xdr:rowOff>7575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24101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2603</xdr:rowOff>
    </xdr:from>
    <xdr:to>
      <xdr:col>67</xdr:col>
      <xdr:colOff>101600</xdr:colOff>
      <xdr:row>76</xdr:row>
      <xdr:rowOff>104203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120731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31618</xdr:rowOff>
    </xdr:from>
    <xdr:to>
      <xdr:col>85</xdr:col>
      <xdr:colOff>126364</xdr:colOff>
      <xdr:row>97</xdr:row>
      <xdr:rowOff>34178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805018"/>
          <a:ext cx="1269" cy="859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38005</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34178</xdr:rowOff>
    </xdr:from>
    <xdr:to>
      <xdr:col>86</xdr:col>
      <xdr:colOff>25400</xdr:colOff>
      <xdr:row>97</xdr:row>
      <xdr:rowOff>34178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6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149745</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31618</xdr:rowOff>
    </xdr:from>
    <xdr:to>
      <xdr:col>86</xdr:col>
      <xdr:colOff>25400</xdr:colOff>
      <xdr:row>92</xdr:row>
      <xdr:rowOff>31618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8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26726</xdr:rowOff>
    </xdr:from>
    <xdr:to>
      <xdr:col>85</xdr:col>
      <xdr:colOff>127000</xdr:colOff>
      <xdr:row>97</xdr:row>
      <xdr:rowOff>91145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5971576"/>
          <a:ext cx="838200" cy="7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140433</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591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162006</xdr:rowOff>
    </xdr:from>
    <xdr:to>
      <xdr:col>85</xdr:col>
      <xdr:colOff>177800</xdr:colOff>
      <xdr:row>93</xdr:row>
      <xdr:rowOff>92156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113503</xdr:rowOff>
    </xdr:from>
    <xdr:to>
      <xdr:col>81</xdr:col>
      <xdr:colOff>50800</xdr:colOff>
      <xdr:row>97</xdr:row>
      <xdr:rowOff>91145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058353"/>
          <a:ext cx="889000" cy="66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47431</xdr:rowOff>
    </xdr:from>
    <xdr:to>
      <xdr:col>81</xdr:col>
      <xdr:colOff>101600</xdr:colOff>
      <xdr:row>96</xdr:row>
      <xdr:rowOff>149031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94</xdr:row>
      <xdr:rowOff>165558</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113503</xdr:rowOff>
    </xdr:from>
    <xdr:to>
      <xdr:col>76</xdr:col>
      <xdr:colOff>114300</xdr:colOff>
      <xdr:row>96</xdr:row>
      <xdr:rowOff>164435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058353"/>
          <a:ext cx="889000" cy="5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141295</xdr:rowOff>
    </xdr:from>
    <xdr:to>
      <xdr:col>76</xdr:col>
      <xdr:colOff>165100</xdr:colOff>
      <xdr:row>97</xdr:row>
      <xdr:rowOff>71445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62572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164435</xdr:rowOff>
    </xdr:from>
    <xdr:to>
      <xdr:col>71</xdr:col>
      <xdr:colOff>177800</xdr:colOff>
      <xdr:row>97</xdr:row>
      <xdr:rowOff>111993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623635"/>
          <a:ext cx="889000" cy="1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162646</xdr:rowOff>
    </xdr:from>
    <xdr:to>
      <xdr:col>72</xdr:col>
      <xdr:colOff>38100</xdr:colOff>
      <xdr:row>97</xdr:row>
      <xdr:rowOff>92796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83923</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85334</xdr:rowOff>
    </xdr:from>
    <xdr:to>
      <xdr:col>67</xdr:col>
      <xdr:colOff>101600</xdr:colOff>
      <xdr:row>97</xdr:row>
      <xdr:rowOff>15484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32011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31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147376</xdr:rowOff>
    </xdr:from>
    <xdr:to>
      <xdr:col>85</xdr:col>
      <xdr:colOff>177800</xdr:colOff>
      <xdr:row>93</xdr:row>
      <xdr:rowOff>77526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59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170253</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57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40345</xdr:rowOff>
    </xdr:from>
    <xdr:to>
      <xdr:col>81</xdr:col>
      <xdr:colOff>101600</xdr:colOff>
      <xdr:row>97</xdr:row>
      <xdr:rowOff>141945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133072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7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62703</xdr:rowOff>
    </xdr:from>
    <xdr:to>
      <xdr:col>76</xdr:col>
      <xdr:colOff>165100</xdr:colOff>
      <xdr:row>93</xdr:row>
      <xdr:rowOff>164303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00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113635</xdr:rowOff>
    </xdr:from>
    <xdr:to>
      <xdr:col>72</xdr:col>
      <xdr:colOff>38100</xdr:colOff>
      <xdr:row>97</xdr:row>
      <xdr:rowOff>43785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60312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3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61193</xdr:rowOff>
    </xdr:from>
    <xdr:to>
      <xdr:col>67</xdr:col>
      <xdr:colOff>101600</xdr:colOff>
      <xdr:row>97</xdr:row>
      <xdr:rowOff>162793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153920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138786</xdr:rowOff>
    </xdr:from>
    <xdr:to>
      <xdr:col>116</xdr:col>
      <xdr:colOff>63500</xdr:colOff>
      <xdr:row>33</xdr:row>
      <xdr:rowOff>83464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5453736"/>
          <a:ext cx="838200" cy="28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15663</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59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82550</xdr:rowOff>
    </xdr:from>
    <xdr:to>
      <xdr:col>111</xdr:col>
      <xdr:colOff>177800</xdr:colOff>
      <xdr:row>33</xdr:row>
      <xdr:rowOff>83464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5568950"/>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151452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649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82550</xdr:rowOff>
    </xdr:from>
    <xdr:to>
      <xdr:col>107</xdr:col>
      <xdr:colOff>50800</xdr:colOff>
      <xdr:row>35</xdr:row>
      <xdr:rowOff>87122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5568950"/>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167454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3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87122</xdr:rowOff>
    </xdr:from>
    <xdr:to>
      <xdr:col>102</xdr:col>
      <xdr:colOff>114300</xdr:colOff>
      <xdr:row>35</xdr:row>
      <xdr:rowOff>136499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6087872"/>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131792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19321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87986</xdr:rowOff>
    </xdr:from>
    <xdr:to>
      <xdr:col>116</xdr:col>
      <xdr:colOff>114300</xdr:colOff>
      <xdr:row>32</xdr:row>
      <xdr:rowOff>18136</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5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41013</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53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32664</xdr:rowOff>
    </xdr:from>
    <xdr:to>
      <xdr:col>112</xdr:col>
      <xdr:colOff>38100</xdr:colOff>
      <xdr:row>33</xdr:row>
      <xdr:rowOff>134264</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31</xdr:row>
      <xdr:rowOff>150791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75728" y="54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31750</xdr:rowOff>
    </xdr:from>
    <xdr:to>
      <xdr:col>107</xdr:col>
      <xdr:colOff>101600</xdr:colOff>
      <xdr:row>32</xdr:row>
      <xdr:rowOff>133350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149877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36322</xdr:rowOff>
    </xdr:from>
    <xdr:to>
      <xdr:col>102</xdr:col>
      <xdr:colOff>165100</xdr:colOff>
      <xdr:row>35</xdr:row>
      <xdr:rowOff>137922</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154449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85699</xdr:rowOff>
    </xdr:from>
    <xdr:to>
      <xdr:col>98</xdr:col>
      <xdr:colOff>38100</xdr:colOff>
      <xdr:row>36</xdr:row>
      <xdr:rowOff>15849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32376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8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77254</xdr:rowOff>
    </xdr:from>
    <xdr:to>
      <xdr:col>116</xdr:col>
      <xdr:colOff>63500</xdr:colOff>
      <xdr:row>50</xdr:row>
      <xdr:rowOff>166865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1323300" y="8649754"/>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64374</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897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166865</xdr:rowOff>
    </xdr:from>
    <xdr:to>
      <xdr:col>111</xdr:col>
      <xdr:colOff>177800</xdr:colOff>
      <xdr:row>57</xdr:row>
      <xdr:rowOff>20866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8739365"/>
          <a:ext cx="889000" cy="105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60926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88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157664</xdr:rowOff>
    </xdr:from>
    <xdr:to>
      <xdr:col>107</xdr:col>
      <xdr:colOff>50800</xdr:colOff>
      <xdr:row>57</xdr:row>
      <xdr:rowOff>20866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9545300" y="9758864"/>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278</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112858</xdr:rowOff>
    </xdr:from>
    <xdr:to>
      <xdr:col>102</xdr:col>
      <xdr:colOff>114300</xdr:colOff>
      <xdr:row>56</xdr:row>
      <xdr:rowOff>157664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656300" y="971405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119130</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33691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26454</xdr:rowOff>
    </xdr:from>
    <xdr:to>
      <xdr:col>116</xdr:col>
      <xdr:colOff>114300</xdr:colOff>
      <xdr:row>50</xdr:row>
      <xdr:rowOff>128054</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85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150931</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85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116065</xdr:rowOff>
    </xdr:from>
    <xdr:to>
      <xdr:col>112</xdr:col>
      <xdr:colOff>38100</xdr:colOff>
      <xdr:row>51</xdr:row>
      <xdr:rowOff>46215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8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62742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84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141516</xdr:rowOff>
    </xdr:from>
    <xdr:to>
      <xdr:col>107</xdr:col>
      <xdr:colOff>101600</xdr:colOff>
      <xdr:row>57</xdr:row>
      <xdr:rowOff>71666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62793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98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106864</xdr:rowOff>
    </xdr:from>
    <xdr:to>
      <xdr:col>102</xdr:col>
      <xdr:colOff>165100</xdr:colOff>
      <xdr:row>57</xdr:row>
      <xdr:rowOff>37014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7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28141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8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62058</xdr:rowOff>
    </xdr:from>
    <xdr:to>
      <xdr:col>98</xdr:col>
      <xdr:colOff>38100</xdr:colOff>
      <xdr:row>56</xdr:row>
      <xdr:rowOff>163658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6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154785</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94361</xdr:rowOff>
    </xdr:from>
    <xdr:to>
      <xdr:col>116</xdr:col>
      <xdr:colOff>63500</xdr:colOff>
      <xdr:row>73</xdr:row>
      <xdr:rowOff>107696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261021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69977</xdr:rowOff>
    </xdr:from>
    <xdr:to>
      <xdr:col>111</xdr:col>
      <xdr:colOff>177800</xdr:colOff>
      <xdr:row>73</xdr:row>
      <xdr:rowOff>94361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2414377"/>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21671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1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59119</xdr:rowOff>
    </xdr:from>
    <xdr:to>
      <xdr:col>107</xdr:col>
      <xdr:colOff>50800</xdr:colOff>
      <xdr:row>72</xdr:row>
      <xdr:rowOff>69977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9545300" y="1240351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59119</xdr:rowOff>
    </xdr:from>
    <xdr:to>
      <xdr:col>102</xdr:col>
      <xdr:colOff>114300</xdr:colOff>
      <xdr:row>78</xdr:row>
      <xdr:rowOff>6922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2403519"/>
          <a:ext cx="889000" cy="9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77487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100665</xdr:rowOff>
    </xdr:from>
    <xdr:ext cx="378565"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7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56896</xdr:rowOff>
    </xdr:from>
    <xdr:to>
      <xdr:col>116</xdr:col>
      <xdr:colOff>114300</xdr:colOff>
      <xdr:row>73</xdr:row>
      <xdr:rowOff>158496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5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143273</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4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43561</xdr:rowOff>
    </xdr:from>
    <xdr:to>
      <xdr:col>112</xdr:col>
      <xdr:colOff>38100</xdr:colOff>
      <xdr:row>73</xdr:row>
      <xdr:rowOff>145161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136288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26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19177</xdr:rowOff>
    </xdr:from>
    <xdr:to>
      <xdr:col>107</xdr:col>
      <xdr:colOff>101600</xdr:colOff>
      <xdr:row>72</xdr:row>
      <xdr:rowOff>120777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3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111904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245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8319</xdr:rowOff>
    </xdr:from>
    <xdr:to>
      <xdr:col>102</xdr:col>
      <xdr:colOff>165100</xdr:colOff>
      <xdr:row>72</xdr:row>
      <xdr:rowOff>109919</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101046</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2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127572</xdr:rowOff>
    </xdr:from>
    <xdr:to>
      <xdr:col>98</xdr:col>
      <xdr:colOff>38100</xdr:colOff>
      <xdr:row>78</xdr:row>
      <xdr:rowOff>57722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74249</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1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令和３年度の県民一人あたりの歳出決算額については、総額が前年度と比較して</a:t>
          </a:r>
          <a:r>
            <a:rPr kumimoji="1" lang="en-US" altLang="ja-JP" sz="1300">
              <a:latin typeface="ＭＳ Ｐゴシック" panose="020B0600070205080204" pitchFamily="50" charset="-128"/>
              <a:ea typeface="ＭＳ Ｐゴシック" panose="020B0600070205080204" pitchFamily="50" charset="-128"/>
            </a:rPr>
            <a:t>32,019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560,841</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これは新型コロナウイルス感染症への対応のため、補助費等が前年度比</a:t>
          </a:r>
          <a:r>
            <a:rPr kumimoji="1" lang="en-US" altLang="ja-JP" sz="1300">
              <a:latin typeface="ＭＳ Ｐゴシック" panose="020B0600070205080204" pitchFamily="50" charset="-128"/>
              <a:ea typeface="ＭＳ Ｐゴシック" panose="020B0600070205080204" pitchFamily="50" charset="-128"/>
            </a:rPr>
            <a:t>16,751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148,156</a:t>
          </a:r>
          <a:r>
            <a:rPr kumimoji="1" lang="ja-JP" altLang="en-US" sz="1300">
              <a:latin typeface="ＭＳ Ｐゴシック" panose="020B0600070205080204" pitchFamily="50" charset="-128"/>
              <a:ea typeface="ＭＳ Ｐゴシック" panose="020B0600070205080204" pitchFamily="50" charset="-128"/>
            </a:rPr>
            <a:t>円となったことや、</a:t>
          </a:r>
        </a:p>
        <a:p>
          <a:r>
            <a:rPr kumimoji="1" lang="ja-JP" altLang="en-US" sz="1300">
              <a:latin typeface="ＭＳ Ｐゴシック" panose="020B0600070205080204" pitchFamily="50" charset="-128"/>
              <a:ea typeface="ＭＳ Ｐゴシック" panose="020B0600070205080204" pitchFamily="50" charset="-128"/>
            </a:rPr>
            <a:t>　令和４年度以降に見込まれる普通交付税の減少に備え、財政調整基金への積立てを行ったことで、積立金が前年度比</a:t>
          </a:r>
          <a:r>
            <a:rPr kumimoji="1" lang="en-US" altLang="ja-JP" sz="1300">
              <a:latin typeface="ＭＳ Ｐゴシック" panose="020B0600070205080204" pitchFamily="50" charset="-128"/>
              <a:ea typeface="ＭＳ Ｐゴシック" panose="020B0600070205080204" pitchFamily="50" charset="-128"/>
            </a:rPr>
            <a:t>16,409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21,221</a:t>
          </a:r>
          <a:r>
            <a:rPr kumimoji="1" lang="ja-JP" altLang="en-US" sz="1300">
              <a:latin typeface="ＭＳ Ｐゴシック" panose="020B0600070205080204" pitchFamily="50" charset="-128"/>
              <a:ea typeface="ＭＳ Ｐゴシック" panose="020B0600070205080204" pitchFamily="50" charset="-128"/>
            </a:rPr>
            <a:t>円となったことが主な要因となっています。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今後とも新潟県行財政行動計画に基づき、徹底して行財政改革に取り組んでまいります。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9398</xdr:rowOff>
    </xdr:from>
    <xdr:to>
      <xdr:col>24</xdr:col>
      <xdr:colOff>63500</xdr:colOff>
      <xdr:row>39</xdr:row>
      <xdr:rowOff>20828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959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168927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8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125984</xdr:rowOff>
    </xdr:from>
    <xdr:to>
      <xdr:col>19</xdr:col>
      <xdr:colOff>177800</xdr:colOff>
      <xdr:row>39</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4108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104157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107696</xdr:rowOff>
    </xdr:from>
    <xdr:to>
      <xdr:col>15</xdr:col>
      <xdr:colOff>50800</xdr:colOff>
      <xdr:row>38</xdr:row>
      <xdr:rowOff>125984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22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33291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107696</xdr:rowOff>
    </xdr:from>
    <xdr:to>
      <xdr:col>10</xdr:col>
      <xdr:colOff>114300</xdr:colOff>
      <xdr:row>38</xdr:row>
      <xdr:rowOff>139700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63009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60723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130048</xdr:rowOff>
    </xdr:from>
    <xdr:to>
      <xdr:col>24</xdr:col>
      <xdr:colOff>114300</xdr:colOff>
      <xdr:row>39</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44975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141478</xdr:rowOff>
    </xdr:from>
    <xdr:to>
      <xdr:col>20</xdr:col>
      <xdr:colOff>38100</xdr:colOff>
      <xdr:row>39</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62755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75184</xdr:rowOff>
    </xdr:from>
    <xdr:to>
      <xdr:col>15</xdr:col>
      <xdr:colOff>101600</xdr:colOff>
      <xdr:row>39</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167911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56896</xdr:rowOff>
    </xdr:from>
    <xdr:to>
      <xdr:col>10</xdr:col>
      <xdr:colOff>165100</xdr:colOff>
      <xdr:row>38</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149623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88900</xdr:rowOff>
    </xdr:from>
    <xdr:to>
      <xdr:col>6</xdr:col>
      <xdr:colOff>38100</xdr:colOff>
      <xdr:row>39</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10177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46469</xdr:rowOff>
    </xdr:from>
    <xdr:to>
      <xdr:col>24</xdr:col>
      <xdr:colOff>63500</xdr:colOff>
      <xdr:row>59</xdr:row>
      <xdr:rowOff>59995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76219"/>
          <a:ext cx="838200" cy="6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118178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0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51498</xdr:rowOff>
    </xdr:from>
    <xdr:to>
      <xdr:col>19</xdr:col>
      <xdr:colOff>177800</xdr:colOff>
      <xdr:row>59</xdr:row>
      <xdr:rowOff>59995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52698"/>
          <a:ext cx="889000" cy="5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15803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51498</xdr:rowOff>
    </xdr:from>
    <xdr:to>
      <xdr:col>15</xdr:col>
      <xdr:colOff>50800</xdr:colOff>
      <xdr:row>58</xdr:row>
      <xdr:rowOff>168466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52698"/>
          <a:ext cx="889000" cy="4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157701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168466</xdr:rowOff>
    </xdr:from>
    <xdr:to>
      <xdr:col>10</xdr:col>
      <xdr:colOff>114300</xdr:colOff>
      <xdr:row>59</xdr:row>
      <xdr:rowOff>85103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12566"/>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131246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91432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167119</xdr:rowOff>
    </xdr:from>
    <xdr:to>
      <xdr:col>24</xdr:col>
      <xdr:colOff>114300</xdr:colOff>
      <xdr:row>55</xdr:row>
      <xdr:rowOff>97269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145546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9195</xdr:rowOff>
    </xdr:from>
    <xdr:to>
      <xdr:col>20</xdr:col>
      <xdr:colOff>38100</xdr:colOff>
      <xdr:row>59</xdr:row>
      <xdr:rowOff>110795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1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101922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2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698</xdr:rowOff>
    </xdr:from>
    <xdr:to>
      <xdr:col>15</xdr:col>
      <xdr:colOff>101600</xdr:colOff>
      <xdr:row>56</xdr:row>
      <xdr:rowOff>102298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118825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3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117666</xdr:rowOff>
    </xdr:from>
    <xdr:to>
      <xdr:col>10</xdr:col>
      <xdr:colOff>165100</xdr:colOff>
      <xdr:row>59</xdr:row>
      <xdr:rowOff>47816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38943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34303</xdr:rowOff>
    </xdr:from>
    <xdr:to>
      <xdr:col>6</xdr:col>
      <xdr:colOff>38100</xdr:colOff>
      <xdr:row>59</xdr:row>
      <xdr:rowOff>135903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127030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2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76</xdr:row>
      <xdr:rowOff>107544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161583"/>
          <a:ext cx="1270" cy="97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111371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107544</xdr:rowOff>
    </xdr:from>
    <xdr:to>
      <xdr:col>24</xdr:col>
      <xdr:colOff>152400</xdr:colOff>
      <xdr:row>76</xdr:row>
      <xdr:rowOff>107544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3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9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72720</xdr:rowOff>
    </xdr:from>
    <xdr:to>
      <xdr:col>24</xdr:col>
      <xdr:colOff>63500</xdr:colOff>
      <xdr:row>76</xdr:row>
      <xdr:rowOff>107544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3102920"/>
          <a:ext cx="8382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151820</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24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128943</xdr:rowOff>
    </xdr:from>
    <xdr:to>
      <xdr:col>24</xdr:col>
      <xdr:colOff>114300</xdr:colOff>
      <xdr:row>73</xdr:row>
      <xdr:rowOff>59093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4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72720</xdr:rowOff>
    </xdr:from>
    <xdr:to>
      <xdr:col>19</xdr:col>
      <xdr:colOff>177800</xdr:colOff>
      <xdr:row>77</xdr:row>
      <xdr:rowOff>54356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102920"/>
          <a:ext cx="8890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96558</xdr:rowOff>
    </xdr:from>
    <xdr:to>
      <xdr:col>20</xdr:col>
      <xdr:colOff>38100</xdr:colOff>
      <xdr:row>73</xdr:row>
      <xdr:rowOff>26708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44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43235</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54356</xdr:rowOff>
    </xdr:from>
    <xdr:to>
      <xdr:col>15</xdr:col>
      <xdr:colOff>50800</xdr:colOff>
      <xdr:row>77</xdr:row>
      <xdr:rowOff>154330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56006"/>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115036</xdr:rowOff>
    </xdr:from>
    <xdr:to>
      <xdr:col>15</xdr:col>
      <xdr:colOff>101600</xdr:colOff>
      <xdr:row>75</xdr:row>
      <xdr:rowOff>45186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61713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98971</xdr:rowOff>
    </xdr:from>
    <xdr:to>
      <xdr:col>10</xdr:col>
      <xdr:colOff>114300</xdr:colOff>
      <xdr:row>77</xdr:row>
      <xdr:rowOff>154330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300621"/>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40894</xdr:rowOff>
    </xdr:from>
    <xdr:to>
      <xdr:col>10</xdr:col>
      <xdr:colOff>165100</xdr:colOff>
      <xdr:row>75</xdr:row>
      <xdr:rowOff>142494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159021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146469</xdr:rowOff>
    </xdr:from>
    <xdr:to>
      <xdr:col>6</xdr:col>
      <xdr:colOff>38100</xdr:colOff>
      <xdr:row>75</xdr:row>
      <xdr:rowOff>76619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93146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56744</xdr:rowOff>
    </xdr:from>
    <xdr:to>
      <xdr:col>24</xdr:col>
      <xdr:colOff>114300</xdr:colOff>
      <xdr:row>76</xdr:row>
      <xdr:rowOff>158344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143121</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30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21920</xdr:rowOff>
    </xdr:from>
    <xdr:to>
      <xdr:col>20</xdr:col>
      <xdr:colOff>38100</xdr:colOff>
      <xdr:row>76</xdr:row>
      <xdr:rowOff>123520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114647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1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3556</xdr:rowOff>
    </xdr:from>
    <xdr:to>
      <xdr:col>15</xdr:col>
      <xdr:colOff>101600</xdr:colOff>
      <xdr:row>77</xdr:row>
      <xdr:rowOff>105156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96283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29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103530</xdr:rowOff>
    </xdr:from>
    <xdr:to>
      <xdr:col>10</xdr:col>
      <xdr:colOff>165100</xdr:colOff>
      <xdr:row>78</xdr:row>
      <xdr:rowOff>33680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24807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48171</xdr:rowOff>
    </xdr:from>
    <xdr:to>
      <xdr:col>6</xdr:col>
      <xdr:colOff>38100</xdr:colOff>
      <xdr:row>77</xdr:row>
      <xdr:rowOff>149771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140898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95295</xdr:rowOff>
    </xdr:from>
    <xdr:to>
      <xdr:col>24</xdr:col>
      <xdr:colOff>63500</xdr:colOff>
      <xdr:row>96</xdr:row>
      <xdr:rowOff>78663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83045"/>
          <a:ext cx="838200" cy="1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143067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591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78663</xdr:rowOff>
    </xdr:from>
    <xdr:to>
      <xdr:col>19</xdr:col>
      <xdr:colOff>177800</xdr:colOff>
      <xdr:row>98</xdr:row>
      <xdr:rowOff>90036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37863"/>
          <a:ext cx="889000" cy="3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90036</xdr:rowOff>
    </xdr:from>
    <xdr:to>
      <xdr:col>15</xdr:col>
      <xdr:colOff>50800</xdr:colOff>
      <xdr:row>98</xdr:row>
      <xdr:rowOff>136785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92136"/>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136785</xdr:rowOff>
    </xdr:from>
    <xdr:to>
      <xdr:col>10</xdr:col>
      <xdr:colOff>114300</xdr:colOff>
      <xdr:row>98</xdr:row>
      <xdr:rowOff>148786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3888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20090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44495</xdr:rowOff>
    </xdr:from>
    <xdr:to>
      <xdr:col>24</xdr:col>
      <xdr:colOff>114300</xdr:colOff>
      <xdr:row>95</xdr:row>
      <xdr:rowOff>146095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130872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27863</xdr:rowOff>
    </xdr:from>
    <xdr:to>
      <xdr:col>20</xdr:col>
      <xdr:colOff>38100</xdr:colOff>
      <xdr:row>96</xdr:row>
      <xdr:rowOff>129463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120590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39236</xdr:rowOff>
    </xdr:from>
    <xdr:to>
      <xdr:col>15</xdr:col>
      <xdr:colOff>101600</xdr:colOff>
      <xdr:row>98</xdr:row>
      <xdr:rowOff>140836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157363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1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85985</xdr:rowOff>
    </xdr:from>
    <xdr:to>
      <xdr:col>10</xdr:col>
      <xdr:colOff>165100</xdr:colOff>
      <xdr:row>99</xdr:row>
      <xdr:rowOff>16135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32662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97986</xdr:rowOff>
    </xdr:from>
    <xdr:to>
      <xdr:col>6</xdr:col>
      <xdr:colOff>38100</xdr:colOff>
      <xdr:row>99</xdr:row>
      <xdr:rowOff>28136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19263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9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97790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290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79392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590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97790</xdr:rowOff>
    </xdr:from>
    <xdr:to>
      <xdr:col>50</xdr:col>
      <xdr:colOff>114300</xdr:colOff>
      <xdr:row>39</xdr:row>
      <xdr:rowOff>105410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8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27957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105410</xdr:rowOff>
    </xdr:from>
    <xdr:to>
      <xdr:col>45</xdr:col>
      <xdr:colOff>177800</xdr:colOff>
      <xdr:row>39</xdr:row>
      <xdr:rowOff>105410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37482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105410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290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151782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69867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46990</xdr:rowOff>
    </xdr:from>
    <xdr:to>
      <xdr:col>50</xdr:col>
      <xdr:colOff>165100</xdr:colOff>
      <xdr:row>39</xdr:row>
      <xdr:rowOff>148590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139717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82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54610</xdr:rowOff>
    </xdr:from>
    <xdr:to>
      <xdr:col>46</xdr:col>
      <xdr:colOff>38100</xdr:colOff>
      <xdr:row>39</xdr:row>
      <xdr:rowOff>156210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147337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54610</xdr:rowOff>
    </xdr:from>
    <xdr:to>
      <xdr:col>41</xdr:col>
      <xdr:colOff>101600</xdr:colOff>
      <xdr:row>39</xdr:row>
      <xdr:rowOff>156210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147337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84472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7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112496</xdr:rowOff>
    </xdr:from>
    <xdr:to>
      <xdr:col>55</xdr:col>
      <xdr:colOff>0</xdr:colOff>
      <xdr:row>52</xdr:row>
      <xdr:rowOff>129489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027896"/>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87825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003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16408</xdr:rowOff>
    </xdr:from>
    <xdr:to>
      <xdr:col>50</xdr:col>
      <xdr:colOff>114300</xdr:colOff>
      <xdr:row>52</xdr:row>
      <xdr:rowOff>112496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8931808"/>
          <a:ext cx="8890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166273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0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16408</xdr:rowOff>
    </xdr:from>
    <xdr:to>
      <xdr:col>45</xdr:col>
      <xdr:colOff>177800</xdr:colOff>
      <xdr:row>52</xdr:row>
      <xdr:rowOff>42088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8931808"/>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145699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0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42088</xdr:rowOff>
    </xdr:from>
    <xdr:to>
      <xdr:col>41</xdr:col>
      <xdr:colOff>50800</xdr:colOff>
      <xdr:row>52</xdr:row>
      <xdr:rowOff>139929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957488"/>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87139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132554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78689</xdr:rowOff>
    </xdr:from>
    <xdr:to>
      <xdr:col>55</xdr:col>
      <xdr:colOff>50800</xdr:colOff>
      <xdr:row>53</xdr:row>
      <xdr:rowOff>8839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101566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61696</xdr:rowOff>
    </xdr:from>
    <xdr:to>
      <xdr:col>50</xdr:col>
      <xdr:colOff>165100</xdr:colOff>
      <xdr:row>52</xdr:row>
      <xdr:rowOff>163296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9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8373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137058</xdr:rowOff>
    </xdr:from>
    <xdr:to>
      <xdr:col>46</xdr:col>
      <xdr:colOff>38100</xdr:colOff>
      <xdr:row>52</xdr:row>
      <xdr:rowOff>67208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8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83735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6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162738</xdr:rowOff>
    </xdr:from>
    <xdr:to>
      <xdr:col>41</xdr:col>
      <xdr:colOff>101600</xdr:colOff>
      <xdr:row>52</xdr:row>
      <xdr:rowOff>92888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9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109415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6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89129</xdr:rowOff>
    </xdr:from>
    <xdr:to>
      <xdr:col>36</xdr:col>
      <xdr:colOff>165100</xdr:colOff>
      <xdr:row>53</xdr:row>
      <xdr:rowOff>19279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0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35806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77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107410</xdr:rowOff>
    </xdr:from>
    <xdr:to>
      <xdr:col>55</xdr:col>
      <xdr:colOff>0</xdr:colOff>
      <xdr:row>72</xdr:row>
      <xdr:rowOff>63443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108910"/>
          <a:ext cx="838200" cy="2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67022</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41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63443</xdr:rowOff>
    </xdr:from>
    <xdr:to>
      <xdr:col>50</xdr:col>
      <xdr:colOff>114300</xdr:colOff>
      <xdr:row>78</xdr:row>
      <xdr:rowOff>149225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407843"/>
          <a:ext cx="889000" cy="1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118267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4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114840</xdr:rowOff>
    </xdr:from>
    <xdr:to>
      <xdr:col>45</xdr:col>
      <xdr:colOff>177800</xdr:colOff>
      <xdr:row>78</xdr:row>
      <xdr:rowOff>149225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487940"/>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93427</xdr:rowOff>
    </xdr:from>
    <xdr:to>
      <xdr:col>41</xdr:col>
      <xdr:colOff>50800</xdr:colOff>
      <xdr:row>78</xdr:row>
      <xdr:rowOff>114840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66527"/>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125950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56610</xdr:rowOff>
    </xdr:from>
    <xdr:to>
      <xdr:col>55</xdr:col>
      <xdr:colOff>50800</xdr:colOff>
      <xdr:row>70</xdr:row>
      <xdr:rowOff>158210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0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9637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0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12643</xdr:rowOff>
    </xdr:from>
    <xdr:to>
      <xdr:col>50</xdr:col>
      <xdr:colOff>165100</xdr:colOff>
      <xdr:row>72</xdr:row>
      <xdr:rowOff>114243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3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130770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21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98425</xdr:rowOff>
    </xdr:from>
    <xdr:to>
      <xdr:col>46</xdr:col>
      <xdr:colOff>38100</xdr:colOff>
      <xdr:row>79</xdr:row>
      <xdr:rowOff>28575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19702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64040</xdr:rowOff>
    </xdr:from>
    <xdr:to>
      <xdr:col>41</xdr:col>
      <xdr:colOff>101600</xdr:colOff>
      <xdr:row>78</xdr:row>
      <xdr:rowOff>165640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5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42627</xdr:rowOff>
    </xdr:from>
    <xdr:to>
      <xdr:col>36</xdr:col>
      <xdr:colOff>165100</xdr:colOff>
      <xdr:row>78</xdr:row>
      <xdr:rowOff>144227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135354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5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49828</xdr:rowOff>
    </xdr:from>
    <xdr:to>
      <xdr:col>54</xdr:col>
      <xdr:colOff>189865</xdr:colOff>
      <xdr:row>98</xdr:row>
      <xdr:rowOff>83660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80328"/>
          <a:ext cx="1270" cy="140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87487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83660</xdr:rowOff>
    </xdr:from>
    <xdr:to>
      <xdr:col>55</xdr:col>
      <xdr:colOff>88900</xdr:colOff>
      <xdr:row>98</xdr:row>
      <xdr:rowOff>83660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8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167955</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49828</xdr:rowOff>
    </xdr:from>
    <xdr:to>
      <xdr:col>55</xdr:col>
      <xdr:colOff>88900</xdr:colOff>
      <xdr:row>90</xdr:row>
      <xdr:rowOff>49828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8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156812</xdr:rowOff>
    </xdr:from>
    <xdr:to>
      <xdr:col>55</xdr:col>
      <xdr:colOff>0</xdr:colOff>
      <xdr:row>95</xdr:row>
      <xdr:rowOff>104854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101662"/>
          <a:ext cx="838200" cy="29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134307</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155880</xdr:rowOff>
    </xdr:from>
    <xdr:to>
      <xdr:col>55</xdr:col>
      <xdr:colOff>50800</xdr:colOff>
      <xdr:row>96</xdr:row>
      <xdr:rowOff>86030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156812</xdr:rowOff>
    </xdr:from>
    <xdr:to>
      <xdr:col>50</xdr:col>
      <xdr:colOff>114300</xdr:colOff>
      <xdr:row>94</xdr:row>
      <xdr:rowOff>26640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101662"/>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87985</xdr:rowOff>
    </xdr:from>
    <xdr:to>
      <xdr:col>50</xdr:col>
      <xdr:colOff>165100</xdr:colOff>
      <xdr:row>96</xdr:row>
      <xdr:rowOff>18135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9262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4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26640</xdr:rowOff>
    </xdr:from>
    <xdr:to>
      <xdr:col>45</xdr:col>
      <xdr:colOff>177800</xdr:colOff>
      <xdr:row>95</xdr:row>
      <xdr:rowOff>162234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142940"/>
          <a:ext cx="889000" cy="3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79984</xdr:rowOff>
    </xdr:from>
    <xdr:to>
      <xdr:col>46</xdr:col>
      <xdr:colOff>38100</xdr:colOff>
      <xdr:row>97</xdr:row>
      <xdr:rowOff>10134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3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162234</xdr:rowOff>
    </xdr:from>
    <xdr:to>
      <xdr:col>41</xdr:col>
      <xdr:colOff>50800</xdr:colOff>
      <xdr:row>96</xdr:row>
      <xdr:rowOff>118636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49984"/>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36452</xdr:rowOff>
    </xdr:from>
    <xdr:to>
      <xdr:col>41</xdr:col>
      <xdr:colOff>101600</xdr:colOff>
      <xdr:row>97</xdr:row>
      <xdr:rowOff>138052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129179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132170</xdr:rowOff>
    </xdr:from>
    <xdr:to>
      <xdr:col>36</xdr:col>
      <xdr:colOff>165100</xdr:colOff>
      <xdr:row>98</xdr:row>
      <xdr:rowOff>62320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53447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54054</xdr:rowOff>
    </xdr:from>
    <xdr:to>
      <xdr:col>55</xdr:col>
      <xdr:colOff>50800</xdr:colOff>
      <xdr:row>95</xdr:row>
      <xdr:rowOff>155654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76931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9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106012</xdr:rowOff>
    </xdr:from>
    <xdr:to>
      <xdr:col>50</xdr:col>
      <xdr:colOff>165100</xdr:colOff>
      <xdr:row>94</xdr:row>
      <xdr:rowOff>36162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52689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58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147290</xdr:rowOff>
    </xdr:from>
    <xdr:to>
      <xdr:col>46</xdr:col>
      <xdr:colOff>38100</xdr:colOff>
      <xdr:row>94</xdr:row>
      <xdr:rowOff>77440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0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93967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86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111434</xdr:rowOff>
    </xdr:from>
    <xdr:to>
      <xdr:col>41</xdr:col>
      <xdr:colOff>101600</xdr:colOff>
      <xdr:row>96</xdr:row>
      <xdr:rowOff>41584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58111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67836</xdr:rowOff>
    </xdr:from>
    <xdr:to>
      <xdr:col>36</xdr:col>
      <xdr:colOff>165100</xdr:colOff>
      <xdr:row>96</xdr:row>
      <xdr:rowOff>169436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86169</xdr:rowOff>
    </xdr:from>
    <xdr:to>
      <xdr:col>85</xdr:col>
      <xdr:colOff>127000</xdr:colOff>
      <xdr:row>38</xdr:row>
      <xdr:rowOff>121793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01269"/>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145686</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614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160465</xdr:rowOff>
    </xdr:from>
    <xdr:to>
      <xdr:col>81</xdr:col>
      <xdr:colOff>50800</xdr:colOff>
      <xdr:row>38</xdr:row>
      <xdr:rowOff>86169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04115"/>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141686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9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160465</xdr:rowOff>
    </xdr:from>
    <xdr:to>
      <xdr:col>76</xdr:col>
      <xdr:colOff>114300</xdr:colOff>
      <xdr:row>38</xdr:row>
      <xdr:rowOff>98171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041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161117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98171</xdr:rowOff>
    </xdr:from>
    <xdr:to>
      <xdr:col>71</xdr:col>
      <xdr:colOff>177800</xdr:colOff>
      <xdr:row>39</xdr:row>
      <xdr:rowOff>73406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13271"/>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83583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70993</xdr:rowOff>
    </xdr:from>
    <xdr:to>
      <xdr:col>85</xdr:col>
      <xdr:colOff>177800</xdr:colOff>
      <xdr:row>39</xdr:row>
      <xdr:rowOff>1143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49420</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5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35369</xdr:rowOff>
    </xdr:from>
    <xdr:to>
      <xdr:col>81</xdr:col>
      <xdr:colOff>101600</xdr:colOff>
      <xdr:row>38</xdr:row>
      <xdr:rowOff>136969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128096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6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109665</xdr:rowOff>
    </xdr:from>
    <xdr:to>
      <xdr:col>76</xdr:col>
      <xdr:colOff>165100</xdr:colOff>
      <xdr:row>38</xdr:row>
      <xdr:rowOff>39815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30942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47371</xdr:rowOff>
    </xdr:from>
    <xdr:to>
      <xdr:col>72</xdr:col>
      <xdr:colOff>38100</xdr:colOff>
      <xdr:row>38</xdr:row>
      <xdr:rowOff>148971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140098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22606</xdr:rowOff>
    </xdr:from>
    <xdr:to>
      <xdr:col>67</xdr:col>
      <xdr:colOff>101600</xdr:colOff>
      <xdr:row>39</xdr:row>
      <xdr:rowOff>124206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115333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8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xdr:rowOff>
    </xdr:from>
    <xdr:to>
      <xdr:col>85</xdr:col>
      <xdr:colOff>126364</xdr:colOff>
      <xdr:row>58</xdr:row>
      <xdr:rowOff>164960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78469"/>
          <a:ext cx="1269" cy="153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168787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164960</xdr:rowOff>
    </xdr:from>
    <xdr:to>
      <xdr:col>86</xdr:col>
      <xdr:colOff>25400</xdr:colOff>
      <xdr:row>58</xdr:row>
      <xdr:rowOff>164960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0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124096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3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5969</xdr:rowOff>
    </xdr:from>
    <xdr:to>
      <xdr:col>86</xdr:col>
      <xdr:colOff>25400</xdr:colOff>
      <xdr:row>50</xdr:row>
      <xdr:rowOff>5969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7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164960</xdr:rowOff>
    </xdr:from>
    <xdr:to>
      <xdr:col>85</xdr:col>
      <xdr:colOff>127000</xdr:colOff>
      <xdr:row>59</xdr:row>
      <xdr:rowOff>57328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10109060"/>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124845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101968</xdr:rowOff>
    </xdr:from>
    <xdr:to>
      <xdr:col>85</xdr:col>
      <xdr:colOff>177800</xdr:colOff>
      <xdr:row>57</xdr:row>
      <xdr:rowOff>32118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27419</xdr:rowOff>
    </xdr:from>
    <xdr:to>
      <xdr:col>81</xdr:col>
      <xdr:colOff>50800</xdr:colOff>
      <xdr:row>59</xdr:row>
      <xdr:rowOff>57328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10142969"/>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117361</xdr:rowOff>
    </xdr:from>
    <xdr:to>
      <xdr:col>81</xdr:col>
      <xdr:colOff>101600</xdr:colOff>
      <xdr:row>57</xdr:row>
      <xdr:rowOff>47511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64038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01411" y="94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152464</xdr:rowOff>
    </xdr:from>
    <xdr:to>
      <xdr:col>76</xdr:col>
      <xdr:colOff>114300</xdr:colOff>
      <xdr:row>59</xdr:row>
      <xdr:rowOff>27419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10096564"/>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131114</xdr:rowOff>
    </xdr:from>
    <xdr:to>
      <xdr:col>76</xdr:col>
      <xdr:colOff>165100</xdr:colOff>
      <xdr:row>57</xdr:row>
      <xdr:rowOff>61264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152464</xdr:rowOff>
    </xdr:from>
    <xdr:to>
      <xdr:col>71</xdr:col>
      <xdr:colOff>177800</xdr:colOff>
      <xdr:row>59</xdr:row>
      <xdr:rowOff>53708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10096564"/>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130201</xdr:rowOff>
    </xdr:from>
    <xdr:to>
      <xdr:col>72</xdr:col>
      <xdr:colOff>38100</xdr:colOff>
      <xdr:row>57</xdr:row>
      <xdr:rowOff>60351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76878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128029</xdr:rowOff>
    </xdr:from>
    <xdr:to>
      <xdr:col>67</xdr:col>
      <xdr:colOff>101600</xdr:colOff>
      <xdr:row>57</xdr:row>
      <xdr:rowOff>58179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74706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114160</xdr:rowOff>
    </xdr:from>
    <xdr:to>
      <xdr:col>85</xdr:col>
      <xdr:colOff>177800</xdr:colOff>
      <xdr:row>59</xdr:row>
      <xdr:rowOff>44310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100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29087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9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6528</xdr:rowOff>
    </xdr:from>
    <xdr:to>
      <xdr:col>81</xdr:col>
      <xdr:colOff>101600</xdr:colOff>
      <xdr:row>59</xdr:row>
      <xdr:rowOff>108128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101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99255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01411" y="1021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148069</xdr:rowOff>
    </xdr:from>
    <xdr:to>
      <xdr:col>76</xdr:col>
      <xdr:colOff>165100</xdr:colOff>
      <xdr:row>59</xdr:row>
      <xdr:rowOff>78219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100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69346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1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101664</xdr:rowOff>
    </xdr:from>
    <xdr:to>
      <xdr:col>72</xdr:col>
      <xdr:colOff>38100</xdr:colOff>
      <xdr:row>59</xdr:row>
      <xdr:rowOff>31814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100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22941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2908</xdr:rowOff>
    </xdr:from>
    <xdr:to>
      <xdr:col>67</xdr:col>
      <xdr:colOff>101600</xdr:colOff>
      <xdr:row>59</xdr:row>
      <xdr:rowOff>104508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101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95635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2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25857</xdr:rowOff>
    </xdr:from>
    <xdr:to>
      <xdr:col>85</xdr:col>
      <xdr:colOff>127000</xdr:colOff>
      <xdr:row>78</xdr:row>
      <xdr:rowOff>9261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227507"/>
          <a:ext cx="8382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25857</xdr:rowOff>
    </xdr:from>
    <xdr:to>
      <xdr:col>81</xdr:col>
      <xdr:colOff>50800</xdr:colOff>
      <xdr:row>77</xdr:row>
      <xdr:rowOff>133939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227507"/>
          <a:ext cx="889000" cy="10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74734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33728" y="132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46202</xdr:rowOff>
    </xdr:from>
    <xdr:to>
      <xdr:col>76</xdr:col>
      <xdr:colOff>114300</xdr:colOff>
      <xdr:row>77</xdr:row>
      <xdr:rowOff>133939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247852"/>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46202</xdr:rowOff>
    </xdr:from>
    <xdr:to>
      <xdr:col>71</xdr:col>
      <xdr:colOff>177800</xdr:colOff>
      <xdr:row>78</xdr:row>
      <xdr:rowOff>6198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247852"/>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129911</xdr:rowOff>
    </xdr:from>
    <xdr:to>
      <xdr:col>85</xdr:col>
      <xdr:colOff>177800</xdr:colOff>
      <xdr:row>78</xdr:row>
      <xdr:rowOff>60061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44838</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146507</xdr:rowOff>
    </xdr:from>
    <xdr:to>
      <xdr:col>81</xdr:col>
      <xdr:colOff>101600</xdr:colOff>
      <xdr:row>77</xdr:row>
      <xdr:rowOff>76657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93184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33728" y="129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83139</xdr:rowOff>
    </xdr:from>
    <xdr:to>
      <xdr:col>76</xdr:col>
      <xdr:colOff>165100</xdr:colOff>
      <xdr:row>78</xdr:row>
      <xdr:rowOff>13289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4416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166852</xdr:rowOff>
    </xdr:from>
    <xdr:to>
      <xdr:col>72</xdr:col>
      <xdr:colOff>38100</xdr:colOff>
      <xdr:row>77</xdr:row>
      <xdr:rowOff>97002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88129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126848</xdr:rowOff>
    </xdr:from>
    <xdr:to>
      <xdr:col>67</xdr:col>
      <xdr:colOff>101600</xdr:colOff>
      <xdr:row>78</xdr:row>
      <xdr:rowOff>56998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48125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81316</xdr:rowOff>
    </xdr:from>
    <xdr:to>
      <xdr:col>85</xdr:col>
      <xdr:colOff>127000</xdr:colOff>
      <xdr:row>96</xdr:row>
      <xdr:rowOff>101616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40516"/>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102463</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6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101616</xdr:rowOff>
    </xdr:from>
    <xdr:to>
      <xdr:col>81</xdr:col>
      <xdr:colOff>50800</xdr:colOff>
      <xdr:row>96</xdr:row>
      <xdr:rowOff>120360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60816"/>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75671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120360</xdr:rowOff>
    </xdr:from>
    <xdr:to>
      <xdr:col>76</xdr:col>
      <xdr:colOff>114300</xdr:colOff>
      <xdr:row>96</xdr:row>
      <xdr:rowOff>122966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7956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65955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48146</xdr:rowOff>
    </xdr:from>
    <xdr:to>
      <xdr:col>71</xdr:col>
      <xdr:colOff>177800</xdr:colOff>
      <xdr:row>96</xdr:row>
      <xdr:rowOff>122966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07346"/>
          <a:ext cx="889000" cy="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48719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153829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53393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50816</xdr:rowOff>
    </xdr:from>
    <xdr:to>
      <xdr:col>81</xdr:col>
      <xdr:colOff>101600</xdr:colOff>
      <xdr:row>96</xdr:row>
      <xdr:rowOff>152416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168943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28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69560</xdr:rowOff>
    </xdr:from>
    <xdr:to>
      <xdr:col>76</xdr:col>
      <xdr:colOff>165100</xdr:colOff>
      <xdr:row>96</xdr:row>
      <xdr:rowOff>171160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16237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72166</xdr:rowOff>
    </xdr:from>
    <xdr:to>
      <xdr:col>72</xdr:col>
      <xdr:colOff>38100</xdr:colOff>
      <xdr:row>97</xdr:row>
      <xdr:rowOff>2316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18843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168796</xdr:rowOff>
    </xdr:from>
    <xdr:to>
      <xdr:col>67</xdr:col>
      <xdr:colOff>101600</xdr:colOff>
      <xdr:row>96</xdr:row>
      <xdr:rowOff>98946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115473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64787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408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535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目的別歳出に係る県民一人あたりの決算額の主な変動状況は以下のとおりです。</a:t>
          </a:r>
        </a:p>
        <a:p>
          <a:r>
            <a:rPr kumimoji="1" lang="ja-JP" altLang="en-US" sz="1300">
              <a:latin typeface="ＭＳ Ｐゴシック" panose="020B0600070205080204" pitchFamily="50" charset="-128"/>
              <a:ea typeface="ＭＳ Ｐゴシック" panose="020B0600070205080204" pitchFamily="50" charset="-128"/>
            </a:rPr>
            <a:t>　・衛生費は、令和２年度に引き続き、新型コロナウイルス感染症への対応のため増加し、前年度比</a:t>
          </a:r>
          <a:r>
            <a:rPr kumimoji="1" lang="en-US" altLang="ja-JP" sz="1300">
              <a:latin typeface="ＭＳ Ｐゴシック" panose="020B0600070205080204" pitchFamily="50" charset="-128"/>
              <a:ea typeface="ＭＳ Ｐゴシック" panose="020B0600070205080204" pitchFamily="50" charset="-128"/>
            </a:rPr>
            <a:t>5,418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35,554</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・商工費も新型コロナウイルス感染症対応のための時短要請への協力金や、制度融資の増等により前年度比</a:t>
          </a:r>
          <a:r>
            <a:rPr kumimoji="1" lang="en-US" altLang="ja-JP" sz="1300">
              <a:latin typeface="ＭＳ Ｐゴシック" panose="020B0600070205080204" pitchFamily="50" charset="-128"/>
              <a:ea typeface="ＭＳ Ｐゴシック" panose="020B0600070205080204" pitchFamily="50" charset="-128"/>
            </a:rPr>
            <a:t>15,692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97,695</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・総務費は、令和４年度以降に見込まれる普通交付税の減少に備え、財政調整基金への積立てを行ったことにより前年度比</a:t>
          </a:r>
          <a:r>
            <a:rPr kumimoji="1" lang="en-US" altLang="ja-JP" sz="1300">
              <a:latin typeface="ＭＳ Ｐゴシック" panose="020B0600070205080204" pitchFamily="50" charset="-128"/>
              <a:ea typeface="ＭＳ Ｐゴシック" panose="020B0600070205080204" pitchFamily="50" charset="-128"/>
            </a:rPr>
            <a:t>18,355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37,947</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今後とも新潟県行財政行動計画に基づき、徹底して行財政改革に取り組んでまいります。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実質収支は、人件費等の内部管理経費の縮減や、県税収入の増等により、黒字を維持しています。</a:t>
          </a:r>
        </a:p>
        <a:p>
          <a:r>
            <a:rPr kumimoji="1" lang="ja-JP" altLang="en-US" sz="1200">
              <a:latin typeface="ＭＳ ゴシック" pitchFamily="49" charset="-128"/>
              <a:ea typeface="ＭＳ ゴシック" pitchFamily="49" charset="-128"/>
            </a:rPr>
            <a:t>　令和３年度は、新型コロナウイルス感染症による経費の増加には国の交付金を最大限活用して対応したことに加え、普通交付税の追加配分が例年にない措置としてあったことや、除排雪経費に対する国庫補助金等の増額があったことなどにより財源対策的基金を積立て、実質収支・実質単年度収支ともに黒字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工業用地造成事業会計において赤字（資金不足）が生じているものの、その比率は公営企業の経営健全化基準未満であり、その他の会計においては黒字であることから、連結実質赤字は生じていません。</a:t>
          </a:r>
        </a:p>
        <a:p>
          <a:r>
            <a:rPr kumimoji="1" lang="ja-JP" altLang="en-US" sz="1400">
              <a:latin typeface="ＭＳ ゴシック" pitchFamily="49" charset="-128"/>
              <a:ea typeface="ＭＳ ゴシック" pitchFamily="49" charset="-128"/>
            </a:rPr>
            <a:t>　今後とも、連結実質赤字が生じないよう、新潟県行財政行動計画に基づき、徹底して行財政改革に取り組んでまいります。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令和３年度は県債元利償還金は</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ポイント減少したものの、公債費に対する交付税措置の減少等により、実質公債費比率の単年度比率は前年度比</a:t>
          </a:r>
          <a:r>
            <a:rPr kumimoji="1" lang="en-US" altLang="ja-JP" sz="1400">
              <a:solidFill>
                <a:sysClr val="windowText" lastClr="000000"/>
              </a:solidFill>
              <a:latin typeface="ＭＳ ゴシック" pitchFamily="49" charset="-128"/>
              <a:ea typeface="ＭＳ ゴシック" pitchFamily="49" charset="-128"/>
            </a:rPr>
            <a:t>0.1</a:t>
          </a:r>
          <a:r>
            <a:rPr kumimoji="1" lang="ja-JP" altLang="en-US" sz="1400">
              <a:solidFill>
                <a:sysClr val="windowText" lastClr="000000"/>
              </a:solidFill>
              <a:latin typeface="ＭＳ ゴシック" pitchFamily="49" charset="-128"/>
              <a:ea typeface="ＭＳ ゴシック" pitchFamily="49" charset="-128"/>
            </a:rPr>
            <a:t>ポイント増加、３カ年平均は</a:t>
          </a:r>
          <a:r>
            <a:rPr kumimoji="1" lang="en-US" altLang="ja-JP" sz="1400">
              <a:solidFill>
                <a:sysClr val="windowText" lastClr="000000"/>
              </a:solidFill>
              <a:latin typeface="ＭＳ ゴシック" pitchFamily="49" charset="-128"/>
              <a:ea typeface="ＭＳ ゴシック" pitchFamily="49" charset="-128"/>
            </a:rPr>
            <a:t>0.3</a:t>
          </a:r>
          <a:r>
            <a:rPr kumimoji="1" lang="ja-JP" altLang="en-US" sz="1400">
              <a:solidFill>
                <a:sysClr val="windowText" lastClr="000000"/>
              </a:solidFill>
              <a:latin typeface="ＭＳ ゴシック" pitchFamily="49" charset="-128"/>
              <a:ea typeface="ＭＳ ゴシック" pitchFamily="49" charset="-128"/>
            </a:rPr>
            <a:t>ポイントの増加となりました。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今後とも公債費負担適正化計画を着実に実行し、公債費負担の抑制に取り組んでまいります。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満期一括償還方式の積立において、健全化判断比率の算定ルールと本県の積立ルールが異なるため、積立不足額が生じています。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令和３年度は満期一括償還債を除く県債残高が</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ポイントの減となったほか、財源対策的基金の増加により充当可能基金が</a:t>
          </a:r>
          <a:r>
            <a:rPr kumimoji="1" lang="en-US" altLang="ja-JP" sz="1400">
              <a:solidFill>
                <a:sysClr val="windowText" lastClr="000000"/>
              </a:solidFill>
              <a:latin typeface="ＭＳ ゴシック" pitchFamily="49" charset="-128"/>
              <a:ea typeface="ＭＳ ゴシック" pitchFamily="49" charset="-128"/>
            </a:rPr>
            <a:t>21.1</a:t>
          </a:r>
          <a:r>
            <a:rPr kumimoji="1" lang="ja-JP" altLang="en-US" sz="1400">
              <a:solidFill>
                <a:sysClr val="windowText" lastClr="000000"/>
              </a:solidFill>
              <a:latin typeface="ＭＳ ゴシック" pitchFamily="49" charset="-128"/>
              <a:ea typeface="ＭＳ ゴシック" pitchFamily="49" charset="-128"/>
            </a:rPr>
            <a:t>ポイントの増、交付税再算定による分母の増加等により、将来負担比率は前年度比</a:t>
          </a:r>
          <a:r>
            <a:rPr kumimoji="1" lang="en-US" altLang="ja-JP" sz="1400">
              <a:solidFill>
                <a:sysClr val="windowText" lastClr="000000"/>
              </a:solidFill>
              <a:latin typeface="ＭＳ ゴシック" pitchFamily="49" charset="-128"/>
              <a:ea typeface="ＭＳ ゴシック" pitchFamily="49" charset="-128"/>
            </a:rPr>
            <a:t>26.7</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297.4</a:t>
          </a:r>
          <a:r>
            <a:rPr kumimoji="1" lang="ja-JP" altLang="en-US" sz="1400">
              <a:solidFill>
                <a:sysClr val="windowText" lastClr="000000"/>
              </a:solidFill>
              <a:latin typeface="ＭＳ ゴシック" pitchFamily="49" charset="-128"/>
              <a:ea typeface="ＭＳ ゴシック" pitchFamily="49" charset="-128"/>
            </a:rPr>
            <a:t>％となりました。</a:t>
          </a:r>
        </a:p>
        <a:p>
          <a:r>
            <a:rPr kumimoji="1" lang="ja-JP" altLang="en-US" sz="1400">
              <a:solidFill>
                <a:sysClr val="windowText" lastClr="000000"/>
              </a:solidFill>
              <a:latin typeface="ＭＳ ゴシック" pitchFamily="49" charset="-128"/>
              <a:ea typeface="ＭＳ ゴシック" pitchFamily="49" charset="-128"/>
            </a:rPr>
            <a:t>　今後とも、公債費負担適正化計画を着実に実行し、公債費負担の抑制に取り組んでまいります。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本県における基金全体の残高は、新型コロナウイルス感染症による経費の増加や少子化対策を含む社会保障関係経費の増加等に対応するための財政調整基金の取崩しなどのため、平成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90,877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百万円、令和元年度末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83,911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百万円、令和２年度末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78,354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百万円と減少傾向にありましたが、令和３年度末は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109,866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31,612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は財政調整基金において、令和４年度以降に見込まれる地方交付税の減少に備えて積立てを行ったこと、また、減債基金において、普通交付税の追加配分や除雪経費に対する国庫補助及び特別交付税の当初予算からの増分を基金に積み戻したことが主な要因となっています。</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基金については、条例等の法令に基づき、それぞれの目的に応じて積立・取崩を行っていることから、今後も、適切に管理してまいります。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また、令和元年に策定した新潟県行財政改革行動計画に基づき、徹底して行財政改革に取り組み、将来の災害等の不足の事態や公債費の実負担増加に備えた残高を確保してまいります。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本県では、令和３年度末において、財政調整基金及び減債管理基金のほか、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の特定目的基金を設置しています。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基金の使途としては、地域医療介護総合確保基金や介護保険財政安定化基金などの国の施策による基金のほか、地域振興基金や小児医療機能強化基金などの県の独自の施策のために設置した基金があります。</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本県におけるその他特定目的基金の残高は、平成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52,754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百万円でしたが、令和元年度末に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30,972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21,782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百万円）と減少しています。これは、社会文化施設等整備基金ほか４基金を財政調整基金に整理・統合したことによるものです。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令和２年度及び令和３年度については、地域医療介護総合確保基金などの国の施策による基金の取崩しを行ったことで減少しているものの、総額としては概ね横ばいとなっています。</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特定目的基金については、条例等の法令に基づき、それぞれの目的に応じて積立・取崩を行っていることから、今後も、適切に管理してまいります。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本県における財政調整基金の残高は、平成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百万円でしたが、令和元年度末に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31,763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百万円）と増加しています。これは、これまで財源対策的基金として管理してきた６基金（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）を財政調整基金に整理・統合したことによるものです。</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県債管理基金、地域振興基金、社会文化施設等整備基金、美術品取得基金、土地改良負担総合償還対策基金及び地域福祉基金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令和２年度末は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32,269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百万円）となっており、これは新型コロナウイルス感染症による経費の増加や少子化対策を含む社会保障関係経費の増加等に対応するために取崩しを行ったことによるものです。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51,611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19,342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百万円）となっており、これは地方交付税の精算など制度上の要因により令和４年度以降に見込まれる地方交付税の減少に備え、財政調整基金に積立てを行ったことによるものです。</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年度に発生した中越大震災や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水害の復旧事業等に係る取崩額である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百万円を目標に新潟県行財政改革行動計画（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月策定）に基づき、行財政改革に取り組み、その残高を確保してまいります。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本県における減債基金の残高は、平成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31,812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百万円でしたが、令和元年度末に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14,875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16,937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百万円）と減少しています。これは、県債管理基金の一部を財源対策的基金の１つとして位置づけてきましたが、財政調整基金に整理したことによるものです。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令和２年度は、収支不足に対応するための財源対策として取崩しを行った後、歳入の上振れ分や決算上生じた余剰金、特別交付税の増分について積戻しを行ったことにより増となっています。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令和３年度は、普通交付税の追加配分や、除雪経費に対する国庫補助及び特別交付税の当初予算からの増分を基金に積み戻すことで増となりました。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年度をピーク（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百万円程度）に公債費の実負担が大幅に増加する見込みであることから、新潟県行財政行動計画（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月策定）に基づき、行財政改革に取り組み必要な残高を確保してまいります。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BE1884-3648-41F4-8C69-55D2CD795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D84C538-56A5-461B-B716-53CE20553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D88791C-326E-46C0-ADD8-3E6B95A1DDE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0E22607-AA22-47D1-9F77-5C1BA1996876}"/>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EE0517F-CD7F-490C-B68E-64B7A65B4F45}"/>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BE25FC6-9F9E-44B0-8536-D23A466C0C6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5C3B33B-3B62-43CF-B2C9-26A90365C813}"/>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0CB105C-302E-4E2C-A825-A075B648A1A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0CBD991-FA02-4080-B8B2-0D99F9C5D62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4D6E79-7843-4A1D-BDEE-E4374405FE7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4B2FDD-3CCA-4CA7-861F-D62681BF4B1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EE20913-D5EE-4D78-8B49-2783179BEA9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0511DF2-78CF-458A-B0B9-EBC7C87768E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618FD0-C535-4364-BCB6-4F8E2BE40D7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893F74F-C3B8-4655-820C-FD593B220B4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88090B-2511-4732-A79D-08B9ABD144D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660BCF-0814-4B22-B356-51376AD525F2}"/>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729C3E9-E70C-4FD1-87D8-8567AEC2E588}"/>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B44794-DD67-49BF-B291-D9E7332ADC8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DB6C648-74BB-49C4-826E-B5760B6C138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39AC79-8FF1-459B-BCDE-279DCB79969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F5B75DD-93F7-41C3-9E89-C772001D436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FBF48B-0201-4E44-81D7-29BFD091407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61A4DD-EDEB-456F-9C79-77CFB7C76C3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85F137-7862-4A41-9B6C-FB89C4295E5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A2AEB61-2F7C-4508-BCBD-2E3841E8B78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0B47BF-FFF4-4186-AA92-25CC5984C44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EA5AF2-CB77-4DC3-BD78-00B856D25C5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1D23F0-8B11-412E-AAFC-2F46B6FC77B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08D20BB-887E-49DA-AB86-5C73A62B925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91B74DE-430C-4CAB-8CDE-C85ACA52B0D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930D70D-ECCD-4867-AB52-8C8C97BAC73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E6BD9DE-EDC2-4B10-9AF5-152F6F18AE8C}"/>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7838319-1B0D-437C-895D-B0A6E5CDF051}"/>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46CD2AB-EAF0-4EC6-A828-67A522D8257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7A0B26E-99B8-489F-8DAE-D55DCDB5F73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9D43C2AA-2A5A-4DCB-9803-15A3EE46CB5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9684FFE-5ACE-478B-AEBC-BBB39EC6E0D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681A88AF-2412-4F38-9B19-75F7454DD53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02B4CF5-512C-4BA1-9525-64EBB384415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70CC5BD-D89E-49E3-885E-81E45F6D0672}"/>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4B25793-CF3C-4DB9-B3DE-8B7B582B71D0}"/>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ED3D3C7-D7ED-47F8-9081-D030DC22679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C570288-A496-4F9F-9D5E-77826F653FF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92D1B3E-453A-4090-842D-09C4005E77C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84F43B6-C1F0-45B5-BA67-9389970CB5F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有形固定資産減価償却率は、本県が保有する公共施設等が高度経済成長期を中心に多数整備されたことなどから老朽化が進んでおり、類似団体と比較して高い水準にあります。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A546383-6258-4D91-9FA7-5516B914409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215C1F8-07B1-457D-A2DB-199CD2A4E45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D049BF7-32EA-452F-8677-961351EA102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B3E82E9A-E03B-4790-B70E-5E0098B9851C}"/>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9BA795E-A41B-496B-B88B-A2BC045511BB}"/>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C7996D7-3A8D-493E-B2B8-C5612CA3BEA3}"/>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566611D-F7B7-47C1-944B-E25596155613}"/>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29D1FE5-041B-42B7-91A5-5B880FBC87F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1D62BCD-2092-4826-9525-ED9837C4E338}"/>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8264B27B-3D26-47DF-882F-FA558B028ACD}"/>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7B0B744-1697-46D1-ACBD-B9EED525B3F8}"/>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D981324-C1DE-488C-AC0A-C1A3355EAFA7}"/>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899BD43A-B570-4E91-815B-F324F1B83352}"/>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59F69F48-6FB1-4579-A146-0F6D4D489EA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8DFDBE7C-E7EA-4E00-A603-3E92A623187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8CC2309-B997-4779-B2FE-F3916EB1E85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2295423A-78C2-48E0-92DD-3C6EB94F19EE}"/>
            </a:ext>
          </a:extLst>
        </xdr:cNvPr>
        <xdr:cNvCxnSpPr/>
      </xdr:nvCxnSpPr>
      <xdr:spPr>
        <a:xfrm flipV="1">
          <a:off x="4306570" y="4475268"/>
          <a:ext cx="1270" cy="9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8E2E9899-D9D4-412D-A8CA-26D03384C6E5}"/>
            </a:ext>
          </a:extLst>
        </xdr:cNvPr>
        <xdr:cNvSpPr txBox="1"/>
      </xdr:nvSpPr>
      <xdr:spPr>
        <a:xfrm>
          <a:off x="4359275"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AFA412B6-E96E-4ED8-9D74-C11A3AC4D21E}"/>
            </a:ext>
          </a:extLst>
        </xdr:cNvPr>
        <xdr:cNvCxnSpPr/>
      </xdr:nvCxnSpPr>
      <xdr:spPr>
        <a:xfrm>
          <a:off x="4216400" y="5411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84396306-97A8-48DB-B22A-12C21C88DF58}"/>
            </a:ext>
          </a:extLst>
        </xdr:cNvPr>
        <xdr:cNvSpPr txBox="1"/>
      </xdr:nvSpPr>
      <xdr:spPr>
        <a:xfrm>
          <a:off x="4359275" y="42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B6FA6C65-EFAD-4EB5-847B-171C4CABC222}"/>
            </a:ext>
          </a:extLst>
        </xdr:cNvPr>
        <xdr:cNvCxnSpPr/>
      </xdr:nvCxnSpPr>
      <xdr:spPr>
        <a:xfrm>
          <a:off x="4216400" y="44752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75159</xdr:rowOff>
    </xdr:from>
    <xdr:ext cx="405111" cy="259045"/>
    <xdr:sp macro="" textlink="">
      <xdr:nvSpPr>
        <xdr:cNvPr id="69" name="有形固定資産減価償却率平均値テキスト">
          <a:extLst>
            <a:ext uri="{FF2B5EF4-FFF2-40B4-BE49-F238E27FC236}">
              <a16:creationId xmlns:a16="http://schemas.microsoft.com/office/drawing/2014/main" id="{EDE409B0-6844-4800-863A-F2256861E78C}"/>
            </a:ext>
          </a:extLst>
        </xdr:cNvPr>
        <xdr:cNvSpPr txBox="1"/>
      </xdr:nvSpPr>
      <xdr:spPr>
        <a:xfrm>
          <a:off x="4359275" y="4770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F94E8922-375D-442A-B718-8B9B1BB7C2DA}"/>
            </a:ext>
          </a:extLst>
        </xdr:cNvPr>
        <xdr:cNvSpPr/>
      </xdr:nvSpPr>
      <xdr:spPr>
        <a:xfrm>
          <a:off x="4254500" y="49068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133773</xdr:rowOff>
    </xdr:from>
    <xdr:to>
      <xdr:col>19</xdr:col>
      <xdr:colOff>187325</xdr:colOff>
      <xdr:row>30</xdr:row>
      <xdr:rowOff>63923</xdr:rowOff>
    </xdr:to>
    <xdr:sp macro="" textlink="">
      <xdr:nvSpPr>
        <xdr:cNvPr id="71" name="フローチャート: 判断 70">
          <a:extLst>
            <a:ext uri="{FF2B5EF4-FFF2-40B4-BE49-F238E27FC236}">
              <a16:creationId xmlns:a16="http://schemas.microsoft.com/office/drawing/2014/main" id="{3D6EFB18-0EAA-4687-A0CC-6C497488D34D}"/>
            </a:ext>
          </a:extLst>
        </xdr:cNvPr>
        <xdr:cNvSpPr/>
      </xdr:nvSpPr>
      <xdr:spPr>
        <a:xfrm>
          <a:off x="3616325" y="48295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E5E7DB32-9E8D-4417-BFBB-6B20DF983931}"/>
            </a:ext>
          </a:extLst>
        </xdr:cNvPr>
        <xdr:cNvSpPr/>
      </xdr:nvSpPr>
      <xdr:spPr>
        <a:xfrm>
          <a:off x="29305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id="{BADDF91A-E38C-4800-95D9-D5F98197BB53}"/>
            </a:ext>
          </a:extLst>
        </xdr:cNvPr>
        <xdr:cNvSpPr/>
      </xdr:nvSpPr>
      <xdr:spPr>
        <a:xfrm>
          <a:off x="2244725" y="47436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635</xdr:rowOff>
    </xdr:from>
    <xdr:to>
      <xdr:col>7</xdr:col>
      <xdr:colOff>187325</xdr:colOff>
      <xdr:row>29</xdr:row>
      <xdr:rowOff>102235</xdr:rowOff>
    </xdr:to>
    <xdr:sp macro="" textlink="">
      <xdr:nvSpPr>
        <xdr:cNvPr id="74" name="フローチャート: 判断 73">
          <a:extLst>
            <a:ext uri="{FF2B5EF4-FFF2-40B4-BE49-F238E27FC236}">
              <a16:creationId xmlns:a16="http://schemas.microsoft.com/office/drawing/2014/main" id="{88DF8C3A-3553-47FD-874A-865CBBAB2AED}"/>
            </a:ext>
          </a:extLst>
        </xdr:cNvPr>
        <xdr:cNvSpPr/>
      </xdr:nvSpPr>
      <xdr:spPr>
        <a:xfrm>
          <a:off x="1558925" y="4696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AB180F2-6C76-4457-8C79-A7394969878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9FCD49C-9DD1-4750-918D-19B350DCE8B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30AD32D-E685-43A7-800C-401AA6F001E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BED7FF-EBC2-428A-9ED7-8C64A8CC58E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384D972-C248-465B-A540-59081713223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0" name="楕円 79">
          <a:extLst>
            <a:ext uri="{FF2B5EF4-FFF2-40B4-BE49-F238E27FC236}">
              <a16:creationId xmlns:a16="http://schemas.microsoft.com/office/drawing/2014/main" id="{DC229458-C0DE-4DD7-BFAE-2A91B2DD4155}"/>
            </a:ext>
          </a:extLst>
        </xdr:cNvPr>
        <xdr:cNvSpPr/>
      </xdr:nvSpPr>
      <xdr:spPr>
        <a:xfrm>
          <a:off x="4254500" y="49788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1" name="有形固定資産減価償却率該当値テキスト">
          <a:extLst>
            <a:ext uri="{FF2B5EF4-FFF2-40B4-BE49-F238E27FC236}">
              <a16:creationId xmlns:a16="http://schemas.microsoft.com/office/drawing/2014/main" id="{7B73118F-E7A3-4021-AFCE-D715890ED554}"/>
            </a:ext>
          </a:extLst>
        </xdr:cNvPr>
        <xdr:cNvSpPr txBox="1"/>
      </xdr:nvSpPr>
      <xdr:spPr>
        <a:xfrm>
          <a:off x="4359275"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2" name="楕円 81">
          <a:extLst>
            <a:ext uri="{FF2B5EF4-FFF2-40B4-BE49-F238E27FC236}">
              <a16:creationId xmlns:a16="http://schemas.microsoft.com/office/drawing/2014/main" id="{5C25243B-9983-4DBA-BF4C-337E40CA4F42}"/>
            </a:ext>
          </a:extLst>
        </xdr:cNvPr>
        <xdr:cNvSpPr/>
      </xdr:nvSpPr>
      <xdr:spPr>
        <a:xfrm>
          <a:off x="3616325" y="49455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3598</xdr:rowOff>
    </xdr:to>
    <xdr:cxnSp macro="">
      <xdr:nvCxnSpPr>
        <xdr:cNvPr id="83" name="直線コネクタ 82">
          <a:extLst>
            <a:ext uri="{FF2B5EF4-FFF2-40B4-BE49-F238E27FC236}">
              <a16:creationId xmlns:a16="http://schemas.microsoft.com/office/drawing/2014/main" id="{44F8C8C8-9088-4D65-9C70-12800D86E36E}"/>
            </a:ext>
          </a:extLst>
        </xdr:cNvPr>
        <xdr:cNvCxnSpPr/>
      </xdr:nvCxnSpPr>
      <xdr:spPr>
        <a:xfrm>
          <a:off x="3673475" y="4993217"/>
          <a:ext cx="62865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4" name="楕円 83">
          <a:extLst>
            <a:ext uri="{FF2B5EF4-FFF2-40B4-BE49-F238E27FC236}">
              <a16:creationId xmlns:a16="http://schemas.microsoft.com/office/drawing/2014/main" id="{C37A701A-B988-44E2-B42D-02E7D5DC7661}"/>
            </a:ext>
          </a:extLst>
        </xdr:cNvPr>
        <xdr:cNvSpPr/>
      </xdr:nvSpPr>
      <xdr:spPr>
        <a:xfrm>
          <a:off x="2930525" y="4888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135467</xdr:rowOff>
    </xdr:to>
    <xdr:cxnSp macro="">
      <xdr:nvCxnSpPr>
        <xdr:cNvPr id="85" name="直線コネクタ 84">
          <a:extLst>
            <a:ext uri="{FF2B5EF4-FFF2-40B4-BE49-F238E27FC236}">
              <a16:creationId xmlns:a16="http://schemas.microsoft.com/office/drawing/2014/main" id="{B38C9504-8B37-4B3F-94E0-9401CC418A86}"/>
            </a:ext>
          </a:extLst>
        </xdr:cNvPr>
        <xdr:cNvCxnSpPr/>
      </xdr:nvCxnSpPr>
      <xdr:spPr>
        <a:xfrm>
          <a:off x="2987675" y="4946015"/>
          <a:ext cx="6858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6" name="楕円 85">
          <a:extLst>
            <a:ext uri="{FF2B5EF4-FFF2-40B4-BE49-F238E27FC236}">
              <a16:creationId xmlns:a16="http://schemas.microsoft.com/office/drawing/2014/main" id="{30F4B722-DC60-4058-980D-5ED5186B6A75}"/>
            </a:ext>
          </a:extLst>
        </xdr:cNvPr>
        <xdr:cNvSpPr/>
      </xdr:nvSpPr>
      <xdr:spPr>
        <a:xfrm>
          <a:off x="2244725" y="48579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85090</xdr:rowOff>
    </xdr:to>
    <xdr:cxnSp macro="">
      <xdr:nvCxnSpPr>
        <xdr:cNvPr id="87" name="直線コネクタ 86">
          <a:extLst>
            <a:ext uri="{FF2B5EF4-FFF2-40B4-BE49-F238E27FC236}">
              <a16:creationId xmlns:a16="http://schemas.microsoft.com/office/drawing/2014/main" id="{327C518A-B725-4126-8869-933C81FAFA69}"/>
            </a:ext>
          </a:extLst>
        </xdr:cNvPr>
        <xdr:cNvCxnSpPr/>
      </xdr:nvCxnSpPr>
      <xdr:spPr>
        <a:xfrm>
          <a:off x="2301875" y="4896062"/>
          <a:ext cx="685800" cy="4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112183</xdr:rowOff>
    </xdr:from>
    <xdr:to>
      <xdr:col>7</xdr:col>
      <xdr:colOff>187325</xdr:colOff>
      <xdr:row>30</xdr:row>
      <xdr:rowOff>42333</xdr:rowOff>
    </xdr:to>
    <xdr:sp macro="" textlink="">
      <xdr:nvSpPr>
        <xdr:cNvPr id="88" name="楕円 87">
          <a:extLst>
            <a:ext uri="{FF2B5EF4-FFF2-40B4-BE49-F238E27FC236}">
              <a16:creationId xmlns:a16="http://schemas.microsoft.com/office/drawing/2014/main" id="{7C65CDDB-38DD-4F55-AB30-5C785159D83B}"/>
            </a:ext>
          </a:extLst>
        </xdr:cNvPr>
        <xdr:cNvSpPr/>
      </xdr:nvSpPr>
      <xdr:spPr>
        <a:xfrm>
          <a:off x="1558925" y="48080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38312</xdr:rowOff>
    </xdr:to>
    <xdr:cxnSp macro="">
      <xdr:nvCxnSpPr>
        <xdr:cNvPr id="89" name="直線コネクタ 88">
          <a:extLst>
            <a:ext uri="{FF2B5EF4-FFF2-40B4-BE49-F238E27FC236}">
              <a16:creationId xmlns:a16="http://schemas.microsoft.com/office/drawing/2014/main" id="{648D0DDA-12AA-4207-8F18-8316ED0D21A9}"/>
            </a:ext>
          </a:extLst>
        </xdr:cNvPr>
        <xdr:cNvCxnSpPr/>
      </xdr:nvCxnSpPr>
      <xdr:spPr>
        <a:xfrm>
          <a:off x="1616075" y="4855633"/>
          <a:ext cx="6858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80450</xdr:rowOff>
    </xdr:from>
    <xdr:ext cx="405111" cy="259045"/>
    <xdr:sp macro="" textlink="">
      <xdr:nvSpPr>
        <xdr:cNvPr id="90" name="n_1aveValue有形固定資産減価償却率">
          <a:extLst>
            <a:ext uri="{FF2B5EF4-FFF2-40B4-BE49-F238E27FC236}">
              <a16:creationId xmlns:a16="http://schemas.microsoft.com/office/drawing/2014/main" id="{AF7F39DC-2BC8-4FEA-AEB0-0C1ED211C80C}"/>
            </a:ext>
          </a:extLst>
        </xdr:cNvPr>
        <xdr:cNvSpPr txBox="1"/>
      </xdr:nvSpPr>
      <xdr:spPr>
        <a:xfrm>
          <a:off x="3474094" y="461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1" name="n_2aveValue有形固定資産減価償却率">
          <a:extLst>
            <a:ext uri="{FF2B5EF4-FFF2-40B4-BE49-F238E27FC236}">
              <a16:creationId xmlns:a16="http://schemas.microsoft.com/office/drawing/2014/main" id="{6F5158F9-8769-4752-B19A-B0AB55289C30}"/>
            </a:ext>
          </a:extLst>
        </xdr:cNvPr>
        <xdr:cNvSpPr txBox="1"/>
      </xdr:nvSpPr>
      <xdr:spPr>
        <a:xfrm>
          <a:off x="27978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92" name="n_3aveValue有形固定資産減価償却率">
          <a:extLst>
            <a:ext uri="{FF2B5EF4-FFF2-40B4-BE49-F238E27FC236}">
              <a16:creationId xmlns:a16="http://schemas.microsoft.com/office/drawing/2014/main" id="{B3A57F7B-D6B1-4E61-ADCF-C6A596FA4757}"/>
            </a:ext>
          </a:extLst>
        </xdr:cNvPr>
        <xdr:cNvSpPr txBox="1"/>
      </xdr:nvSpPr>
      <xdr:spPr>
        <a:xfrm>
          <a:off x="2112019" y="453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3" name="n_4aveValue有形固定資産減価償却率">
          <a:extLst>
            <a:ext uri="{FF2B5EF4-FFF2-40B4-BE49-F238E27FC236}">
              <a16:creationId xmlns:a16="http://schemas.microsoft.com/office/drawing/2014/main" id="{61AE11EA-FE24-4431-853A-CCF3C49AE661}"/>
            </a:ext>
          </a:extLst>
        </xdr:cNvPr>
        <xdr:cNvSpPr txBox="1"/>
      </xdr:nvSpPr>
      <xdr:spPr>
        <a:xfrm>
          <a:off x="1426219" y="44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5944</xdr:rowOff>
    </xdr:from>
    <xdr:ext cx="405111" cy="259045"/>
    <xdr:sp macro="" textlink="">
      <xdr:nvSpPr>
        <xdr:cNvPr id="94" name="n_1mainValue有形固定資産減価償却率">
          <a:extLst>
            <a:ext uri="{FF2B5EF4-FFF2-40B4-BE49-F238E27FC236}">
              <a16:creationId xmlns:a16="http://schemas.microsoft.com/office/drawing/2014/main" id="{6CBD6905-2ECD-4728-A070-3859E6BD28D8}"/>
            </a:ext>
          </a:extLst>
        </xdr:cNvPr>
        <xdr:cNvSpPr txBox="1"/>
      </xdr:nvSpPr>
      <xdr:spPr>
        <a:xfrm>
          <a:off x="3474094" y="50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127017</xdr:rowOff>
    </xdr:from>
    <xdr:ext cx="405111" cy="259045"/>
    <xdr:sp macro="" textlink="">
      <xdr:nvSpPr>
        <xdr:cNvPr id="95" name="n_2mainValue有形固定資産減価償却率">
          <a:extLst>
            <a:ext uri="{FF2B5EF4-FFF2-40B4-BE49-F238E27FC236}">
              <a16:creationId xmlns:a16="http://schemas.microsoft.com/office/drawing/2014/main" id="{B95CE8D0-F651-48A4-A074-20B7563B96DB}"/>
            </a:ext>
          </a:extLst>
        </xdr:cNvPr>
        <xdr:cNvSpPr txBox="1"/>
      </xdr:nvSpPr>
      <xdr:spPr>
        <a:xfrm>
          <a:off x="2797819" y="498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80239</xdr:rowOff>
    </xdr:from>
    <xdr:ext cx="405111" cy="259045"/>
    <xdr:sp macro="" textlink="">
      <xdr:nvSpPr>
        <xdr:cNvPr id="96" name="n_3mainValue有形固定資産減価償却率">
          <a:extLst>
            <a:ext uri="{FF2B5EF4-FFF2-40B4-BE49-F238E27FC236}">
              <a16:creationId xmlns:a16="http://schemas.microsoft.com/office/drawing/2014/main" id="{B9D279A9-F3C9-4EB6-A1AA-BD7A630F4A0D}"/>
            </a:ext>
          </a:extLst>
        </xdr:cNvPr>
        <xdr:cNvSpPr txBox="1"/>
      </xdr:nvSpPr>
      <xdr:spPr>
        <a:xfrm>
          <a:off x="2112019" y="49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33460</xdr:rowOff>
    </xdr:from>
    <xdr:ext cx="405111" cy="259045"/>
    <xdr:sp macro="" textlink="">
      <xdr:nvSpPr>
        <xdr:cNvPr id="97" name="n_4mainValue有形固定資産減価償却率">
          <a:extLst>
            <a:ext uri="{FF2B5EF4-FFF2-40B4-BE49-F238E27FC236}">
              <a16:creationId xmlns:a16="http://schemas.microsoft.com/office/drawing/2014/main" id="{D9EB3852-840E-4439-9C94-EA6AF817C1BC}"/>
            </a:ext>
          </a:extLst>
        </xdr:cNvPr>
        <xdr:cNvSpPr txBox="1"/>
      </xdr:nvSpPr>
      <xdr:spPr>
        <a:xfrm>
          <a:off x="1426219" y="488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FBE83F6C-5791-4146-AA46-45CF952FC83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995F4E6E-ECEA-4C35-9A39-46FD58A479C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4C91D0E5-E796-4DBF-880B-9CD4658B5B6D}"/>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85713D5-4453-4D86-A623-AC88F00B840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29AEDF3-49F6-4933-B58D-77CD32F40E0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79F83ECB-4DCC-42D7-8448-11380FE322A7}"/>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2332C2ED-55FC-4804-A666-8FFD70B6FF4E}"/>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FD77226-17E7-44B7-BDFF-E30979E4097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28BE1CE1-A8A3-46AF-8661-C936B5B5A9B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F79D5E5-D6AB-45BC-99D4-CB3F6E9E3D6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50371838-0FC5-4E36-B78C-303A0288432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分子を構成する将来負担額が高い値となっている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、分母を構成する経常一般財源等（歳入）等について、平成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年度以降、自主財源の要である県税収入の伸び悩みや、県税と並んで一般財源歳入の柱である地方交付税等の減少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などにより、類似団体と比較して高い水準にあります。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今後とも、公債費負担適正化計画に基づき、公債費の適正な管理に向けた取組を進めていきます。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E987EE2-DAB8-437B-ADD4-567609C5A94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157C6B93-8832-4B42-8929-A298BFB73A4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75122CD8-CEBF-4E55-BFFE-B6B3246F723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AAC3920B-36DA-403A-8B94-B730CDF6EFD9}"/>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513A34AE-9671-476B-A2A2-4BC0969F18AD}"/>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E0273123-2C14-4AFA-B546-859A9CB6926E}"/>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3011722D-0C90-4C17-AB5F-8B294170456B}"/>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F828888-E3C3-4370-9435-56BBBBC5C42B}"/>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EEC85491-2D1E-4521-87EE-37BA490A5D73}"/>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83F34F35-ADDB-4630-917F-1CBE62FBE20F}"/>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19C6270D-D6D7-45BC-878D-C65AEB327DEC}"/>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DEE8E564-2C47-41A6-8F3C-6F1E19B67A17}"/>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5CA58D4C-3071-466D-AF0C-41265AFF38C6}"/>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580F7E1E-DACF-4B5A-8A86-A0CB9DE80142}"/>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6013BE77-2988-4A7A-B3C8-96C741BF6DD0}"/>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8068C38-FDBA-4654-BB1B-C4FD78F0035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E1866054-E2F7-482A-9F12-44B5D38272E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39043B6-B09A-4949-BDDD-375447C8478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135681</xdr:rowOff>
    </xdr:from>
    <xdr:to>
      <xdr:col>76</xdr:col>
      <xdr:colOff>21589</xdr:colOff>
      <xdr:row>32</xdr:row>
      <xdr:rowOff>8672</xdr:rowOff>
    </xdr:to>
    <xdr:cxnSp macro="">
      <xdr:nvCxnSpPr>
        <xdr:cNvPr id="127" name="直線コネクタ 126">
          <a:extLst>
            <a:ext uri="{FF2B5EF4-FFF2-40B4-BE49-F238E27FC236}">
              <a16:creationId xmlns:a16="http://schemas.microsoft.com/office/drawing/2014/main" id="{A1CE31D5-166F-4960-BB37-E3937D96379B}"/>
            </a:ext>
          </a:extLst>
        </xdr:cNvPr>
        <xdr:cNvCxnSpPr/>
      </xdr:nvCxnSpPr>
      <xdr:spPr>
        <a:xfrm flipV="1">
          <a:off x="13326745" y="4345731"/>
          <a:ext cx="1269" cy="84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12499</xdr:rowOff>
    </xdr:from>
    <xdr:ext cx="560923" cy="259045"/>
    <xdr:sp macro="" textlink="">
      <xdr:nvSpPr>
        <xdr:cNvPr id="128" name="債務償還比率最小値テキスト">
          <a:extLst>
            <a:ext uri="{FF2B5EF4-FFF2-40B4-BE49-F238E27FC236}">
              <a16:creationId xmlns:a16="http://schemas.microsoft.com/office/drawing/2014/main" id="{6BB2DBB3-D7BB-4790-9EBE-BD3F16EEE6B6}"/>
            </a:ext>
          </a:extLst>
        </xdr:cNvPr>
        <xdr:cNvSpPr txBox="1"/>
      </xdr:nvSpPr>
      <xdr:spPr>
        <a:xfrm>
          <a:off x="13379450" y="5190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8672</xdr:rowOff>
    </xdr:from>
    <xdr:to>
      <xdr:col>76</xdr:col>
      <xdr:colOff>111125</xdr:colOff>
      <xdr:row>32</xdr:row>
      <xdr:rowOff>8672</xdr:rowOff>
    </xdr:to>
    <xdr:cxnSp macro="">
      <xdr:nvCxnSpPr>
        <xdr:cNvPr id="129" name="直線コネクタ 128">
          <a:extLst>
            <a:ext uri="{FF2B5EF4-FFF2-40B4-BE49-F238E27FC236}">
              <a16:creationId xmlns:a16="http://schemas.microsoft.com/office/drawing/2014/main" id="{447AF185-0002-425C-9B71-A24C3177EFF1}"/>
            </a:ext>
          </a:extLst>
        </xdr:cNvPr>
        <xdr:cNvCxnSpPr/>
      </xdr:nvCxnSpPr>
      <xdr:spPr>
        <a:xfrm>
          <a:off x="13255625" y="5193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82358</xdr:rowOff>
    </xdr:from>
    <xdr:ext cx="469744" cy="259045"/>
    <xdr:sp macro="" textlink="">
      <xdr:nvSpPr>
        <xdr:cNvPr id="130" name="債務償還比率最大値テキスト">
          <a:extLst>
            <a:ext uri="{FF2B5EF4-FFF2-40B4-BE49-F238E27FC236}">
              <a16:creationId xmlns:a16="http://schemas.microsoft.com/office/drawing/2014/main" id="{5F103BF4-7A09-40A2-9D33-E7F8F66159F1}"/>
            </a:ext>
          </a:extLst>
        </xdr:cNvPr>
        <xdr:cNvSpPr txBox="1"/>
      </xdr:nvSpPr>
      <xdr:spPr>
        <a:xfrm>
          <a:off x="13379450" y="41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135681</xdr:rowOff>
    </xdr:from>
    <xdr:to>
      <xdr:col>76</xdr:col>
      <xdr:colOff>111125</xdr:colOff>
      <xdr:row>26</xdr:row>
      <xdr:rowOff>135681</xdr:rowOff>
    </xdr:to>
    <xdr:cxnSp macro="">
      <xdr:nvCxnSpPr>
        <xdr:cNvPr id="131" name="直線コネクタ 130">
          <a:extLst>
            <a:ext uri="{FF2B5EF4-FFF2-40B4-BE49-F238E27FC236}">
              <a16:creationId xmlns:a16="http://schemas.microsoft.com/office/drawing/2014/main" id="{56D63EEE-69EE-4E70-A03E-FF13C2DE08A0}"/>
            </a:ext>
          </a:extLst>
        </xdr:cNvPr>
        <xdr:cNvCxnSpPr/>
      </xdr:nvCxnSpPr>
      <xdr:spPr>
        <a:xfrm>
          <a:off x="13255625" y="43457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70547</xdr:rowOff>
    </xdr:from>
    <xdr:ext cx="469744" cy="259045"/>
    <xdr:sp macro="" textlink="">
      <xdr:nvSpPr>
        <xdr:cNvPr id="132" name="債務償還比率平均値テキスト">
          <a:extLst>
            <a:ext uri="{FF2B5EF4-FFF2-40B4-BE49-F238E27FC236}">
              <a16:creationId xmlns:a16="http://schemas.microsoft.com/office/drawing/2014/main" id="{55AB726C-D442-438F-BB67-277BB99BB2DF}"/>
            </a:ext>
          </a:extLst>
        </xdr:cNvPr>
        <xdr:cNvSpPr txBox="1"/>
      </xdr:nvSpPr>
      <xdr:spPr>
        <a:xfrm>
          <a:off x="13379450" y="4601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47670</xdr:rowOff>
    </xdr:from>
    <xdr:to>
      <xdr:col>76</xdr:col>
      <xdr:colOff>73025</xdr:colOff>
      <xdr:row>29</xdr:row>
      <xdr:rowOff>149270</xdr:rowOff>
    </xdr:to>
    <xdr:sp macro="" textlink="">
      <xdr:nvSpPr>
        <xdr:cNvPr id="133" name="フローチャート: 判断 132">
          <a:extLst>
            <a:ext uri="{FF2B5EF4-FFF2-40B4-BE49-F238E27FC236}">
              <a16:creationId xmlns:a16="http://schemas.microsoft.com/office/drawing/2014/main" id="{1002E5DE-7926-4FFC-8772-63B420C5ABAB}"/>
            </a:ext>
          </a:extLst>
        </xdr:cNvPr>
        <xdr:cNvSpPr/>
      </xdr:nvSpPr>
      <xdr:spPr>
        <a:xfrm>
          <a:off x="13293725" y="47403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124886</xdr:rowOff>
    </xdr:from>
    <xdr:to>
      <xdr:col>72</xdr:col>
      <xdr:colOff>123825</xdr:colOff>
      <xdr:row>33</xdr:row>
      <xdr:rowOff>55036</xdr:rowOff>
    </xdr:to>
    <xdr:sp macro="" textlink="">
      <xdr:nvSpPr>
        <xdr:cNvPr id="134" name="フローチャート: 判断 133">
          <a:extLst>
            <a:ext uri="{FF2B5EF4-FFF2-40B4-BE49-F238E27FC236}">
              <a16:creationId xmlns:a16="http://schemas.microsoft.com/office/drawing/2014/main" id="{02A08080-41D2-42CB-8052-705D9C380072}"/>
            </a:ext>
          </a:extLst>
        </xdr:cNvPr>
        <xdr:cNvSpPr/>
      </xdr:nvSpPr>
      <xdr:spPr>
        <a:xfrm>
          <a:off x="12646025" y="5303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35" name="フローチャート: 判断 134">
          <a:extLst>
            <a:ext uri="{FF2B5EF4-FFF2-40B4-BE49-F238E27FC236}">
              <a16:creationId xmlns:a16="http://schemas.microsoft.com/office/drawing/2014/main" id="{0BAF6A99-AD37-43F9-AF56-6E1BE18281EF}"/>
            </a:ext>
          </a:extLst>
        </xdr:cNvPr>
        <xdr:cNvSpPr/>
      </xdr:nvSpPr>
      <xdr:spPr>
        <a:xfrm>
          <a:off x="11960225" y="537197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139691</xdr:rowOff>
    </xdr:from>
    <xdr:to>
      <xdr:col>64</xdr:col>
      <xdr:colOff>123825</xdr:colOff>
      <xdr:row>33</xdr:row>
      <xdr:rowOff>69841</xdr:rowOff>
    </xdr:to>
    <xdr:sp macro="" textlink="">
      <xdr:nvSpPr>
        <xdr:cNvPr id="136" name="フローチャート: 判断 135">
          <a:extLst>
            <a:ext uri="{FF2B5EF4-FFF2-40B4-BE49-F238E27FC236}">
              <a16:creationId xmlns:a16="http://schemas.microsoft.com/office/drawing/2014/main" id="{61A2F6E2-1072-4B28-8C55-EBF32A176716}"/>
            </a:ext>
          </a:extLst>
        </xdr:cNvPr>
        <xdr:cNvSpPr/>
      </xdr:nvSpPr>
      <xdr:spPr>
        <a:xfrm>
          <a:off x="11274425" y="532446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137995</xdr:rowOff>
    </xdr:from>
    <xdr:to>
      <xdr:col>60</xdr:col>
      <xdr:colOff>123825</xdr:colOff>
      <xdr:row>33</xdr:row>
      <xdr:rowOff>68145</xdr:rowOff>
    </xdr:to>
    <xdr:sp macro="" textlink="">
      <xdr:nvSpPr>
        <xdr:cNvPr id="137" name="フローチャート: 判断 136">
          <a:extLst>
            <a:ext uri="{FF2B5EF4-FFF2-40B4-BE49-F238E27FC236}">
              <a16:creationId xmlns:a16="http://schemas.microsoft.com/office/drawing/2014/main" id="{32BAE2AE-5D39-44DA-8129-F6C37614B8AB}"/>
            </a:ext>
          </a:extLst>
        </xdr:cNvPr>
        <xdr:cNvSpPr/>
      </xdr:nvSpPr>
      <xdr:spPr>
        <a:xfrm>
          <a:off x="10588625" y="53227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3DCF9D6-521F-4AAF-9E81-5AB19655130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DAC1369-0EA3-48A6-90A7-A92A6ACE22A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7526AC-5CB4-4612-858A-CDCD252D8F2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D893077-48EB-43D1-A216-6ED48E4062A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50E839F-9960-42E5-9CF3-8754BD6FDEB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28122</xdr:rowOff>
    </xdr:from>
    <xdr:to>
      <xdr:col>76</xdr:col>
      <xdr:colOff>73025</xdr:colOff>
      <xdr:row>30</xdr:row>
      <xdr:rowOff>129722</xdr:rowOff>
    </xdr:to>
    <xdr:sp macro="" textlink="">
      <xdr:nvSpPr>
        <xdr:cNvPr id="143" name="楕円 142">
          <a:extLst>
            <a:ext uri="{FF2B5EF4-FFF2-40B4-BE49-F238E27FC236}">
              <a16:creationId xmlns:a16="http://schemas.microsoft.com/office/drawing/2014/main" id="{7399446B-E2B8-454F-8480-1FC4868979EA}"/>
            </a:ext>
          </a:extLst>
        </xdr:cNvPr>
        <xdr:cNvSpPr/>
      </xdr:nvSpPr>
      <xdr:spPr>
        <a:xfrm>
          <a:off x="13293725" y="48890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6549</xdr:rowOff>
    </xdr:from>
    <xdr:ext cx="560923" cy="259045"/>
    <xdr:sp macro="" textlink="">
      <xdr:nvSpPr>
        <xdr:cNvPr id="144" name="債務償還比率該当値テキスト">
          <a:extLst>
            <a:ext uri="{FF2B5EF4-FFF2-40B4-BE49-F238E27FC236}">
              <a16:creationId xmlns:a16="http://schemas.microsoft.com/office/drawing/2014/main" id="{8790A580-95C7-4486-BE28-42A289D71468}"/>
            </a:ext>
          </a:extLst>
        </xdr:cNvPr>
        <xdr:cNvSpPr txBox="1"/>
      </xdr:nvSpPr>
      <xdr:spPr>
        <a:xfrm>
          <a:off x="13379450" y="4867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11730</xdr:rowOff>
    </xdr:from>
    <xdr:to>
      <xdr:col>72</xdr:col>
      <xdr:colOff>123825</xdr:colOff>
      <xdr:row>33</xdr:row>
      <xdr:rowOff>113330</xdr:rowOff>
    </xdr:to>
    <xdr:sp macro="" textlink="">
      <xdr:nvSpPr>
        <xdr:cNvPr id="145" name="楕円 144">
          <a:extLst>
            <a:ext uri="{FF2B5EF4-FFF2-40B4-BE49-F238E27FC236}">
              <a16:creationId xmlns:a16="http://schemas.microsoft.com/office/drawing/2014/main" id="{FAB39CF6-1351-45D8-A50A-E02B50226A21}"/>
            </a:ext>
          </a:extLst>
        </xdr:cNvPr>
        <xdr:cNvSpPr/>
      </xdr:nvSpPr>
      <xdr:spPr>
        <a:xfrm>
          <a:off x="12646025" y="53520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78922</xdr:rowOff>
    </xdr:from>
    <xdr:to>
      <xdr:col>76</xdr:col>
      <xdr:colOff>22225</xdr:colOff>
      <xdr:row>33</xdr:row>
      <xdr:rowOff>62530</xdr:rowOff>
    </xdr:to>
    <xdr:cxnSp macro="">
      <xdr:nvCxnSpPr>
        <xdr:cNvPr id="146" name="直線コネクタ 145">
          <a:extLst>
            <a:ext uri="{FF2B5EF4-FFF2-40B4-BE49-F238E27FC236}">
              <a16:creationId xmlns:a16="http://schemas.microsoft.com/office/drawing/2014/main" id="{7C51CC34-5508-4A44-B773-D182D4DE5A3B}"/>
            </a:ext>
          </a:extLst>
        </xdr:cNvPr>
        <xdr:cNvCxnSpPr/>
      </xdr:nvCxnSpPr>
      <xdr:spPr>
        <a:xfrm flipV="1">
          <a:off x="12693650" y="4936672"/>
          <a:ext cx="638175" cy="4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121376</xdr:rowOff>
    </xdr:from>
    <xdr:to>
      <xdr:col>68</xdr:col>
      <xdr:colOff>123825</xdr:colOff>
      <xdr:row>34</xdr:row>
      <xdr:rowOff>51526</xdr:rowOff>
    </xdr:to>
    <xdr:sp macro="" textlink="">
      <xdr:nvSpPr>
        <xdr:cNvPr id="147" name="楕円 146">
          <a:extLst>
            <a:ext uri="{FF2B5EF4-FFF2-40B4-BE49-F238E27FC236}">
              <a16:creationId xmlns:a16="http://schemas.microsoft.com/office/drawing/2014/main" id="{D8E8E2E1-2D00-4924-9FB7-AC63E49CB742}"/>
            </a:ext>
          </a:extLst>
        </xdr:cNvPr>
        <xdr:cNvSpPr/>
      </xdr:nvSpPr>
      <xdr:spPr>
        <a:xfrm>
          <a:off x="11960225" y="54680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62530</xdr:rowOff>
    </xdr:from>
    <xdr:to>
      <xdr:col>72</xdr:col>
      <xdr:colOff>73025</xdr:colOff>
      <xdr:row>34</xdr:row>
      <xdr:rowOff>726</xdr:rowOff>
    </xdr:to>
    <xdr:cxnSp macro="">
      <xdr:nvCxnSpPr>
        <xdr:cNvPr id="148" name="直線コネクタ 147">
          <a:extLst>
            <a:ext uri="{FF2B5EF4-FFF2-40B4-BE49-F238E27FC236}">
              <a16:creationId xmlns:a16="http://schemas.microsoft.com/office/drawing/2014/main" id="{0BE6F1C1-910E-4199-80A2-A5B6E8882738}"/>
            </a:ext>
          </a:extLst>
        </xdr:cNvPr>
        <xdr:cNvCxnSpPr/>
      </xdr:nvCxnSpPr>
      <xdr:spPr>
        <a:xfrm flipV="1">
          <a:off x="12007850" y="5409230"/>
          <a:ext cx="685800" cy="9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169490</xdr:rowOff>
    </xdr:from>
    <xdr:to>
      <xdr:col>64</xdr:col>
      <xdr:colOff>123825</xdr:colOff>
      <xdr:row>34</xdr:row>
      <xdr:rowOff>99640</xdr:rowOff>
    </xdr:to>
    <xdr:sp macro="" textlink="">
      <xdr:nvSpPr>
        <xdr:cNvPr id="149" name="楕円 148">
          <a:extLst>
            <a:ext uri="{FF2B5EF4-FFF2-40B4-BE49-F238E27FC236}">
              <a16:creationId xmlns:a16="http://schemas.microsoft.com/office/drawing/2014/main" id="{CA9D21D9-2F1B-4EBD-AA55-F820BB088FFA}"/>
            </a:ext>
          </a:extLst>
        </xdr:cNvPr>
        <xdr:cNvSpPr/>
      </xdr:nvSpPr>
      <xdr:spPr>
        <a:xfrm>
          <a:off x="11274425" y="55034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726</xdr:rowOff>
    </xdr:from>
    <xdr:to>
      <xdr:col>68</xdr:col>
      <xdr:colOff>73025</xdr:colOff>
      <xdr:row>34</xdr:row>
      <xdr:rowOff>48840</xdr:rowOff>
    </xdr:to>
    <xdr:cxnSp macro="">
      <xdr:nvCxnSpPr>
        <xdr:cNvPr id="150" name="直線コネクタ 149">
          <a:extLst>
            <a:ext uri="{FF2B5EF4-FFF2-40B4-BE49-F238E27FC236}">
              <a16:creationId xmlns:a16="http://schemas.microsoft.com/office/drawing/2014/main" id="{442605EB-5073-479D-A6B4-6F10699DA6EF}"/>
            </a:ext>
          </a:extLst>
        </xdr:cNvPr>
        <xdr:cNvCxnSpPr/>
      </xdr:nvCxnSpPr>
      <xdr:spPr>
        <a:xfrm flipV="1">
          <a:off x="11322050" y="5506176"/>
          <a:ext cx="6858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133096</xdr:rowOff>
    </xdr:from>
    <xdr:to>
      <xdr:col>60</xdr:col>
      <xdr:colOff>123825</xdr:colOff>
      <xdr:row>34</xdr:row>
      <xdr:rowOff>63246</xdr:rowOff>
    </xdr:to>
    <xdr:sp macro="" textlink="">
      <xdr:nvSpPr>
        <xdr:cNvPr id="151" name="楕円 150">
          <a:extLst>
            <a:ext uri="{FF2B5EF4-FFF2-40B4-BE49-F238E27FC236}">
              <a16:creationId xmlns:a16="http://schemas.microsoft.com/office/drawing/2014/main" id="{B0959366-16AB-4D7F-8589-5B8EB6AD921F}"/>
            </a:ext>
          </a:extLst>
        </xdr:cNvPr>
        <xdr:cNvSpPr/>
      </xdr:nvSpPr>
      <xdr:spPr>
        <a:xfrm>
          <a:off x="10588625" y="54766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12446</xdr:rowOff>
    </xdr:from>
    <xdr:to>
      <xdr:col>64</xdr:col>
      <xdr:colOff>73025</xdr:colOff>
      <xdr:row>34</xdr:row>
      <xdr:rowOff>48840</xdr:rowOff>
    </xdr:to>
    <xdr:cxnSp macro="">
      <xdr:nvCxnSpPr>
        <xdr:cNvPr id="152" name="直線コネクタ 151">
          <a:extLst>
            <a:ext uri="{FF2B5EF4-FFF2-40B4-BE49-F238E27FC236}">
              <a16:creationId xmlns:a16="http://schemas.microsoft.com/office/drawing/2014/main" id="{2FAA43C2-102C-4CAA-BEE4-43D70AB0F138}"/>
            </a:ext>
          </a:extLst>
        </xdr:cNvPr>
        <xdr:cNvCxnSpPr/>
      </xdr:nvCxnSpPr>
      <xdr:spPr>
        <a:xfrm>
          <a:off x="10636250" y="5514721"/>
          <a:ext cx="6858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71563</xdr:rowOff>
    </xdr:from>
    <xdr:ext cx="560923" cy="259045"/>
    <xdr:sp macro="" textlink="">
      <xdr:nvSpPr>
        <xdr:cNvPr id="153" name="n_1aveValue債務償還比率">
          <a:extLst>
            <a:ext uri="{FF2B5EF4-FFF2-40B4-BE49-F238E27FC236}">
              <a16:creationId xmlns:a16="http://schemas.microsoft.com/office/drawing/2014/main" id="{72ADB4DC-A48B-4222-B626-1A13CC0C5588}"/>
            </a:ext>
          </a:extLst>
        </xdr:cNvPr>
        <xdr:cNvSpPr txBox="1"/>
      </xdr:nvSpPr>
      <xdr:spPr>
        <a:xfrm>
          <a:off x="12441763" y="50880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149750</xdr:rowOff>
    </xdr:from>
    <xdr:ext cx="560923" cy="259045"/>
    <xdr:sp macro="" textlink="">
      <xdr:nvSpPr>
        <xdr:cNvPr id="154" name="n_2aveValue債務償還比率">
          <a:extLst>
            <a:ext uri="{FF2B5EF4-FFF2-40B4-BE49-F238E27FC236}">
              <a16:creationId xmlns:a16="http://schemas.microsoft.com/office/drawing/2014/main" id="{CC5A89E9-F0CC-4FBA-9786-32A96E3CD82E}"/>
            </a:ext>
          </a:extLst>
        </xdr:cNvPr>
        <xdr:cNvSpPr txBox="1"/>
      </xdr:nvSpPr>
      <xdr:spPr>
        <a:xfrm>
          <a:off x="11765488" y="5169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86368</xdr:rowOff>
    </xdr:from>
    <xdr:ext cx="560923" cy="259045"/>
    <xdr:sp macro="" textlink="">
      <xdr:nvSpPr>
        <xdr:cNvPr id="155" name="n_3aveValue債務償還比率">
          <a:extLst>
            <a:ext uri="{FF2B5EF4-FFF2-40B4-BE49-F238E27FC236}">
              <a16:creationId xmlns:a16="http://schemas.microsoft.com/office/drawing/2014/main" id="{E1B9DCAD-6F3E-4C7F-B74F-C6BEF8091785}"/>
            </a:ext>
          </a:extLst>
        </xdr:cNvPr>
        <xdr:cNvSpPr txBox="1"/>
      </xdr:nvSpPr>
      <xdr:spPr>
        <a:xfrm>
          <a:off x="11079688" y="5102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84672</xdr:rowOff>
    </xdr:from>
    <xdr:ext cx="560923" cy="259045"/>
    <xdr:sp macro="" textlink="">
      <xdr:nvSpPr>
        <xdr:cNvPr id="156" name="n_4aveValue債務償還比率">
          <a:extLst>
            <a:ext uri="{FF2B5EF4-FFF2-40B4-BE49-F238E27FC236}">
              <a16:creationId xmlns:a16="http://schemas.microsoft.com/office/drawing/2014/main" id="{3AF80BCF-E735-49E1-9C58-7B7BC68AE779}"/>
            </a:ext>
          </a:extLst>
        </xdr:cNvPr>
        <xdr:cNvSpPr txBox="1"/>
      </xdr:nvSpPr>
      <xdr:spPr>
        <a:xfrm>
          <a:off x="10393888" y="5107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104457</xdr:rowOff>
    </xdr:from>
    <xdr:ext cx="560923" cy="259045"/>
    <xdr:sp macro="" textlink="">
      <xdr:nvSpPr>
        <xdr:cNvPr id="157" name="n_1mainValue債務償還比率">
          <a:extLst>
            <a:ext uri="{FF2B5EF4-FFF2-40B4-BE49-F238E27FC236}">
              <a16:creationId xmlns:a16="http://schemas.microsoft.com/office/drawing/2014/main" id="{2A116915-838A-4113-8932-FE294884346A}"/>
            </a:ext>
          </a:extLst>
        </xdr:cNvPr>
        <xdr:cNvSpPr txBox="1"/>
      </xdr:nvSpPr>
      <xdr:spPr>
        <a:xfrm>
          <a:off x="12441763" y="54511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42653</xdr:rowOff>
    </xdr:from>
    <xdr:ext cx="560923" cy="259045"/>
    <xdr:sp macro="" textlink="">
      <xdr:nvSpPr>
        <xdr:cNvPr id="158" name="n_2mainValue債務償還比率">
          <a:extLst>
            <a:ext uri="{FF2B5EF4-FFF2-40B4-BE49-F238E27FC236}">
              <a16:creationId xmlns:a16="http://schemas.microsoft.com/office/drawing/2014/main" id="{4CBA3951-32CF-43E6-9F59-877873DC6CA7}"/>
            </a:ext>
          </a:extLst>
        </xdr:cNvPr>
        <xdr:cNvSpPr txBox="1"/>
      </xdr:nvSpPr>
      <xdr:spPr>
        <a:xfrm>
          <a:off x="11765488" y="5551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90767</xdr:rowOff>
    </xdr:from>
    <xdr:ext cx="560923" cy="259045"/>
    <xdr:sp macro="" textlink="">
      <xdr:nvSpPr>
        <xdr:cNvPr id="159" name="n_3mainValue債務償還比率">
          <a:extLst>
            <a:ext uri="{FF2B5EF4-FFF2-40B4-BE49-F238E27FC236}">
              <a16:creationId xmlns:a16="http://schemas.microsoft.com/office/drawing/2014/main" id="{F929CFF4-FD10-4A74-B3CD-D8ACAB0943E5}"/>
            </a:ext>
          </a:extLst>
        </xdr:cNvPr>
        <xdr:cNvSpPr txBox="1"/>
      </xdr:nvSpPr>
      <xdr:spPr>
        <a:xfrm>
          <a:off x="11079688" y="55930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54373</xdr:rowOff>
    </xdr:from>
    <xdr:ext cx="560923" cy="259045"/>
    <xdr:sp macro="" textlink="">
      <xdr:nvSpPr>
        <xdr:cNvPr id="160" name="n_4mainValue債務償還比率">
          <a:extLst>
            <a:ext uri="{FF2B5EF4-FFF2-40B4-BE49-F238E27FC236}">
              <a16:creationId xmlns:a16="http://schemas.microsoft.com/office/drawing/2014/main" id="{C0AA41C3-0834-4149-AA1E-B87E96C54557}"/>
            </a:ext>
          </a:extLst>
        </xdr:cNvPr>
        <xdr:cNvSpPr txBox="1"/>
      </xdr:nvSpPr>
      <xdr:spPr>
        <a:xfrm>
          <a:off x="10393888" y="55598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71FA67C-E335-4541-B9E2-BAEDEF1D5E89}"/>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9311013-11EC-483D-938D-62437190E5C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E699028-EF18-45CA-A59B-9F53D508BC4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A76478B-6D6B-4E19-8B2B-78DE982F213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2F6507F-1AFD-44DB-BD0D-3B3DF83EFCF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3B6586F-2EFC-46FD-9CE0-24A33E2C63C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904B8F-D80A-45F3-BD07-83EFE1204DB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16D575-A68D-4828-9D8A-E7035755550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C3A49-1644-4CB8-BC95-7E26958795E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0F5812-568B-49BC-AFCC-A3DCC5C8729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9B46EC-1E6A-40FF-8B4F-15C0A2EF8F3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38F335-8745-4235-8AD5-084F920C532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CBD4BC-BA5B-4F32-98E8-67AF22B2F7A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C6E52-2B5E-4B95-9030-96D3253061C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356BC8-51B7-4C32-BC72-BD4453ED754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2FBBBB-F3CB-4876-B152-2209BCFE669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EA9983-5F70-484B-9CF0-A6BF32D3BFC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7980B8-742A-4D86-8968-536D1A9BA4B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3BBB84-AF9C-4010-8303-63F85950724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90743E-85AE-45F9-8261-AF2EF9EDD48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65FF53-C9F1-499D-99FD-55C3FE2BE15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F86B62-AE4A-431E-A437-12359ADBDF8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B72F0C-DB99-4380-B4ED-1208BDF8761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10738D-F731-4816-B1D0-EB494117105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9BAF5B-1922-4987-977D-2EE995D9DAE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D86EA4-3F0D-4224-B372-5F983FEBE25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B24D83-548D-4C72-9B47-6567E1D5FEF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6B04EC-F0C6-44C2-A66A-61295881E00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42AD00-495B-40A2-B1B1-A090C24A922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D9E432-9643-4DBB-B309-BF2832001FF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BE88E2-8052-4DEB-9CF2-2D368AB96F3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7868BF-4627-4D33-9640-F7B213422DA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07020D-EDEC-4694-AAC1-4B67DD346C6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D251737-6DCC-4BCD-BB9F-747C2B5D326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1FC89AA-EEBC-44A3-9E3E-6120A843B2F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413E719-72DE-4680-8297-F9BC80CB8EC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A48ECBB-DCA1-4C2D-8C60-8388F99D4E7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7EAB647-8227-4D15-AB5C-A4719FB7094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8C6CE00-8845-4348-BE60-D0AA215E471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9BCB348-46F3-4466-AC8E-3324C578D01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2D752A8-AF61-4DA7-8DCF-FC7E397D2A4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1CCBC64-B780-411A-9988-7389D38F7FE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3CC612B-8C0A-490B-B037-20AA9FAD53E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C4F406B-2751-48A1-A66D-169B05AE47F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FBCED3-14E7-4039-84D5-61D801C8EE8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4E7E71-DC61-4F1B-9C32-B4B0B07BF76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537F89-D142-4E26-BEE2-269165210B0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01EC21-ECD1-4A80-9FAC-4DFDCB38A16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B0FA4D4-E534-496F-9017-37157035C5D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8AEFB52-4520-4260-8A6A-A52CCBF13DDD}"/>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E70357-629D-4F0A-8CB2-4A84182C9A8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6563F3-49E2-4D84-9166-D2E29B867EE5}"/>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3AB98E-2BC1-42FB-BE55-858E630B8F60}"/>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6F0E82-C042-4F52-9F63-B53F4868393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7FF81E-1F38-4E4E-87D9-FB781C85F95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4EE878F-B8DC-4E85-B43B-B6D46DE7ED26}"/>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A23307D-4CEA-4487-AFD2-F18B3B51CFF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CD00EED-AF16-429D-948B-A86383D3B71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84E7C8-4B66-42C3-BBFF-C18E709DF54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A8183E9-F5B5-45F6-84FB-E25A1D94808D}"/>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9BB37D-E9F8-42C8-A034-18290B04804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4D3F3DD1-9674-464B-9F5E-DECC98369492}"/>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A6CE2971-4C03-4AB4-923C-9C4772259A4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92528</xdr:rowOff>
    </xdr:from>
    <xdr:to>
      <xdr:col>24</xdr:col>
      <xdr:colOff>62865</xdr:colOff>
      <xdr:row>41</xdr:row>
      <xdr:rowOff>32113</xdr:rowOff>
    </xdr:to>
    <xdr:cxnSp macro="">
      <xdr:nvCxnSpPr>
        <xdr:cNvPr id="59" name="直線コネクタ 58">
          <a:extLst>
            <a:ext uri="{FF2B5EF4-FFF2-40B4-BE49-F238E27FC236}">
              <a16:creationId xmlns:a16="http://schemas.microsoft.com/office/drawing/2014/main" id="{53C2840C-C0E3-4D80-A18F-AF04D5E802BE}"/>
            </a:ext>
          </a:extLst>
        </xdr:cNvPr>
        <xdr:cNvCxnSpPr/>
      </xdr:nvCxnSpPr>
      <xdr:spPr>
        <a:xfrm flipV="1">
          <a:off x="4179570" y="5274128"/>
          <a:ext cx="127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id="{BFE2725E-DEA2-484E-A5AB-6F62904B5A28}"/>
            </a:ext>
          </a:extLst>
        </xdr:cNvPr>
        <xdr:cNvSpPr txBox="1"/>
      </xdr:nvSpPr>
      <xdr:spPr>
        <a:xfrm>
          <a:off x="4229100" y="66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32113</xdr:rowOff>
    </xdr:from>
    <xdr:to>
      <xdr:col>24</xdr:col>
      <xdr:colOff>152400</xdr:colOff>
      <xdr:row>41</xdr:row>
      <xdr:rowOff>32113</xdr:rowOff>
    </xdr:to>
    <xdr:cxnSp macro="">
      <xdr:nvCxnSpPr>
        <xdr:cNvPr id="61" name="直線コネクタ 60">
          <a:extLst>
            <a:ext uri="{FF2B5EF4-FFF2-40B4-BE49-F238E27FC236}">
              <a16:creationId xmlns:a16="http://schemas.microsoft.com/office/drawing/2014/main" id="{6F76F06C-A781-4102-A0DF-A818B235ABC6}"/>
            </a:ext>
          </a:extLst>
        </xdr:cNvPr>
        <xdr:cNvCxnSpPr/>
      </xdr:nvCxnSpPr>
      <xdr:spPr>
        <a:xfrm>
          <a:off x="4105275" y="6667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39205</xdr:rowOff>
    </xdr:from>
    <xdr:ext cx="405111" cy="259045"/>
    <xdr:sp macro="" textlink="">
      <xdr:nvSpPr>
        <xdr:cNvPr id="62" name="【道路】&#10;有形固定資産減価償却率最大値テキスト">
          <a:extLst>
            <a:ext uri="{FF2B5EF4-FFF2-40B4-BE49-F238E27FC236}">
              <a16:creationId xmlns:a16="http://schemas.microsoft.com/office/drawing/2014/main" id="{C4E09277-8623-4CD9-96E1-AB269CAD011E}"/>
            </a:ext>
          </a:extLst>
        </xdr:cNvPr>
        <xdr:cNvSpPr txBox="1"/>
      </xdr:nvSpPr>
      <xdr:spPr>
        <a:xfrm>
          <a:off x="4229100"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92528</xdr:rowOff>
    </xdr:from>
    <xdr:to>
      <xdr:col>24</xdr:col>
      <xdr:colOff>152400</xdr:colOff>
      <xdr:row>32</xdr:row>
      <xdr:rowOff>92528</xdr:rowOff>
    </xdr:to>
    <xdr:cxnSp macro="">
      <xdr:nvCxnSpPr>
        <xdr:cNvPr id="63" name="直線コネクタ 62">
          <a:extLst>
            <a:ext uri="{FF2B5EF4-FFF2-40B4-BE49-F238E27FC236}">
              <a16:creationId xmlns:a16="http://schemas.microsoft.com/office/drawing/2014/main" id="{24EFEB95-828A-4B0B-91E6-014AD1A610C1}"/>
            </a:ext>
          </a:extLst>
        </xdr:cNvPr>
        <xdr:cNvCxnSpPr/>
      </xdr:nvCxnSpPr>
      <xdr:spPr>
        <a:xfrm>
          <a:off x="4105275" y="527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114861</xdr:rowOff>
    </xdr:from>
    <xdr:ext cx="405111" cy="259045"/>
    <xdr:sp macro="" textlink="">
      <xdr:nvSpPr>
        <xdr:cNvPr id="64" name="【道路】&#10;有形固定資産減価償却率平均値テキスト">
          <a:extLst>
            <a:ext uri="{FF2B5EF4-FFF2-40B4-BE49-F238E27FC236}">
              <a16:creationId xmlns:a16="http://schemas.microsoft.com/office/drawing/2014/main" id="{4D837950-3D0D-4C31-9631-AE37207913D8}"/>
            </a:ext>
          </a:extLst>
        </xdr:cNvPr>
        <xdr:cNvSpPr txBox="1"/>
      </xdr:nvSpPr>
      <xdr:spPr>
        <a:xfrm>
          <a:off x="4229100"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B75BF42F-170F-4D66-9A26-68DE72BDD85E}"/>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160927</xdr:rowOff>
    </xdr:from>
    <xdr:to>
      <xdr:col>20</xdr:col>
      <xdr:colOff>38100</xdr:colOff>
      <xdr:row>36</xdr:row>
      <xdr:rowOff>91077</xdr:rowOff>
    </xdr:to>
    <xdr:sp macro="" textlink="">
      <xdr:nvSpPr>
        <xdr:cNvPr id="66" name="フローチャート: 判断 65">
          <a:extLst>
            <a:ext uri="{FF2B5EF4-FFF2-40B4-BE49-F238E27FC236}">
              <a16:creationId xmlns:a16="http://schemas.microsoft.com/office/drawing/2014/main" id="{89C4162E-77D0-4B8A-A839-3E2E97F4C18B}"/>
            </a:ext>
          </a:extLst>
        </xdr:cNvPr>
        <xdr:cNvSpPr/>
      </xdr:nvSpPr>
      <xdr:spPr>
        <a:xfrm>
          <a:off x="3381375" y="58314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67" name="フローチャート: 判断 66">
          <a:extLst>
            <a:ext uri="{FF2B5EF4-FFF2-40B4-BE49-F238E27FC236}">
              <a16:creationId xmlns:a16="http://schemas.microsoft.com/office/drawing/2014/main" id="{AFF4ECC5-2C32-41AF-A549-2D7506A06BD7}"/>
            </a:ext>
          </a:extLst>
        </xdr:cNvPr>
        <xdr:cNvSpPr/>
      </xdr:nvSpPr>
      <xdr:spPr>
        <a:xfrm>
          <a:off x="2571750" y="5779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62956</xdr:rowOff>
    </xdr:from>
    <xdr:to>
      <xdr:col>10</xdr:col>
      <xdr:colOff>165100</xdr:colOff>
      <xdr:row>35</xdr:row>
      <xdr:rowOff>164556</xdr:rowOff>
    </xdr:to>
    <xdr:sp macro="" textlink="">
      <xdr:nvSpPr>
        <xdr:cNvPr id="68" name="フローチャート: 判断 67">
          <a:extLst>
            <a:ext uri="{FF2B5EF4-FFF2-40B4-BE49-F238E27FC236}">
              <a16:creationId xmlns:a16="http://schemas.microsoft.com/office/drawing/2014/main" id="{D5B7C4BD-18AD-4628-9A4D-062129CD3D0F}"/>
            </a:ext>
          </a:extLst>
        </xdr:cNvPr>
        <xdr:cNvSpPr/>
      </xdr:nvSpPr>
      <xdr:spPr>
        <a:xfrm>
          <a:off x="1781175" y="5733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36830</xdr:rowOff>
    </xdr:from>
    <xdr:to>
      <xdr:col>6</xdr:col>
      <xdr:colOff>38100</xdr:colOff>
      <xdr:row>35</xdr:row>
      <xdr:rowOff>138430</xdr:rowOff>
    </xdr:to>
    <xdr:sp macro="" textlink="">
      <xdr:nvSpPr>
        <xdr:cNvPr id="69" name="フローチャート: 判断 68">
          <a:extLst>
            <a:ext uri="{FF2B5EF4-FFF2-40B4-BE49-F238E27FC236}">
              <a16:creationId xmlns:a16="http://schemas.microsoft.com/office/drawing/2014/main" id="{47591BF9-4516-4659-B486-E46B9D8F6608}"/>
            </a:ext>
          </a:extLst>
        </xdr:cNvPr>
        <xdr:cNvSpPr/>
      </xdr:nvSpPr>
      <xdr:spPr>
        <a:xfrm>
          <a:off x="981075" y="570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4D6F8F-1802-4DD6-A504-7016482C0F7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153822-3571-49E3-BD05-27F2D4D1825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6C8B4A-ABE5-42D6-ABA8-93BA3B038CF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6EC682-C7D4-4630-8132-DB6D75259D0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6751AD2-D407-41F5-B76D-63014907E11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5" name="楕円 74">
          <a:extLst>
            <a:ext uri="{FF2B5EF4-FFF2-40B4-BE49-F238E27FC236}">
              <a16:creationId xmlns:a16="http://schemas.microsoft.com/office/drawing/2014/main" id="{3B4F6D31-BE07-4378-B278-A14380FABC3C}"/>
            </a:ext>
          </a:extLst>
        </xdr:cNvPr>
        <xdr:cNvSpPr/>
      </xdr:nvSpPr>
      <xdr:spPr>
        <a:xfrm>
          <a:off x="4124325"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146249</xdr:rowOff>
    </xdr:from>
    <xdr:ext cx="405111" cy="259045"/>
    <xdr:sp macro="" textlink="">
      <xdr:nvSpPr>
        <xdr:cNvPr id="76" name="【道路】&#10;有形固定資産減価償却率該当値テキスト">
          <a:extLst>
            <a:ext uri="{FF2B5EF4-FFF2-40B4-BE49-F238E27FC236}">
              <a16:creationId xmlns:a16="http://schemas.microsoft.com/office/drawing/2014/main" id="{5BAD9917-F9EB-40B3-AD93-329EAB5DB435}"/>
            </a:ext>
          </a:extLst>
        </xdr:cNvPr>
        <xdr:cNvSpPr txBox="1"/>
      </xdr:nvSpPr>
      <xdr:spPr>
        <a:xfrm>
          <a:off x="4229100" y="581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7" name="楕円 76">
          <a:extLst>
            <a:ext uri="{FF2B5EF4-FFF2-40B4-BE49-F238E27FC236}">
              <a16:creationId xmlns:a16="http://schemas.microsoft.com/office/drawing/2014/main" id="{49E68062-1033-4595-9F3B-A26DCCEF3060}"/>
            </a:ext>
          </a:extLst>
        </xdr:cNvPr>
        <xdr:cNvSpPr/>
      </xdr:nvSpPr>
      <xdr:spPr>
        <a:xfrm>
          <a:off x="3381375" y="5906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37</xdr:row>
      <xdr:rowOff>2722</xdr:rowOff>
    </xdr:to>
    <xdr:cxnSp macro="">
      <xdr:nvCxnSpPr>
        <xdr:cNvPr id="78" name="直線コネクタ 77">
          <a:extLst>
            <a:ext uri="{FF2B5EF4-FFF2-40B4-BE49-F238E27FC236}">
              <a16:creationId xmlns:a16="http://schemas.microsoft.com/office/drawing/2014/main" id="{2BA18D5D-3809-447F-84BB-B7E1ABE39592}"/>
            </a:ext>
          </a:extLst>
        </xdr:cNvPr>
        <xdr:cNvCxnSpPr/>
      </xdr:nvCxnSpPr>
      <xdr:spPr>
        <a:xfrm>
          <a:off x="3429000" y="5954576"/>
          <a:ext cx="752475"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28666</xdr:rowOff>
    </xdr:from>
    <xdr:to>
      <xdr:col>15</xdr:col>
      <xdr:colOff>101600</xdr:colOff>
      <xdr:row>36</xdr:row>
      <xdr:rowOff>130266</xdr:rowOff>
    </xdr:to>
    <xdr:sp macro="" textlink="">
      <xdr:nvSpPr>
        <xdr:cNvPr id="79" name="楕円 78">
          <a:extLst>
            <a:ext uri="{FF2B5EF4-FFF2-40B4-BE49-F238E27FC236}">
              <a16:creationId xmlns:a16="http://schemas.microsoft.com/office/drawing/2014/main" id="{DF9A56C6-74A2-4C9F-9E8A-E51B7B7AE4AB}"/>
            </a:ext>
          </a:extLst>
        </xdr:cNvPr>
        <xdr:cNvSpPr/>
      </xdr:nvSpPr>
      <xdr:spPr>
        <a:xfrm>
          <a:off x="2571750" y="58547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128451</xdr:rowOff>
    </xdr:to>
    <xdr:cxnSp macro="">
      <xdr:nvCxnSpPr>
        <xdr:cNvPr id="80" name="直線コネクタ 79">
          <a:extLst>
            <a:ext uri="{FF2B5EF4-FFF2-40B4-BE49-F238E27FC236}">
              <a16:creationId xmlns:a16="http://schemas.microsoft.com/office/drawing/2014/main" id="{E590268D-0604-42D5-8A3B-579C7792CC90}"/>
            </a:ext>
          </a:extLst>
        </xdr:cNvPr>
        <xdr:cNvCxnSpPr/>
      </xdr:nvCxnSpPr>
      <xdr:spPr>
        <a:xfrm>
          <a:off x="2619375" y="5911941"/>
          <a:ext cx="80962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154396</xdr:rowOff>
    </xdr:from>
    <xdr:to>
      <xdr:col>10</xdr:col>
      <xdr:colOff>165100</xdr:colOff>
      <xdr:row>36</xdr:row>
      <xdr:rowOff>84546</xdr:rowOff>
    </xdr:to>
    <xdr:sp macro="" textlink="">
      <xdr:nvSpPr>
        <xdr:cNvPr id="81" name="楕円 80">
          <a:extLst>
            <a:ext uri="{FF2B5EF4-FFF2-40B4-BE49-F238E27FC236}">
              <a16:creationId xmlns:a16="http://schemas.microsoft.com/office/drawing/2014/main" id="{25A53B9F-E63B-4817-8E41-1C0FCC8AFD26}"/>
            </a:ext>
          </a:extLst>
        </xdr:cNvPr>
        <xdr:cNvSpPr/>
      </xdr:nvSpPr>
      <xdr:spPr>
        <a:xfrm>
          <a:off x="1781175" y="58217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33746</xdr:rowOff>
    </xdr:from>
    <xdr:to>
      <xdr:col>15</xdr:col>
      <xdr:colOff>50800</xdr:colOff>
      <xdr:row>36</xdr:row>
      <xdr:rowOff>79466</xdr:rowOff>
    </xdr:to>
    <xdr:cxnSp macro="">
      <xdr:nvCxnSpPr>
        <xdr:cNvPr id="82" name="直線コネクタ 81">
          <a:extLst>
            <a:ext uri="{FF2B5EF4-FFF2-40B4-BE49-F238E27FC236}">
              <a16:creationId xmlns:a16="http://schemas.microsoft.com/office/drawing/2014/main" id="{90CA2D87-A1B3-43CF-9509-41083F97BFE4}"/>
            </a:ext>
          </a:extLst>
        </xdr:cNvPr>
        <xdr:cNvCxnSpPr/>
      </xdr:nvCxnSpPr>
      <xdr:spPr>
        <a:xfrm>
          <a:off x="1828800" y="5859871"/>
          <a:ext cx="7905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3" name="楕円 82">
          <a:extLst>
            <a:ext uri="{FF2B5EF4-FFF2-40B4-BE49-F238E27FC236}">
              <a16:creationId xmlns:a16="http://schemas.microsoft.com/office/drawing/2014/main" id="{964CE4FB-B219-42DA-B970-3ADFE9685040}"/>
            </a:ext>
          </a:extLst>
        </xdr:cNvPr>
        <xdr:cNvSpPr/>
      </xdr:nvSpPr>
      <xdr:spPr>
        <a:xfrm>
          <a:off x="981075" y="5769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33746</xdr:rowOff>
    </xdr:to>
    <xdr:cxnSp macro="">
      <xdr:nvCxnSpPr>
        <xdr:cNvPr id="84" name="直線コネクタ 83">
          <a:extLst>
            <a:ext uri="{FF2B5EF4-FFF2-40B4-BE49-F238E27FC236}">
              <a16:creationId xmlns:a16="http://schemas.microsoft.com/office/drawing/2014/main" id="{1B22E42A-7D48-431C-8FA1-41973209E4E2}"/>
            </a:ext>
          </a:extLst>
        </xdr:cNvPr>
        <xdr:cNvCxnSpPr/>
      </xdr:nvCxnSpPr>
      <xdr:spPr>
        <a:xfrm>
          <a:off x="1028700" y="5826760"/>
          <a:ext cx="8001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107604</xdr:rowOff>
    </xdr:from>
    <xdr:ext cx="405111" cy="259045"/>
    <xdr:sp macro="" textlink="">
      <xdr:nvSpPr>
        <xdr:cNvPr id="85" name="n_1aveValue【道路】&#10;有形固定資産減価償却率">
          <a:extLst>
            <a:ext uri="{FF2B5EF4-FFF2-40B4-BE49-F238E27FC236}">
              <a16:creationId xmlns:a16="http://schemas.microsoft.com/office/drawing/2014/main" id="{43A59DDA-6609-4B65-A355-4C016E5C2AF6}"/>
            </a:ext>
          </a:extLst>
        </xdr:cNvPr>
        <xdr:cNvSpPr txBox="1"/>
      </xdr:nvSpPr>
      <xdr:spPr>
        <a:xfrm>
          <a:off x="3239144" y="560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6" name="n_2aveValue【道路】&#10;有形固定資産減価償却率">
          <a:extLst>
            <a:ext uri="{FF2B5EF4-FFF2-40B4-BE49-F238E27FC236}">
              <a16:creationId xmlns:a16="http://schemas.microsoft.com/office/drawing/2014/main" id="{51951FAF-7063-4EEB-8D4D-EDCAFDF85DF5}"/>
            </a:ext>
          </a:extLst>
        </xdr:cNvPr>
        <xdr:cNvSpPr txBox="1"/>
      </xdr:nvSpPr>
      <xdr:spPr>
        <a:xfrm>
          <a:off x="2439044" y="55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87" name="n_3aveValue【道路】&#10;有形固定資産減価償却率">
          <a:extLst>
            <a:ext uri="{FF2B5EF4-FFF2-40B4-BE49-F238E27FC236}">
              <a16:creationId xmlns:a16="http://schemas.microsoft.com/office/drawing/2014/main" id="{A459323C-DF22-4F0C-81DA-DA754F05280C}"/>
            </a:ext>
          </a:extLst>
        </xdr:cNvPr>
        <xdr:cNvSpPr txBox="1"/>
      </xdr:nvSpPr>
      <xdr:spPr>
        <a:xfrm>
          <a:off x="1648469" y="551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aveValue【道路】&#10;有形固定資産減価償却率">
          <a:extLst>
            <a:ext uri="{FF2B5EF4-FFF2-40B4-BE49-F238E27FC236}">
              <a16:creationId xmlns:a16="http://schemas.microsoft.com/office/drawing/2014/main" id="{79B7E878-AEC1-4D34-B9A9-4FFDD8E82EA7}"/>
            </a:ext>
          </a:extLst>
        </xdr:cNvPr>
        <xdr:cNvSpPr txBox="1"/>
      </xdr:nvSpPr>
      <xdr:spPr>
        <a:xfrm>
          <a:off x="848369"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170378</xdr:rowOff>
    </xdr:from>
    <xdr:ext cx="405111" cy="259045"/>
    <xdr:sp macro="" textlink="">
      <xdr:nvSpPr>
        <xdr:cNvPr id="89" name="n_1mainValue【道路】&#10;有形固定資産減価償却率">
          <a:extLst>
            <a:ext uri="{FF2B5EF4-FFF2-40B4-BE49-F238E27FC236}">
              <a16:creationId xmlns:a16="http://schemas.microsoft.com/office/drawing/2014/main" id="{5F814E61-7BDE-4FD8-820F-79FCC30A4ADD}"/>
            </a:ext>
          </a:extLst>
        </xdr:cNvPr>
        <xdr:cNvSpPr txBox="1"/>
      </xdr:nvSpPr>
      <xdr:spPr>
        <a:xfrm>
          <a:off x="3239144" y="599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121393</xdr:rowOff>
    </xdr:from>
    <xdr:ext cx="405111" cy="259045"/>
    <xdr:sp macro="" textlink="">
      <xdr:nvSpPr>
        <xdr:cNvPr id="90" name="n_2mainValue【道路】&#10;有形固定資産減価償却率">
          <a:extLst>
            <a:ext uri="{FF2B5EF4-FFF2-40B4-BE49-F238E27FC236}">
              <a16:creationId xmlns:a16="http://schemas.microsoft.com/office/drawing/2014/main" id="{04D39E31-4ED3-47FA-AD0B-6C436CF06C86}"/>
            </a:ext>
          </a:extLst>
        </xdr:cNvPr>
        <xdr:cNvSpPr txBox="1"/>
      </xdr:nvSpPr>
      <xdr:spPr>
        <a:xfrm>
          <a:off x="2439044" y="5953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75673</xdr:rowOff>
    </xdr:from>
    <xdr:ext cx="405111" cy="259045"/>
    <xdr:sp macro="" textlink="">
      <xdr:nvSpPr>
        <xdr:cNvPr id="91" name="n_3mainValue【道路】&#10;有形固定資産減価償却率">
          <a:extLst>
            <a:ext uri="{FF2B5EF4-FFF2-40B4-BE49-F238E27FC236}">
              <a16:creationId xmlns:a16="http://schemas.microsoft.com/office/drawing/2014/main" id="{9EA1641A-88EE-4924-8198-00C9B8DF8EBE}"/>
            </a:ext>
          </a:extLst>
        </xdr:cNvPr>
        <xdr:cNvSpPr txBox="1"/>
      </xdr:nvSpPr>
      <xdr:spPr>
        <a:xfrm>
          <a:off x="1648469"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92" name="n_4mainValue【道路】&#10;有形固定資産減価償却率">
          <a:extLst>
            <a:ext uri="{FF2B5EF4-FFF2-40B4-BE49-F238E27FC236}">
              <a16:creationId xmlns:a16="http://schemas.microsoft.com/office/drawing/2014/main" id="{9B7789CE-FACE-4C5B-A0B1-20527F3E342E}"/>
            </a:ext>
          </a:extLst>
        </xdr:cNvPr>
        <xdr:cNvSpPr txBox="1"/>
      </xdr:nvSpPr>
      <xdr:spPr>
        <a:xfrm>
          <a:off x="84836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7A42887-A785-42D7-A1E4-0FF963BBD91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40D512DE-305C-4431-9133-B54CAD97D5D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9F55223D-CB61-46E9-86DA-E8900F2ECA0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7F1CD9A6-E8D1-400F-B500-C7BEE8DE02E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B6942A5-1C0D-4D0A-936E-82942B59F48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F266BE-67B5-438C-A199-171E0B04BE2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7EB36BF8-55E6-45F9-9302-82DBB2540E92}"/>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25332DD-EDB5-4F1C-9675-D547C076861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D24B17F-251B-4A7E-BE72-B8673535101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81FB20B-017A-4350-BF86-FE369EED85E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AF90E42-1CAA-4B0F-BF13-8DBBA9E263F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80B83E1-41FD-4271-9477-DF5B7026FFD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C64824B-1B88-4E4B-92E7-DFE681597DC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0307985-3F3C-49DC-AF24-40C573B40E41}"/>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EAEBD6A-C667-48F4-BCD3-CF9CFAE1B66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76D44D9-6FC6-4A26-8F8C-66050EE8BF8C}"/>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902ADF4-A630-4CDD-9058-720D3615F54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10F578B-B465-4E82-B41E-3D2E4C2877FC}"/>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8694EB1-2E9E-4D30-8399-55A9532FA85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D5603BE-84CC-4E32-9E87-7C89251AB34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0A9AE4D-8122-4BAA-85AB-9B2FBD59AE4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14" name="直線コネクタ 113">
          <a:extLst>
            <a:ext uri="{FF2B5EF4-FFF2-40B4-BE49-F238E27FC236}">
              <a16:creationId xmlns:a16="http://schemas.microsoft.com/office/drawing/2014/main" id="{38D2681F-7C2D-4AC2-AF78-5696A90EFD99}"/>
            </a:ext>
          </a:extLst>
        </xdr:cNvPr>
        <xdr:cNvCxnSpPr/>
      </xdr:nvCxnSpPr>
      <xdr:spPr>
        <a:xfrm flipV="1">
          <a:off x="9427845" y="5551525"/>
          <a:ext cx="1270" cy="123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15" name="【道路】&#10;一人当たり延長最小値テキスト">
          <a:extLst>
            <a:ext uri="{FF2B5EF4-FFF2-40B4-BE49-F238E27FC236}">
              <a16:creationId xmlns:a16="http://schemas.microsoft.com/office/drawing/2014/main" id="{19AA8383-29F5-4079-963D-FB11F94F274D}"/>
            </a:ext>
          </a:extLst>
        </xdr:cNvPr>
        <xdr:cNvSpPr txBox="1"/>
      </xdr:nvSpPr>
      <xdr:spPr>
        <a:xfrm>
          <a:off x="9477375" y="6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16" name="直線コネクタ 115">
          <a:extLst>
            <a:ext uri="{FF2B5EF4-FFF2-40B4-BE49-F238E27FC236}">
              <a16:creationId xmlns:a16="http://schemas.microsoft.com/office/drawing/2014/main" id="{9CCD5602-1A65-4150-A43E-706B523DDEA8}"/>
            </a:ext>
          </a:extLst>
        </xdr:cNvPr>
        <xdr:cNvCxnSpPr/>
      </xdr:nvCxnSpPr>
      <xdr:spPr>
        <a:xfrm>
          <a:off x="9363075" y="67816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17" name="【道路】&#10;一人当たり延長最大値テキスト">
          <a:extLst>
            <a:ext uri="{FF2B5EF4-FFF2-40B4-BE49-F238E27FC236}">
              <a16:creationId xmlns:a16="http://schemas.microsoft.com/office/drawing/2014/main" id="{010F940C-0172-4C14-B92F-7C1D4D2B0F25}"/>
            </a:ext>
          </a:extLst>
        </xdr:cNvPr>
        <xdr:cNvSpPr txBox="1"/>
      </xdr:nvSpPr>
      <xdr:spPr>
        <a:xfrm>
          <a:off x="9477375" y="5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18" name="直線コネクタ 117">
          <a:extLst>
            <a:ext uri="{FF2B5EF4-FFF2-40B4-BE49-F238E27FC236}">
              <a16:creationId xmlns:a16="http://schemas.microsoft.com/office/drawing/2014/main" id="{5F292AEC-BAA5-4A52-B034-3290655CE0E7}"/>
            </a:ext>
          </a:extLst>
        </xdr:cNvPr>
        <xdr:cNvCxnSpPr/>
      </xdr:nvCxnSpPr>
      <xdr:spPr>
        <a:xfrm>
          <a:off x="9363075" y="5551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9" name="【道路】&#10;一人当たり延長平均値テキスト">
          <a:extLst>
            <a:ext uri="{FF2B5EF4-FFF2-40B4-BE49-F238E27FC236}">
              <a16:creationId xmlns:a16="http://schemas.microsoft.com/office/drawing/2014/main" id="{62391812-2AB1-4D81-9754-D2451E19DD8A}"/>
            </a:ext>
          </a:extLst>
        </xdr:cNvPr>
        <xdr:cNvSpPr txBox="1"/>
      </xdr:nvSpPr>
      <xdr:spPr>
        <a:xfrm>
          <a:off x="9477375" y="642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20" name="フローチャート: 判断 119">
          <a:extLst>
            <a:ext uri="{FF2B5EF4-FFF2-40B4-BE49-F238E27FC236}">
              <a16:creationId xmlns:a16="http://schemas.microsoft.com/office/drawing/2014/main" id="{6627527E-482F-4538-A2BB-E8A49288AA9A}"/>
            </a:ext>
          </a:extLst>
        </xdr:cNvPr>
        <xdr:cNvSpPr/>
      </xdr:nvSpPr>
      <xdr:spPr>
        <a:xfrm>
          <a:off x="9401175" y="65646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85903</xdr:rowOff>
    </xdr:from>
    <xdr:to>
      <xdr:col>50</xdr:col>
      <xdr:colOff>165100</xdr:colOff>
      <xdr:row>41</xdr:row>
      <xdr:rowOff>16053</xdr:rowOff>
    </xdr:to>
    <xdr:sp macro="" textlink="">
      <xdr:nvSpPr>
        <xdr:cNvPr id="121" name="フローチャート: 判断 120">
          <a:extLst>
            <a:ext uri="{FF2B5EF4-FFF2-40B4-BE49-F238E27FC236}">
              <a16:creationId xmlns:a16="http://schemas.microsoft.com/office/drawing/2014/main" id="{2792B3F9-697A-4EAF-B479-E90A17CC70D5}"/>
            </a:ext>
          </a:extLst>
        </xdr:cNvPr>
        <xdr:cNvSpPr/>
      </xdr:nvSpPr>
      <xdr:spPr>
        <a:xfrm>
          <a:off x="8639175" y="6559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78816</xdr:rowOff>
    </xdr:from>
    <xdr:to>
      <xdr:col>46</xdr:col>
      <xdr:colOff>38100</xdr:colOff>
      <xdr:row>41</xdr:row>
      <xdr:rowOff>8966</xdr:rowOff>
    </xdr:to>
    <xdr:sp macro="" textlink="">
      <xdr:nvSpPr>
        <xdr:cNvPr id="122" name="フローチャート: 判断 121">
          <a:extLst>
            <a:ext uri="{FF2B5EF4-FFF2-40B4-BE49-F238E27FC236}">
              <a16:creationId xmlns:a16="http://schemas.microsoft.com/office/drawing/2014/main" id="{D28DAAF4-48ED-40C8-A6DC-F0C22544F3C6}"/>
            </a:ext>
          </a:extLst>
        </xdr:cNvPr>
        <xdr:cNvSpPr/>
      </xdr:nvSpPr>
      <xdr:spPr>
        <a:xfrm>
          <a:off x="7839075" y="65558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81559</xdr:rowOff>
    </xdr:from>
    <xdr:to>
      <xdr:col>41</xdr:col>
      <xdr:colOff>101600</xdr:colOff>
      <xdr:row>41</xdr:row>
      <xdr:rowOff>11709</xdr:rowOff>
    </xdr:to>
    <xdr:sp macro="" textlink="">
      <xdr:nvSpPr>
        <xdr:cNvPr id="123" name="フローチャート: 判断 122">
          <a:extLst>
            <a:ext uri="{FF2B5EF4-FFF2-40B4-BE49-F238E27FC236}">
              <a16:creationId xmlns:a16="http://schemas.microsoft.com/office/drawing/2014/main" id="{40AA641D-7DC6-4B8E-8824-58A127707D49}"/>
            </a:ext>
          </a:extLst>
        </xdr:cNvPr>
        <xdr:cNvSpPr/>
      </xdr:nvSpPr>
      <xdr:spPr>
        <a:xfrm>
          <a:off x="7029450" y="6561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63119</xdr:rowOff>
    </xdr:from>
    <xdr:to>
      <xdr:col>36</xdr:col>
      <xdr:colOff>165100</xdr:colOff>
      <xdr:row>40</xdr:row>
      <xdr:rowOff>164719</xdr:rowOff>
    </xdr:to>
    <xdr:sp macro="" textlink="">
      <xdr:nvSpPr>
        <xdr:cNvPr id="124" name="フローチャート: 判断 123">
          <a:extLst>
            <a:ext uri="{FF2B5EF4-FFF2-40B4-BE49-F238E27FC236}">
              <a16:creationId xmlns:a16="http://schemas.microsoft.com/office/drawing/2014/main" id="{A5634B8C-4F58-4AFD-9F79-92D2FE377EC3}"/>
            </a:ext>
          </a:extLst>
        </xdr:cNvPr>
        <xdr:cNvSpPr/>
      </xdr:nvSpPr>
      <xdr:spPr>
        <a:xfrm>
          <a:off x="6238875" y="6543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64C65A-67CC-4E96-A2D9-BC68E065C1A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328A7A-BAE3-45B7-ADE0-7EFDC3026EA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F6DCDE-BD36-457C-B985-4A2BF9E6A27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D52BFC-82D0-4FFD-B7D5-BC736FCC3D8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210EDF-191E-44EB-905A-206C0A62312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170561</xdr:rowOff>
    </xdr:from>
    <xdr:to>
      <xdr:col>55</xdr:col>
      <xdr:colOff>50800</xdr:colOff>
      <xdr:row>41</xdr:row>
      <xdr:rowOff>100711</xdr:rowOff>
    </xdr:to>
    <xdr:sp macro="" textlink="">
      <xdr:nvSpPr>
        <xdr:cNvPr id="130" name="楕円 129">
          <a:extLst>
            <a:ext uri="{FF2B5EF4-FFF2-40B4-BE49-F238E27FC236}">
              <a16:creationId xmlns:a16="http://schemas.microsoft.com/office/drawing/2014/main" id="{EDB0BA9B-B1F7-4A37-AB4E-BD6B3ADB5D7D}"/>
            </a:ext>
          </a:extLst>
        </xdr:cNvPr>
        <xdr:cNvSpPr/>
      </xdr:nvSpPr>
      <xdr:spPr>
        <a:xfrm>
          <a:off x="9401175" y="66380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85488</xdr:rowOff>
    </xdr:from>
    <xdr:ext cx="469744" cy="259045"/>
    <xdr:sp macro="" textlink="">
      <xdr:nvSpPr>
        <xdr:cNvPr id="131" name="【道路】&#10;一人当たり延長該当値テキスト">
          <a:extLst>
            <a:ext uri="{FF2B5EF4-FFF2-40B4-BE49-F238E27FC236}">
              <a16:creationId xmlns:a16="http://schemas.microsoft.com/office/drawing/2014/main" id="{B20E262B-B2FB-4970-A363-0861B3A72C3A}"/>
            </a:ext>
          </a:extLst>
        </xdr:cNvPr>
        <xdr:cNvSpPr txBox="1"/>
      </xdr:nvSpPr>
      <xdr:spPr>
        <a:xfrm>
          <a:off x="9477375"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xdr:rowOff>
    </xdr:from>
    <xdr:to>
      <xdr:col>50</xdr:col>
      <xdr:colOff>165100</xdr:colOff>
      <xdr:row>41</xdr:row>
      <xdr:rowOff>106045</xdr:rowOff>
    </xdr:to>
    <xdr:sp macro="" textlink="">
      <xdr:nvSpPr>
        <xdr:cNvPr id="132" name="楕円 131">
          <a:extLst>
            <a:ext uri="{FF2B5EF4-FFF2-40B4-BE49-F238E27FC236}">
              <a16:creationId xmlns:a16="http://schemas.microsoft.com/office/drawing/2014/main" id="{E66961A4-ED06-4602-9F81-275497CE31C3}"/>
            </a:ext>
          </a:extLst>
        </xdr:cNvPr>
        <xdr:cNvSpPr/>
      </xdr:nvSpPr>
      <xdr:spPr>
        <a:xfrm>
          <a:off x="8639175" y="6646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49911</xdr:rowOff>
    </xdr:from>
    <xdr:to>
      <xdr:col>55</xdr:col>
      <xdr:colOff>0</xdr:colOff>
      <xdr:row>41</xdr:row>
      <xdr:rowOff>55245</xdr:rowOff>
    </xdr:to>
    <xdr:cxnSp macro="">
      <xdr:nvCxnSpPr>
        <xdr:cNvPr id="133" name="直線コネクタ 132">
          <a:extLst>
            <a:ext uri="{FF2B5EF4-FFF2-40B4-BE49-F238E27FC236}">
              <a16:creationId xmlns:a16="http://schemas.microsoft.com/office/drawing/2014/main" id="{1FCBD07B-1043-4E4E-AEFA-D0221695AAE7}"/>
            </a:ext>
          </a:extLst>
        </xdr:cNvPr>
        <xdr:cNvCxnSpPr/>
      </xdr:nvCxnSpPr>
      <xdr:spPr>
        <a:xfrm flipV="1">
          <a:off x="8686800" y="6685661"/>
          <a:ext cx="74295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9474</xdr:rowOff>
    </xdr:from>
    <xdr:to>
      <xdr:col>46</xdr:col>
      <xdr:colOff>38100</xdr:colOff>
      <xdr:row>41</xdr:row>
      <xdr:rowOff>111074</xdr:rowOff>
    </xdr:to>
    <xdr:sp macro="" textlink="">
      <xdr:nvSpPr>
        <xdr:cNvPr id="134" name="楕円 133">
          <a:extLst>
            <a:ext uri="{FF2B5EF4-FFF2-40B4-BE49-F238E27FC236}">
              <a16:creationId xmlns:a16="http://schemas.microsoft.com/office/drawing/2014/main" id="{713D8752-9A26-480C-80D5-0A122FA3E79E}"/>
            </a:ext>
          </a:extLst>
        </xdr:cNvPr>
        <xdr:cNvSpPr/>
      </xdr:nvSpPr>
      <xdr:spPr>
        <a:xfrm>
          <a:off x="7839075" y="66515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55245</xdr:rowOff>
    </xdr:from>
    <xdr:to>
      <xdr:col>50</xdr:col>
      <xdr:colOff>114300</xdr:colOff>
      <xdr:row>41</xdr:row>
      <xdr:rowOff>60274</xdr:rowOff>
    </xdr:to>
    <xdr:cxnSp macro="">
      <xdr:nvCxnSpPr>
        <xdr:cNvPr id="135" name="直線コネクタ 134">
          <a:extLst>
            <a:ext uri="{FF2B5EF4-FFF2-40B4-BE49-F238E27FC236}">
              <a16:creationId xmlns:a16="http://schemas.microsoft.com/office/drawing/2014/main" id="{DB630704-2993-4EF0-8C2E-7640FC7E358A}"/>
            </a:ext>
          </a:extLst>
        </xdr:cNvPr>
        <xdr:cNvCxnSpPr/>
      </xdr:nvCxnSpPr>
      <xdr:spPr>
        <a:xfrm flipV="1">
          <a:off x="7886700" y="6694170"/>
          <a:ext cx="8001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13665</xdr:rowOff>
    </xdr:from>
    <xdr:to>
      <xdr:col>41</xdr:col>
      <xdr:colOff>101600</xdr:colOff>
      <xdr:row>41</xdr:row>
      <xdr:rowOff>115265</xdr:rowOff>
    </xdr:to>
    <xdr:sp macro="" textlink="">
      <xdr:nvSpPr>
        <xdr:cNvPr id="136" name="楕円 135">
          <a:extLst>
            <a:ext uri="{FF2B5EF4-FFF2-40B4-BE49-F238E27FC236}">
              <a16:creationId xmlns:a16="http://schemas.microsoft.com/office/drawing/2014/main" id="{18C35BA2-53C3-4941-B503-E554A0170C71}"/>
            </a:ext>
          </a:extLst>
        </xdr:cNvPr>
        <xdr:cNvSpPr/>
      </xdr:nvSpPr>
      <xdr:spPr>
        <a:xfrm>
          <a:off x="7029450" y="66494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60274</xdr:rowOff>
    </xdr:from>
    <xdr:to>
      <xdr:col>45</xdr:col>
      <xdr:colOff>177800</xdr:colOff>
      <xdr:row>41</xdr:row>
      <xdr:rowOff>64465</xdr:rowOff>
    </xdr:to>
    <xdr:cxnSp macro="">
      <xdr:nvCxnSpPr>
        <xdr:cNvPr id="137" name="直線コネクタ 136">
          <a:extLst>
            <a:ext uri="{FF2B5EF4-FFF2-40B4-BE49-F238E27FC236}">
              <a16:creationId xmlns:a16="http://schemas.microsoft.com/office/drawing/2014/main" id="{BE98FD9D-F10F-46C4-80E8-F7D661C23A0C}"/>
            </a:ext>
          </a:extLst>
        </xdr:cNvPr>
        <xdr:cNvCxnSpPr/>
      </xdr:nvCxnSpPr>
      <xdr:spPr>
        <a:xfrm flipV="1">
          <a:off x="7077075" y="6699199"/>
          <a:ext cx="809625"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17856</xdr:rowOff>
    </xdr:from>
    <xdr:to>
      <xdr:col>36</xdr:col>
      <xdr:colOff>165100</xdr:colOff>
      <xdr:row>41</xdr:row>
      <xdr:rowOff>119456</xdr:rowOff>
    </xdr:to>
    <xdr:sp macro="" textlink="">
      <xdr:nvSpPr>
        <xdr:cNvPr id="138" name="楕円 137">
          <a:extLst>
            <a:ext uri="{FF2B5EF4-FFF2-40B4-BE49-F238E27FC236}">
              <a16:creationId xmlns:a16="http://schemas.microsoft.com/office/drawing/2014/main" id="{F37EF905-E9E7-4B2C-89FD-B24DD359A1F5}"/>
            </a:ext>
          </a:extLst>
        </xdr:cNvPr>
        <xdr:cNvSpPr/>
      </xdr:nvSpPr>
      <xdr:spPr>
        <a:xfrm>
          <a:off x="6238875" y="66567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64465</xdr:rowOff>
    </xdr:from>
    <xdr:to>
      <xdr:col>41</xdr:col>
      <xdr:colOff>50800</xdr:colOff>
      <xdr:row>41</xdr:row>
      <xdr:rowOff>68656</xdr:rowOff>
    </xdr:to>
    <xdr:cxnSp macro="">
      <xdr:nvCxnSpPr>
        <xdr:cNvPr id="139" name="直線コネクタ 138">
          <a:extLst>
            <a:ext uri="{FF2B5EF4-FFF2-40B4-BE49-F238E27FC236}">
              <a16:creationId xmlns:a16="http://schemas.microsoft.com/office/drawing/2014/main" id="{BBBC7811-35E3-425A-823F-58AFAC03F3BA}"/>
            </a:ext>
          </a:extLst>
        </xdr:cNvPr>
        <xdr:cNvCxnSpPr/>
      </xdr:nvCxnSpPr>
      <xdr:spPr>
        <a:xfrm flipV="1">
          <a:off x="6286500" y="67065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32580</xdr:rowOff>
    </xdr:from>
    <xdr:ext cx="469744" cy="259045"/>
    <xdr:sp macro="" textlink="">
      <xdr:nvSpPr>
        <xdr:cNvPr id="140" name="n_1aveValue【道路】&#10;一人当たり延長">
          <a:extLst>
            <a:ext uri="{FF2B5EF4-FFF2-40B4-BE49-F238E27FC236}">
              <a16:creationId xmlns:a16="http://schemas.microsoft.com/office/drawing/2014/main" id="{51DA9C35-8B3C-4FE0-AEBD-D5CA9165E2D2}"/>
            </a:ext>
          </a:extLst>
        </xdr:cNvPr>
        <xdr:cNvSpPr txBox="1"/>
      </xdr:nvSpPr>
      <xdr:spPr>
        <a:xfrm>
          <a:off x="8458277"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25493</xdr:rowOff>
    </xdr:from>
    <xdr:ext cx="469744" cy="259045"/>
    <xdr:sp macro="" textlink="">
      <xdr:nvSpPr>
        <xdr:cNvPr id="141" name="n_2aveValue【道路】&#10;一人当たり延長">
          <a:extLst>
            <a:ext uri="{FF2B5EF4-FFF2-40B4-BE49-F238E27FC236}">
              <a16:creationId xmlns:a16="http://schemas.microsoft.com/office/drawing/2014/main" id="{1859F9FE-78DD-4DAB-8E86-1A6B6349EF9D}"/>
            </a:ext>
          </a:extLst>
        </xdr:cNvPr>
        <xdr:cNvSpPr txBox="1"/>
      </xdr:nvSpPr>
      <xdr:spPr>
        <a:xfrm>
          <a:off x="767722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28236</xdr:rowOff>
    </xdr:from>
    <xdr:ext cx="469744" cy="259045"/>
    <xdr:sp macro="" textlink="">
      <xdr:nvSpPr>
        <xdr:cNvPr id="142" name="n_3aveValue【道路】&#10;一人当たり延長">
          <a:extLst>
            <a:ext uri="{FF2B5EF4-FFF2-40B4-BE49-F238E27FC236}">
              <a16:creationId xmlns:a16="http://schemas.microsoft.com/office/drawing/2014/main" id="{22D2EAC8-B9D3-4A47-A5E9-55EAD42BDFB4}"/>
            </a:ext>
          </a:extLst>
        </xdr:cNvPr>
        <xdr:cNvSpPr txBox="1"/>
      </xdr:nvSpPr>
      <xdr:spPr>
        <a:xfrm>
          <a:off x="6867602"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9796</xdr:rowOff>
    </xdr:from>
    <xdr:ext cx="469744" cy="259045"/>
    <xdr:sp macro="" textlink="">
      <xdr:nvSpPr>
        <xdr:cNvPr id="143" name="n_4aveValue【道路】&#10;一人当たり延長">
          <a:extLst>
            <a:ext uri="{FF2B5EF4-FFF2-40B4-BE49-F238E27FC236}">
              <a16:creationId xmlns:a16="http://schemas.microsoft.com/office/drawing/2014/main" id="{C5E5C15D-EB20-45E0-BF83-078D400930F2}"/>
            </a:ext>
          </a:extLst>
        </xdr:cNvPr>
        <xdr:cNvSpPr txBox="1"/>
      </xdr:nvSpPr>
      <xdr:spPr>
        <a:xfrm>
          <a:off x="60675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97172</xdr:rowOff>
    </xdr:from>
    <xdr:ext cx="469744" cy="259045"/>
    <xdr:sp macro="" textlink="">
      <xdr:nvSpPr>
        <xdr:cNvPr id="144" name="n_1mainValue【道路】&#10;一人当たり延長">
          <a:extLst>
            <a:ext uri="{FF2B5EF4-FFF2-40B4-BE49-F238E27FC236}">
              <a16:creationId xmlns:a16="http://schemas.microsoft.com/office/drawing/2014/main" id="{D566ED64-0F15-4C91-BAD7-492E195A3EFC}"/>
            </a:ext>
          </a:extLst>
        </xdr:cNvPr>
        <xdr:cNvSpPr txBox="1"/>
      </xdr:nvSpPr>
      <xdr:spPr>
        <a:xfrm>
          <a:off x="845827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102201</xdr:rowOff>
    </xdr:from>
    <xdr:ext cx="469744" cy="259045"/>
    <xdr:sp macro="" textlink="">
      <xdr:nvSpPr>
        <xdr:cNvPr id="145" name="n_2mainValue【道路】&#10;一人当たり延長">
          <a:extLst>
            <a:ext uri="{FF2B5EF4-FFF2-40B4-BE49-F238E27FC236}">
              <a16:creationId xmlns:a16="http://schemas.microsoft.com/office/drawing/2014/main" id="{2F986500-7902-47EB-9F60-E1534CC9CF9B}"/>
            </a:ext>
          </a:extLst>
        </xdr:cNvPr>
        <xdr:cNvSpPr txBox="1"/>
      </xdr:nvSpPr>
      <xdr:spPr>
        <a:xfrm>
          <a:off x="7677227" y="67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106392</xdr:rowOff>
    </xdr:from>
    <xdr:ext cx="469744" cy="259045"/>
    <xdr:sp macro="" textlink="">
      <xdr:nvSpPr>
        <xdr:cNvPr id="146" name="n_3mainValue【道路】&#10;一人当たり延長">
          <a:extLst>
            <a:ext uri="{FF2B5EF4-FFF2-40B4-BE49-F238E27FC236}">
              <a16:creationId xmlns:a16="http://schemas.microsoft.com/office/drawing/2014/main" id="{6A59864A-3B10-4007-8C7C-4FB720DD530B}"/>
            </a:ext>
          </a:extLst>
        </xdr:cNvPr>
        <xdr:cNvSpPr txBox="1"/>
      </xdr:nvSpPr>
      <xdr:spPr>
        <a:xfrm>
          <a:off x="6867602" y="67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110583</xdr:rowOff>
    </xdr:from>
    <xdr:ext cx="469744" cy="259045"/>
    <xdr:sp macro="" textlink="">
      <xdr:nvSpPr>
        <xdr:cNvPr id="147" name="n_4mainValue【道路】&#10;一人当たり延長">
          <a:extLst>
            <a:ext uri="{FF2B5EF4-FFF2-40B4-BE49-F238E27FC236}">
              <a16:creationId xmlns:a16="http://schemas.microsoft.com/office/drawing/2014/main" id="{CA6EB440-3F83-4F70-95F2-4DD256A6F005}"/>
            </a:ext>
          </a:extLst>
        </xdr:cNvPr>
        <xdr:cNvSpPr txBox="1"/>
      </xdr:nvSpPr>
      <xdr:spPr>
        <a:xfrm>
          <a:off x="6067502" y="67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42B2C7A-6AAE-4782-8957-06160830E83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7B27F809-6659-4A83-9933-336780182AC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448480F9-3DE4-490D-BCC5-05C54A90383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82ADBDF4-CD2B-44EF-AE57-A086DCAE46F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08CE95D3-49CC-4EDC-BD1A-F60DDCAF1A4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864E309-06BA-4C0F-8296-9B03C9D70C1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30AA085-5BC0-465A-BD1F-65F301E1D34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6960CB2-BDB8-4397-BED0-C8C000BB379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252D10B6-42BD-4E75-97E6-2E71A3051C3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A1E43D2-9CF9-4024-8C51-115C80CE48E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7C8BACA3-2C85-49C3-9109-4859666E677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3AA4D96-7E76-488A-BD8B-8B2B5E718DB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61A4874-8071-4E75-A905-73F0B539487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3A0B4523-E74A-4988-873D-A4A284A8B29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2C36E8A-37B9-4043-AE18-28A3250BE6F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FF4B185-607B-4E01-98F0-C77CA79D575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60423FA-0DD9-4652-B1A5-4C69E3A56FB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E05C0D7-BB15-416D-B5CB-8C0BE99F344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ECB8A41-4909-47EE-B0C6-960F0CE66DD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E82F30B-7333-4A19-B022-F91A616F872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E4FB67A0-049A-4A0C-9459-3ED441B40BC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1F46E28-3A6D-42E3-BF83-D90B77B24BA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70" name="直線コネクタ 169">
          <a:extLst>
            <a:ext uri="{FF2B5EF4-FFF2-40B4-BE49-F238E27FC236}">
              <a16:creationId xmlns:a16="http://schemas.microsoft.com/office/drawing/2014/main" id="{D3F8B7AC-9D78-492E-9C5A-F57656A107CC}"/>
            </a:ext>
          </a:extLst>
        </xdr:cNvPr>
        <xdr:cNvCxnSpPr/>
      </xdr:nvCxnSpPr>
      <xdr:spPr>
        <a:xfrm flipV="1">
          <a:off x="4179570" y="9236710"/>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80C4C06-3638-40CF-B4A4-964C599E0CC9}"/>
            </a:ext>
          </a:extLst>
        </xdr:cNvPr>
        <xdr:cNvSpPr txBox="1"/>
      </xdr:nvSpPr>
      <xdr:spPr>
        <a:xfrm>
          <a:off x="42291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2" name="直線コネクタ 171">
          <a:extLst>
            <a:ext uri="{FF2B5EF4-FFF2-40B4-BE49-F238E27FC236}">
              <a16:creationId xmlns:a16="http://schemas.microsoft.com/office/drawing/2014/main" id="{6514D0B6-A985-4C58-878E-E255E1785991}"/>
            </a:ext>
          </a:extLst>
        </xdr:cNvPr>
        <xdr:cNvCxnSpPr/>
      </xdr:nvCxnSpPr>
      <xdr:spPr>
        <a:xfrm>
          <a:off x="4105275" y="1042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D6DB662-CFB3-4323-88A1-F7AF478580D8}"/>
            </a:ext>
          </a:extLst>
        </xdr:cNvPr>
        <xdr:cNvSpPr txBox="1"/>
      </xdr:nvSpPr>
      <xdr:spPr>
        <a:xfrm>
          <a:off x="4229100"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03D836BE-32CB-4E11-AB2B-B944F1C4A95C}"/>
            </a:ext>
          </a:extLst>
        </xdr:cNvPr>
        <xdr:cNvCxnSpPr/>
      </xdr:nvCxnSpPr>
      <xdr:spPr>
        <a:xfrm>
          <a:off x="4105275" y="923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55897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6D7C454-3971-4806-B539-5619FFCADB1F}"/>
            </a:ext>
          </a:extLst>
        </xdr:cNvPr>
        <xdr:cNvSpPr txBox="1"/>
      </xdr:nvSpPr>
      <xdr:spPr>
        <a:xfrm>
          <a:off x="4229100" y="977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6" name="フローチャート: 判断 175">
          <a:extLst>
            <a:ext uri="{FF2B5EF4-FFF2-40B4-BE49-F238E27FC236}">
              <a16:creationId xmlns:a16="http://schemas.microsoft.com/office/drawing/2014/main" id="{B070393E-1B60-4F1F-9012-E2CFF1B70EF7}"/>
            </a:ext>
          </a:extLst>
        </xdr:cNvPr>
        <xdr:cNvSpPr/>
      </xdr:nvSpPr>
      <xdr:spPr>
        <a:xfrm>
          <a:off x="4124325" y="9907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7" name="フローチャート: 判断 176">
          <a:extLst>
            <a:ext uri="{FF2B5EF4-FFF2-40B4-BE49-F238E27FC236}">
              <a16:creationId xmlns:a16="http://schemas.microsoft.com/office/drawing/2014/main" id="{6BD9181D-A51C-4D79-839F-7A9D0BC5112A}"/>
            </a:ext>
          </a:extLst>
        </xdr:cNvPr>
        <xdr:cNvSpPr/>
      </xdr:nvSpPr>
      <xdr:spPr>
        <a:xfrm>
          <a:off x="33813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116840</xdr:rowOff>
    </xdr:from>
    <xdr:to>
      <xdr:col>15</xdr:col>
      <xdr:colOff>101600</xdr:colOff>
      <xdr:row>61</xdr:row>
      <xdr:rowOff>46990</xdr:rowOff>
    </xdr:to>
    <xdr:sp macro="" textlink="">
      <xdr:nvSpPr>
        <xdr:cNvPr id="178" name="フローチャート: 判断 177">
          <a:extLst>
            <a:ext uri="{FF2B5EF4-FFF2-40B4-BE49-F238E27FC236}">
              <a16:creationId xmlns:a16="http://schemas.microsoft.com/office/drawing/2014/main" id="{50F13136-BE42-484A-84D5-3B49EE853DDB}"/>
            </a:ext>
          </a:extLst>
        </xdr:cNvPr>
        <xdr:cNvSpPr/>
      </xdr:nvSpPr>
      <xdr:spPr>
        <a:xfrm>
          <a:off x="2571750" y="98323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9" name="フローチャート: 判断 178">
          <a:extLst>
            <a:ext uri="{FF2B5EF4-FFF2-40B4-BE49-F238E27FC236}">
              <a16:creationId xmlns:a16="http://schemas.microsoft.com/office/drawing/2014/main" id="{77A9D725-04F2-42A0-A747-7E1F34266D03}"/>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xdr:rowOff>
    </xdr:from>
    <xdr:to>
      <xdr:col>6</xdr:col>
      <xdr:colOff>38100</xdr:colOff>
      <xdr:row>60</xdr:row>
      <xdr:rowOff>104140</xdr:rowOff>
    </xdr:to>
    <xdr:sp macro="" textlink="">
      <xdr:nvSpPr>
        <xdr:cNvPr id="180" name="フローチャート: 判断 179">
          <a:extLst>
            <a:ext uri="{FF2B5EF4-FFF2-40B4-BE49-F238E27FC236}">
              <a16:creationId xmlns:a16="http://schemas.microsoft.com/office/drawing/2014/main" id="{58758F1E-C54F-45E4-A753-3C0C447D0795}"/>
            </a:ext>
          </a:extLst>
        </xdr:cNvPr>
        <xdr:cNvSpPr/>
      </xdr:nvSpPr>
      <xdr:spPr>
        <a:xfrm>
          <a:off x="9810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8A6DB4C-D850-46DF-91CA-3160C373537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3CF415-E08D-4B63-9F4A-3013996AADF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1C12720-B557-4DDB-8D33-11A0F330523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E9E6A9-EBE1-48A1-8E99-2BBAEB8590A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91BCC4-74A4-401D-B55A-BC5AF3C39D7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6" name="楕円 185">
          <a:extLst>
            <a:ext uri="{FF2B5EF4-FFF2-40B4-BE49-F238E27FC236}">
              <a16:creationId xmlns:a16="http://schemas.microsoft.com/office/drawing/2014/main" id="{47C51147-C689-4E04-B45C-58B74429D01F}"/>
            </a:ext>
          </a:extLst>
        </xdr:cNvPr>
        <xdr:cNvSpPr/>
      </xdr:nvSpPr>
      <xdr:spPr>
        <a:xfrm>
          <a:off x="4124325" y="10095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34307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44F54AD-1BE0-4FD2-9754-9994360C88B6}"/>
            </a:ext>
          </a:extLst>
        </xdr:cNvPr>
        <xdr:cNvSpPr txBox="1"/>
      </xdr:nvSpPr>
      <xdr:spPr>
        <a:xfrm>
          <a:off x="42291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88" name="楕円 187">
          <a:extLst>
            <a:ext uri="{FF2B5EF4-FFF2-40B4-BE49-F238E27FC236}">
              <a16:creationId xmlns:a16="http://schemas.microsoft.com/office/drawing/2014/main" id="{EAE04C2E-2AFD-4BDA-8C60-9F07752C886D}"/>
            </a:ext>
          </a:extLst>
        </xdr:cNvPr>
        <xdr:cNvSpPr/>
      </xdr:nvSpPr>
      <xdr:spPr>
        <a:xfrm>
          <a:off x="3381375" y="100418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106680</xdr:rowOff>
    </xdr:to>
    <xdr:cxnSp macro="">
      <xdr:nvCxnSpPr>
        <xdr:cNvPr id="189" name="直線コネクタ 188">
          <a:extLst>
            <a:ext uri="{FF2B5EF4-FFF2-40B4-BE49-F238E27FC236}">
              <a16:creationId xmlns:a16="http://schemas.microsoft.com/office/drawing/2014/main" id="{5B9091C1-1F4A-4F55-9022-804C39951825}"/>
            </a:ext>
          </a:extLst>
        </xdr:cNvPr>
        <xdr:cNvCxnSpPr/>
      </xdr:nvCxnSpPr>
      <xdr:spPr>
        <a:xfrm>
          <a:off x="3429000" y="10089515"/>
          <a:ext cx="7524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0" name="楕円 189">
          <a:extLst>
            <a:ext uri="{FF2B5EF4-FFF2-40B4-BE49-F238E27FC236}">
              <a16:creationId xmlns:a16="http://schemas.microsoft.com/office/drawing/2014/main" id="{8FDE4000-DAF7-4D57-9024-C84F3A433E96}"/>
            </a:ext>
          </a:extLst>
        </xdr:cNvPr>
        <xdr:cNvSpPr/>
      </xdr:nvSpPr>
      <xdr:spPr>
        <a:xfrm>
          <a:off x="2571750" y="10020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53340</xdr:rowOff>
    </xdr:to>
    <xdr:cxnSp macro="">
      <xdr:nvCxnSpPr>
        <xdr:cNvPr id="191" name="直線コネクタ 190">
          <a:extLst>
            <a:ext uri="{FF2B5EF4-FFF2-40B4-BE49-F238E27FC236}">
              <a16:creationId xmlns:a16="http://schemas.microsoft.com/office/drawing/2014/main" id="{802F1947-9B91-4356-A09E-8D0F7FCECDE7}"/>
            </a:ext>
          </a:extLst>
        </xdr:cNvPr>
        <xdr:cNvCxnSpPr/>
      </xdr:nvCxnSpPr>
      <xdr:spPr>
        <a:xfrm>
          <a:off x="2619375" y="1005840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2" name="楕円 191">
          <a:extLst>
            <a:ext uri="{FF2B5EF4-FFF2-40B4-BE49-F238E27FC236}">
              <a16:creationId xmlns:a16="http://schemas.microsoft.com/office/drawing/2014/main" id="{C2363F9A-62FB-4012-A5E9-D468742A2604}"/>
            </a:ext>
          </a:extLst>
        </xdr:cNvPr>
        <xdr:cNvSpPr/>
      </xdr:nvSpPr>
      <xdr:spPr>
        <a:xfrm>
          <a:off x="1781175" y="9971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19050</xdr:rowOff>
    </xdr:to>
    <xdr:cxnSp macro="">
      <xdr:nvCxnSpPr>
        <xdr:cNvPr id="193" name="直線コネクタ 192">
          <a:extLst>
            <a:ext uri="{FF2B5EF4-FFF2-40B4-BE49-F238E27FC236}">
              <a16:creationId xmlns:a16="http://schemas.microsoft.com/office/drawing/2014/main" id="{6F46624A-D30C-4D5F-8886-B711E7DEAB95}"/>
            </a:ext>
          </a:extLst>
        </xdr:cNvPr>
        <xdr:cNvCxnSpPr/>
      </xdr:nvCxnSpPr>
      <xdr:spPr>
        <a:xfrm>
          <a:off x="1828800" y="1001903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194" name="楕円 193">
          <a:extLst>
            <a:ext uri="{FF2B5EF4-FFF2-40B4-BE49-F238E27FC236}">
              <a16:creationId xmlns:a16="http://schemas.microsoft.com/office/drawing/2014/main" id="{4C45D963-DDE1-4AD2-9FC5-4DA69F054E3C}"/>
            </a:ext>
          </a:extLst>
        </xdr:cNvPr>
        <xdr:cNvSpPr/>
      </xdr:nvSpPr>
      <xdr:spPr>
        <a:xfrm>
          <a:off x="981075" y="9914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144780</xdr:rowOff>
    </xdr:to>
    <xdr:cxnSp macro="">
      <xdr:nvCxnSpPr>
        <xdr:cNvPr id="195" name="直線コネクタ 194">
          <a:extLst>
            <a:ext uri="{FF2B5EF4-FFF2-40B4-BE49-F238E27FC236}">
              <a16:creationId xmlns:a16="http://schemas.microsoft.com/office/drawing/2014/main" id="{D1D7315A-D53E-419D-9103-94C41E7F76B2}"/>
            </a:ext>
          </a:extLst>
        </xdr:cNvPr>
        <xdr:cNvCxnSpPr/>
      </xdr:nvCxnSpPr>
      <xdr:spPr>
        <a:xfrm>
          <a:off x="1028700" y="996188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113047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B6E1C365-7E49-4A4E-AD70-EEDB01A55C6E}"/>
            </a:ext>
          </a:extLst>
        </xdr:cNvPr>
        <xdr:cNvSpPr txBox="1"/>
      </xdr:nvSpPr>
      <xdr:spPr>
        <a:xfrm>
          <a:off x="32391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63517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3418D0E1-A05B-4A7A-B036-C4C17C177452}"/>
            </a:ext>
          </a:extLst>
        </xdr:cNvPr>
        <xdr:cNvSpPr txBox="1"/>
      </xdr:nvSpPr>
      <xdr:spPr>
        <a:xfrm>
          <a:off x="24390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5968EF8-CBA7-490B-B95F-A3D049AE57FF}"/>
            </a:ext>
          </a:extLst>
        </xdr:cNvPr>
        <xdr:cNvSpPr txBox="1"/>
      </xdr:nvSpPr>
      <xdr:spPr>
        <a:xfrm>
          <a:off x="1648469"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120667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1270A50-3EFA-4AD8-9881-B46F944E5130}"/>
            </a:ext>
          </a:extLst>
        </xdr:cNvPr>
        <xdr:cNvSpPr txBox="1"/>
      </xdr:nvSpPr>
      <xdr:spPr>
        <a:xfrm>
          <a:off x="84836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4323496-E09D-41EC-9BB7-EA1AF3E8FE20}"/>
            </a:ext>
          </a:extLst>
        </xdr:cNvPr>
        <xdr:cNvSpPr txBox="1"/>
      </xdr:nvSpPr>
      <xdr:spPr>
        <a:xfrm>
          <a:off x="32391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89E1D1A-9FCB-4D1E-92A2-D3664D38664B}"/>
            </a:ext>
          </a:extLst>
        </xdr:cNvPr>
        <xdr:cNvSpPr txBox="1"/>
      </xdr:nvSpPr>
      <xdr:spPr>
        <a:xfrm>
          <a:off x="2439044" y="1010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D928F4E-908A-4BCD-A990-9E5D5351C13C}"/>
            </a:ext>
          </a:extLst>
        </xdr:cNvPr>
        <xdr:cNvSpPr txBox="1"/>
      </xdr:nvSpPr>
      <xdr:spPr>
        <a:xfrm>
          <a:off x="1648469"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4064BB3-8075-4631-9301-15C0EBE130A9}"/>
            </a:ext>
          </a:extLst>
        </xdr:cNvPr>
        <xdr:cNvSpPr txBox="1"/>
      </xdr:nvSpPr>
      <xdr:spPr>
        <a:xfrm>
          <a:off x="848369"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9C1B4EE-4AC6-4543-B77F-FC154324B9D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11AF1A74-E0D1-42D2-8E2B-3B0DCE42393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7A46FE30-E31B-4E8C-BDEA-7DDF743C563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2179A2C3-486A-4309-A884-8A27DF7EC9E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F25F727E-00DC-4B90-AB75-B5BF32EF5B9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C41DBA6E-994A-40A2-BEF6-B0E474F63EA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61BE844B-FE43-4F5B-AC76-97CABF3CE14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E1F66142-FEAF-49BF-9BC2-6B76C0C56FB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D41F739A-B41D-4E31-914A-5ED9C2B0A7C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1B7B3300-1297-4DD9-A22A-D703E669A440}"/>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72622B86-37EE-4185-80B1-8FB3233122F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EEA342CC-BF65-47C9-B261-698BB267A32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5E4B9FBB-41F2-482C-8290-978B101E145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C0FE388C-E088-4FEF-9EE1-F32AEC7A994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EEB6424-E343-4928-B15D-3D1E8E5D02D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1E35A539-8488-4871-A58B-28BBF66E445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A1DED8ED-4CFA-4057-AF09-7A454D85316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689A81FF-DF27-4052-90FF-571F609EF9C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ED3BDC8-2571-491B-8D4B-A38441C1978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92A4B8CD-5C1A-42BA-BFE2-3E3A5AF4A08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1A2C0D7-B585-44A6-8090-E15DBFFEF1B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225" name="直線コネクタ 224">
          <a:extLst>
            <a:ext uri="{FF2B5EF4-FFF2-40B4-BE49-F238E27FC236}">
              <a16:creationId xmlns:a16="http://schemas.microsoft.com/office/drawing/2014/main" id="{AE0F66B0-5058-477D-8956-48B782959D13}"/>
            </a:ext>
          </a:extLst>
        </xdr:cNvPr>
        <xdr:cNvCxnSpPr/>
      </xdr:nvCxnSpPr>
      <xdr:spPr>
        <a:xfrm flipV="1">
          <a:off x="9427845" y="9037793"/>
          <a:ext cx="1270" cy="125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768BE8D8-963B-4DA3-A037-EA356D325003}"/>
            </a:ext>
          </a:extLst>
        </xdr:cNvPr>
        <xdr:cNvSpPr txBox="1"/>
      </xdr:nvSpPr>
      <xdr:spPr>
        <a:xfrm>
          <a:off x="9477375" y="102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27" name="直線コネクタ 226">
          <a:extLst>
            <a:ext uri="{FF2B5EF4-FFF2-40B4-BE49-F238E27FC236}">
              <a16:creationId xmlns:a16="http://schemas.microsoft.com/office/drawing/2014/main" id="{11AC39F7-4643-450D-AE4A-9DDC1DC66231}"/>
            </a:ext>
          </a:extLst>
        </xdr:cNvPr>
        <xdr:cNvCxnSpPr/>
      </xdr:nvCxnSpPr>
      <xdr:spPr>
        <a:xfrm>
          <a:off x="9363075" y="102946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21254AC-C568-4315-A866-97415B353396}"/>
            </a:ext>
          </a:extLst>
        </xdr:cNvPr>
        <xdr:cNvSpPr txBox="1"/>
      </xdr:nvSpPr>
      <xdr:spPr>
        <a:xfrm>
          <a:off x="9477375" y="88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29" name="直線コネクタ 228">
          <a:extLst>
            <a:ext uri="{FF2B5EF4-FFF2-40B4-BE49-F238E27FC236}">
              <a16:creationId xmlns:a16="http://schemas.microsoft.com/office/drawing/2014/main" id="{47E3B000-2F5D-4DF8-9665-1835C74D9797}"/>
            </a:ext>
          </a:extLst>
        </xdr:cNvPr>
        <xdr:cNvCxnSpPr/>
      </xdr:nvCxnSpPr>
      <xdr:spPr>
        <a:xfrm>
          <a:off x="9363075" y="9037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145948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38C59DA2-C1BE-4CAB-A010-10D9F64F8EBE}"/>
            </a:ext>
          </a:extLst>
        </xdr:cNvPr>
        <xdr:cNvSpPr txBox="1"/>
      </xdr:nvSpPr>
      <xdr:spPr>
        <a:xfrm>
          <a:off x="9477375" y="9372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31" name="フローチャート: 判断 230">
          <a:extLst>
            <a:ext uri="{FF2B5EF4-FFF2-40B4-BE49-F238E27FC236}">
              <a16:creationId xmlns:a16="http://schemas.microsoft.com/office/drawing/2014/main" id="{2DC6B166-E4E6-4CC5-B5FA-A2AE81E08D59}"/>
            </a:ext>
          </a:extLst>
        </xdr:cNvPr>
        <xdr:cNvSpPr/>
      </xdr:nvSpPr>
      <xdr:spPr>
        <a:xfrm>
          <a:off x="9401175" y="9394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148059</xdr:rowOff>
    </xdr:from>
    <xdr:to>
      <xdr:col>50</xdr:col>
      <xdr:colOff>165100</xdr:colOff>
      <xdr:row>58</xdr:row>
      <xdr:rowOff>78209</xdr:rowOff>
    </xdr:to>
    <xdr:sp macro="" textlink="">
      <xdr:nvSpPr>
        <xdr:cNvPr id="232" name="フローチャート: 判断 231">
          <a:extLst>
            <a:ext uri="{FF2B5EF4-FFF2-40B4-BE49-F238E27FC236}">
              <a16:creationId xmlns:a16="http://schemas.microsoft.com/office/drawing/2014/main" id="{D75A70EA-94AA-461E-9422-30B2DB1062C1}"/>
            </a:ext>
          </a:extLst>
        </xdr:cNvPr>
        <xdr:cNvSpPr/>
      </xdr:nvSpPr>
      <xdr:spPr>
        <a:xfrm>
          <a:off x="8639175" y="9374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154449</xdr:rowOff>
    </xdr:from>
    <xdr:to>
      <xdr:col>46</xdr:col>
      <xdr:colOff>38100</xdr:colOff>
      <xdr:row>58</xdr:row>
      <xdr:rowOff>84599</xdr:rowOff>
    </xdr:to>
    <xdr:sp macro="" textlink="">
      <xdr:nvSpPr>
        <xdr:cNvPr id="233" name="フローチャート: 判断 232">
          <a:extLst>
            <a:ext uri="{FF2B5EF4-FFF2-40B4-BE49-F238E27FC236}">
              <a16:creationId xmlns:a16="http://schemas.microsoft.com/office/drawing/2014/main" id="{F896784D-EF67-40C4-9BA3-5695C3307D93}"/>
            </a:ext>
          </a:extLst>
        </xdr:cNvPr>
        <xdr:cNvSpPr/>
      </xdr:nvSpPr>
      <xdr:spPr>
        <a:xfrm>
          <a:off x="7839075" y="9384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6876</xdr:rowOff>
    </xdr:from>
    <xdr:to>
      <xdr:col>41</xdr:col>
      <xdr:colOff>101600</xdr:colOff>
      <xdr:row>58</xdr:row>
      <xdr:rowOff>108476</xdr:rowOff>
    </xdr:to>
    <xdr:sp macro="" textlink="">
      <xdr:nvSpPr>
        <xdr:cNvPr id="234" name="フローチャート: 判断 233">
          <a:extLst>
            <a:ext uri="{FF2B5EF4-FFF2-40B4-BE49-F238E27FC236}">
              <a16:creationId xmlns:a16="http://schemas.microsoft.com/office/drawing/2014/main" id="{371FEAEF-C478-4720-B6AD-FBB8EF7D7F7B}"/>
            </a:ext>
          </a:extLst>
        </xdr:cNvPr>
        <xdr:cNvSpPr/>
      </xdr:nvSpPr>
      <xdr:spPr>
        <a:xfrm>
          <a:off x="7029450" y="940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123306</xdr:rowOff>
    </xdr:from>
    <xdr:to>
      <xdr:col>36</xdr:col>
      <xdr:colOff>165100</xdr:colOff>
      <xdr:row>58</xdr:row>
      <xdr:rowOff>53456</xdr:rowOff>
    </xdr:to>
    <xdr:sp macro="" textlink="">
      <xdr:nvSpPr>
        <xdr:cNvPr id="235" name="フローチャート: 判断 234">
          <a:extLst>
            <a:ext uri="{FF2B5EF4-FFF2-40B4-BE49-F238E27FC236}">
              <a16:creationId xmlns:a16="http://schemas.microsoft.com/office/drawing/2014/main" id="{CF6AE34A-365F-48E4-A773-44D42ACF0BCA}"/>
            </a:ext>
          </a:extLst>
        </xdr:cNvPr>
        <xdr:cNvSpPr/>
      </xdr:nvSpPr>
      <xdr:spPr>
        <a:xfrm>
          <a:off x="6238875" y="93562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81828BA-1E03-4FF4-9A4D-3DF359055BD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E19E945-1419-4308-B58F-534246BE2BC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74622AB-E8ED-4671-9CFC-63894824530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F57BBE2-6C88-49D5-B727-E7E4E61CABD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B61A46F-DF08-4CEE-A481-A705E655060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81118</xdr:rowOff>
    </xdr:from>
    <xdr:to>
      <xdr:col>55</xdr:col>
      <xdr:colOff>50800</xdr:colOff>
      <xdr:row>56</xdr:row>
      <xdr:rowOff>11268</xdr:rowOff>
    </xdr:to>
    <xdr:sp macro="" textlink="">
      <xdr:nvSpPr>
        <xdr:cNvPr id="241" name="楕円 240">
          <a:extLst>
            <a:ext uri="{FF2B5EF4-FFF2-40B4-BE49-F238E27FC236}">
              <a16:creationId xmlns:a16="http://schemas.microsoft.com/office/drawing/2014/main" id="{C1757C79-C65F-4C06-AEC5-1404CD8EE506}"/>
            </a:ext>
          </a:extLst>
        </xdr:cNvPr>
        <xdr:cNvSpPr/>
      </xdr:nvSpPr>
      <xdr:spPr>
        <a:xfrm>
          <a:off x="9401175" y="899016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34145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414E6A81-016B-465B-9F32-B2D1406B8CFD}"/>
            </a:ext>
          </a:extLst>
        </xdr:cNvPr>
        <xdr:cNvSpPr txBox="1"/>
      </xdr:nvSpPr>
      <xdr:spPr>
        <a:xfrm>
          <a:off x="9477375" y="893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97675</xdr:rowOff>
    </xdr:from>
    <xdr:to>
      <xdr:col>50</xdr:col>
      <xdr:colOff>165100</xdr:colOff>
      <xdr:row>56</xdr:row>
      <xdr:rowOff>27825</xdr:rowOff>
    </xdr:to>
    <xdr:sp macro="" textlink="">
      <xdr:nvSpPr>
        <xdr:cNvPr id="243" name="楕円 242">
          <a:extLst>
            <a:ext uri="{FF2B5EF4-FFF2-40B4-BE49-F238E27FC236}">
              <a16:creationId xmlns:a16="http://schemas.microsoft.com/office/drawing/2014/main" id="{FACE7E6C-382A-4C15-926E-E316556401B4}"/>
            </a:ext>
          </a:extLst>
        </xdr:cNvPr>
        <xdr:cNvSpPr/>
      </xdr:nvSpPr>
      <xdr:spPr>
        <a:xfrm>
          <a:off x="8639175" y="900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131918</xdr:rowOff>
    </xdr:from>
    <xdr:to>
      <xdr:col>55</xdr:col>
      <xdr:colOff>0</xdr:colOff>
      <xdr:row>55</xdr:row>
      <xdr:rowOff>148475</xdr:rowOff>
    </xdr:to>
    <xdr:cxnSp macro="">
      <xdr:nvCxnSpPr>
        <xdr:cNvPr id="244" name="直線コネクタ 243">
          <a:extLst>
            <a:ext uri="{FF2B5EF4-FFF2-40B4-BE49-F238E27FC236}">
              <a16:creationId xmlns:a16="http://schemas.microsoft.com/office/drawing/2014/main" id="{C4326F83-0F38-4EA3-9148-6567A9C0C39B}"/>
            </a:ext>
          </a:extLst>
        </xdr:cNvPr>
        <xdr:cNvCxnSpPr/>
      </xdr:nvCxnSpPr>
      <xdr:spPr>
        <a:xfrm flipV="1">
          <a:off x="8686800" y="9037793"/>
          <a:ext cx="74295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124734</xdr:rowOff>
    </xdr:from>
    <xdr:to>
      <xdr:col>46</xdr:col>
      <xdr:colOff>38100</xdr:colOff>
      <xdr:row>56</xdr:row>
      <xdr:rowOff>54884</xdr:rowOff>
    </xdr:to>
    <xdr:sp macro="" textlink="">
      <xdr:nvSpPr>
        <xdr:cNvPr id="245" name="楕円 244">
          <a:extLst>
            <a:ext uri="{FF2B5EF4-FFF2-40B4-BE49-F238E27FC236}">
              <a16:creationId xmlns:a16="http://schemas.microsoft.com/office/drawing/2014/main" id="{DDB8B2E8-BA06-4FEB-977F-D8651E173CEB}"/>
            </a:ext>
          </a:extLst>
        </xdr:cNvPr>
        <xdr:cNvSpPr/>
      </xdr:nvSpPr>
      <xdr:spPr>
        <a:xfrm>
          <a:off x="7839075" y="90274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148475</xdr:rowOff>
    </xdr:from>
    <xdr:to>
      <xdr:col>50</xdr:col>
      <xdr:colOff>114300</xdr:colOff>
      <xdr:row>56</xdr:row>
      <xdr:rowOff>4084</xdr:rowOff>
    </xdr:to>
    <xdr:cxnSp macro="">
      <xdr:nvCxnSpPr>
        <xdr:cNvPr id="246" name="直線コネクタ 245">
          <a:extLst>
            <a:ext uri="{FF2B5EF4-FFF2-40B4-BE49-F238E27FC236}">
              <a16:creationId xmlns:a16="http://schemas.microsoft.com/office/drawing/2014/main" id="{691501F2-AC7B-4663-B335-6CB9ECDF3297}"/>
            </a:ext>
          </a:extLst>
        </xdr:cNvPr>
        <xdr:cNvCxnSpPr/>
      </xdr:nvCxnSpPr>
      <xdr:spPr>
        <a:xfrm flipV="1">
          <a:off x="7886700" y="9051175"/>
          <a:ext cx="8001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16854</xdr:rowOff>
    </xdr:from>
    <xdr:to>
      <xdr:col>41</xdr:col>
      <xdr:colOff>101600</xdr:colOff>
      <xdr:row>56</xdr:row>
      <xdr:rowOff>118454</xdr:rowOff>
    </xdr:to>
    <xdr:sp macro="" textlink="">
      <xdr:nvSpPr>
        <xdr:cNvPr id="247" name="楕円 246">
          <a:extLst>
            <a:ext uri="{FF2B5EF4-FFF2-40B4-BE49-F238E27FC236}">
              <a16:creationId xmlns:a16="http://schemas.microsoft.com/office/drawing/2014/main" id="{64276821-C9CC-4D46-85A0-D3CF5F08D4D6}"/>
            </a:ext>
          </a:extLst>
        </xdr:cNvPr>
        <xdr:cNvSpPr/>
      </xdr:nvSpPr>
      <xdr:spPr>
        <a:xfrm>
          <a:off x="7029450" y="90846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4084</xdr:rowOff>
    </xdr:from>
    <xdr:to>
      <xdr:col>45</xdr:col>
      <xdr:colOff>177800</xdr:colOff>
      <xdr:row>56</xdr:row>
      <xdr:rowOff>67654</xdr:rowOff>
    </xdr:to>
    <xdr:cxnSp macro="">
      <xdr:nvCxnSpPr>
        <xdr:cNvPr id="248" name="直線コネクタ 247">
          <a:extLst>
            <a:ext uri="{FF2B5EF4-FFF2-40B4-BE49-F238E27FC236}">
              <a16:creationId xmlns:a16="http://schemas.microsoft.com/office/drawing/2014/main" id="{11C91702-341C-4AB9-93CD-0DDE679510FF}"/>
            </a:ext>
          </a:extLst>
        </xdr:cNvPr>
        <xdr:cNvCxnSpPr/>
      </xdr:nvCxnSpPr>
      <xdr:spPr>
        <a:xfrm flipV="1">
          <a:off x="7077075" y="9075059"/>
          <a:ext cx="809625" cy="5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31850</xdr:rowOff>
    </xdr:from>
    <xdr:to>
      <xdr:col>36</xdr:col>
      <xdr:colOff>165100</xdr:colOff>
      <xdr:row>56</xdr:row>
      <xdr:rowOff>133450</xdr:rowOff>
    </xdr:to>
    <xdr:sp macro="" textlink="">
      <xdr:nvSpPr>
        <xdr:cNvPr id="249" name="楕円 248">
          <a:extLst>
            <a:ext uri="{FF2B5EF4-FFF2-40B4-BE49-F238E27FC236}">
              <a16:creationId xmlns:a16="http://schemas.microsoft.com/office/drawing/2014/main" id="{6493C437-68B3-4D70-A045-209AD6741168}"/>
            </a:ext>
          </a:extLst>
        </xdr:cNvPr>
        <xdr:cNvSpPr/>
      </xdr:nvSpPr>
      <xdr:spPr>
        <a:xfrm>
          <a:off x="6238875" y="9096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67654</xdr:rowOff>
    </xdr:from>
    <xdr:to>
      <xdr:col>41</xdr:col>
      <xdr:colOff>50800</xdr:colOff>
      <xdr:row>56</xdr:row>
      <xdr:rowOff>82650</xdr:rowOff>
    </xdr:to>
    <xdr:cxnSp macro="">
      <xdr:nvCxnSpPr>
        <xdr:cNvPr id="250" name="直線コネクタ 249">
          <a:extLst>
            <a:ext uri="{FF2B5EF4-FFF2-40B4-BE49-F238E27FC236}">
              <a16:creationId xmlns:a16="http://schemas.microsoft.com/office/drawing/2014/main" id="{73B21A73-9A80-4F3A-B8F0-B0AF5300DEDF}"/>
            </a:ext>
          </a:extLst>
        </xdr:cNvPr>
        <xdr:cNvCxnSpPr/>
      </xdr:nvCxnSpPr>
      <xdr:spPr>
        <a:xfrm flipV="1">
          <a:off x="6286500" y="9132279"/>
          <a:ext cx="790575"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69336</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6579A612-978C-4FCE-9192-DCAF40457AE1}"/>
            </a:ext>
          </a:extLst>
        </xdr:cNvPr>
        <xdr:cNvSpPr txBox="1"/>
      </xdr:nvSpPr>
      <xdr:spPr>
        <a:xfrm>
          <a:off x="8399995" y="945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75726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E080AB84-6B23-4497-89D1-8F8DA05F02AB}"/>
            </a:ext>
          </a:extLst>
        </xdr:cNvPr>
        <xdr:cNvSpPr txBox="1"/>
      </xdr:nvSpPr>
      <xdr:spPr>
        <a:xfrm>
          <a:off x="7609420" y="946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99603</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1536B0DC-8D21-4AAA-8B1E-C6DF38C99E36}"/>
            </a:ext>
          </a:extLst>
        </xdr:cNvPr>
        <xdr:cNvSpPr txBox="1"/>
      </xdr:nvSpPr>
      <xdr:spPr>
        <a:xfrm>
          <a:off x="6818845" y="949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44583</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C1282F4-C776-4D07-A391-DB5A3B208800}"/>
            </a:ext>
          </a:extLst>
        </xdr:cNvPr>
        <xdr:cNvSpPr txBox="1"/>
      </xdr:nvSpPr>
      <xdr:spPr>
        <a:xfrm>
          <a:off x="6009220" y="943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44352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A2265131-4AC3-4BAB-9CD6-13E7AC971429}"/>
            </a:ext>
          </a:extLst>
        </xdr:cNvPr>
        <xdr:cNvSpPr txBox="1"/>
      </xdr:nvSpPr>
      <xdr:spPr>
        <a:xfrm>
          <a:off x="8399995" y="879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71411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3CAD7539-0A9A-4320-839C-FBC600DABDF3}"/>
            </a:ext>
          </a:extLst>
        </xdr:cNvPr>
        <xdr:cNvSpPr txBox="1"/>
      </xdr:nvSpPr>
      <xdr:spPr>
        <a:xfrm>
          <a:off x="7609420" y="881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134981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F784BF6E-ABD5-42EE-8169-A8C85554E556}"/>
            </a:ext>
          </a:extLst>
        </xdr:cNvPr>
        <xdr:cNvSpPr txBox="1"/>
      </xdr:nvSpPr>
      <xdr:spPr>
        <a:xfrm>
          <a:off x="6818845" y="88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149977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7A4881C-492A-4A41-917A-3256436906DB}"/>
            </a:ext>
          </a:extLst>
        </xdr:cNvPr>
        <xdr:cNvSpPr txBox="1"/>
      </xdr:nvSpPr>
      <xdr:spPr>
        <a:xfrm>
          <a:off x="6009220" y="88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A5CABCD-03FD-4091-B16A-2E3F231570E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DF1E6743-8A74-4243-ACC8-F342F053ADE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795E94BB-3DF3-4EE5-AC2F-2AAC6BE907E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9624EC63-0E96-40C3-9015-772C4F411A9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F6BAA1B-06F6-41FE-9CEF-C92CBFD9450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A3BDEA27-713D-47D1-A920-D48226BF2BF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52E60A17-BAEC-4ABC-9E92-7C630B7D069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65ED7BE7-AFEB-485F-A69C-57EBE549A91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B5E9F023-1468-4228-BF66-D6BEC6253AB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8F36145A-9D90-4034-8A86-E70DBFB894C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C553227C-448A-44E9-9DC5-87F53EC28425}"/>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19A234B4-4DDF-40F6-8A5F-DC41AADBB20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A9E2FD12-0D6C-4ED6-861C-8EDF40A1FF9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39789FA4-ABA0-400A-A3EB-D382B91B0CA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6E8AFFCA-3F6F-41F1-8727-F7E6FFFCB085}"/>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35C8CA5D-3C9B-4C88-A293-3421DE22957F}"/>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17BAB46D-9E5E-40C1-8675-79718DBCB35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87F3599A-92B9-42AB-9668-EE026DA135C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D235F382-1740-45DD-92EE-8853565CD81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91687D4C-0B18-4ABB-BA2E-7808E23BB88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79" name="直線コネクタ 278">
          <a:extLst>
            <a:ext uri="{FF2B5EF4-FFF2-40B4-BE49-F238E27FC236}">
              <a16:creationId xmlns:a16="http://schemas.microsoft.com/office/drawing/2014/main" id="{BAF0F781-DFC9-40DE-9B40-DEF596500806}"/>
            </a:ext>
          </a:extLst>
        </xdr:cNvPr>
        <xdr:cNvCxnSpPr/>
      </xdr:nvCxnSpPr>
      <xdr:spPr>
        <a:xfrm flipV="1">
          <a:off x="4179570" y="12655931"/>
          <a:ext cx="127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E0D32A6D-741F-4983-A0C7-DBF8BB4DC55C}"/>
            </a:ext>
          </a:extLst>
        </xdr:cNvPr>
        <xdr:cNvSpPr txBox="1"/>
      </xdr:nvSpPr>
      <xdr:spPr>
        <a:xfrm>
          <a:off x="4229100" y="1378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81" name="直線コネクタ 280">
          <a:extLst>
            <a:ext uri="{FF2B5EF4-FFF2-40B4-BE49-F238E27FC236}">
              <a16:creationId xmlns:a16="http://schemas.microsoft.com/office/drawing/2014/main" id="{92A9D924-8F50-450F-AC0C-F61199433C18}"/>
            </a:ext>
          </a:extLst>
        </xdr:cNvPr>
        <xdr:cNvCxnSpPr/>
      </xdr:nvCxnSpPr>
      <xdr:spPr>
        <a:xfrm>
          <a:off x="4105275" y="137811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3FDA97F-82E2-4BF0-B8C5-9F5AE7D1C9ED}"/>
            </a:ext>
          </a:extLst>
        </xdr:cNvPr>
        <xdr:cNvSpPr txBox="1"/>
      </xdr:nvSpPr>
      <xdr:spPr>
        <a:xfrm>
          <a:off x="4229100"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83" name="直線コネクタ 282">
          <a:extLst>
            <a:ext uri="{FF2B5EF4-FFF2-40B4-BE49-F238E27FC236}">
              <a16:creationId xmlns:a16="http://schemas.microsoft.com/office/drawing/2014/main" id="{ED39533F-21E7-46C6-AE8A-B458CE116B72}"/>
            </a:ext>
          </a:extLst>
        </xdr:cNvPr>
        <xdr:cNvCxnSpPr/>
      </xdr:nvCxnSpPr>
      <xdr:spPr>
        <a:xfrm>
          <a:off x="4105275"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C05F7592-A0ED-4F06-8C4E-B75DD277D7F0}"/>
            </a:ext>
          </a:extLst>
        </xdr:cNvPr>
        <xdr:cNvSpPr txBox="1"/>
      </xdr:nvSpPr>
      <xdr:spPr>
        <a:xfrm>
          <a:off x="4229100" y="1281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85" name="フローチャート: 判断 284">
          <a:extLst>
            <a:ext uri="{FF2B5EF4-FFF2-40B4-BE49-F238E27FC236}">
              <a16:creationId xmlns:a16="http://schemas.microsoft.com/office/drawing/2014/main" id="{1217ACD9-732B-440E-B3CA-2840768B14B2}"/>
            </a:ext>
          </a:extLst>
        </xdr:cNvPr>
        <xdr:cNvSpPr/>
      </xdr:nvSpPr>
      <xdr:spPr>
        <a:xfrm>
          <a:off x="4124325" y="12956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117602</xdr:rowOff>
    </xdr:from>
    <xdr:to>
      <xdr:col>20</xdr:col>
      <xdr:colOff>38100</xdr:colOff>
      <xdr:row>80</xdr:row>
      <xdr:rowOff>47752</xdr:rowOff>
    </xdr:to>
    <xdr:sp macro="" textlink="">
      <xdr:nvSpPr>
        <xdr:cNvPr id="286" name="フローチャート: 判断 285">
          <a:extLst>
            <a:ext uri="{FF2B5EF4-FFF2-40B4-BE49-F238E27FC236}">
              <a16:creationId xmlns:a16="http://schemas.microsoft.com/office/drawing/2014/main" id="{F3D67E5F-2EBA-4501-B1C0-2FA81F2F75B1}"/>
            </a:ext>
          </a:extLst>
        </xdr:cNvPr>
        <xdr:cNvSpPr/>
      </xdr:nvSpPr>
      <xdr:spPr>
        <a:xfrm>
          <a:off x="33813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xdr:rowOff>
    </xdr:from>
    <xdr:to>
      <xdr:col>15</xdr:col>
      <xdr:colOff>101600</xdr:colOff>
      <xdr:row>79</xdr:row>
      <xdr:rowOff>118618</xdr:rowOff>
    </xdr:to>
    <xdr:sp macro="" textlink="">
      <xdr:nvSpPr>
        <xdr:cNvPr id="287" name="フローチャート: 判断 286">
          <a:extLst>
            <a:ext uri="{FF2B5EF4-FFF2-40B4-BE49-F238E27FC236}">
              <a16:creationId xmlns:a16="http://schemas.microsoft.com/office/drawing/2014/main" id="{9BA1EDDE-4469-442A-B0F8-505D0A312166}"/>
            </a:ext>
          </a:extLst>
        </xdr:cNvPr>
        <xdr:cNvSpPr/>
      </xdr:nvSpPr>
      <xdr:spPr>
        <a:xfrm>
          <a:off x="2571750" y="128090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147320</xdr:rowOff>
    </xdr:from>
    <xdr:to>
      <xdr:col>10</xdr:col>
      <xdr:colOff>165100</xdr:colOff>
      <xdr:row>79</xdr:row>
      <xdr:rowOff>77470</xdr:rowOff>
    </xdr:to>
    <xdr:sp macro="" textlink="">
      <xdr:nvSpPr>
        <xdr:cNvPr id="288" name="フローチャート: 判断 287">
          <a:extLst>
            <a:ext uri="{FF2B5EF4-FFF2-40B4-BE49-F238E27FC236}">
              <a16:creationId xmlns:a16="http://schemas.microsoft.com/office/drawing/2014/main" id="{B404BD1D-392C-4D04-A45E-6863DCB4CC8E}"/>
            </a:ext>
          </a:extLst>
        </xdr:cNvPr>
        <xdr:cNvSpPr/>
      </xdr:nvSpPr>
      <xdr:spPr>
        <a:xfrm>
          <a:off x="1781175" y="12774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89" name="フローチャート: 判断 288">
          <a:extLst>
            <a:ext uri="{FF2B5EF4-FFF2-40B4-BE49-F238E27FC236}">
              <a16:creationId xmlns:a16="http://schemas.microsoft.com/office/drawing/2014/main" id="{EA3EA8D4-F0DC-4A95-953D-C5BC3615E071}"/>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822166B-6978-4772-8F8A-B7332B4FD4A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1298B70-9840-4C66-9DAA-13F02D375F4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D499EA4-9479-4017-9CD5-20E2BEBB653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27646BE-8D0D-4786-89E3-8DC98870A6A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50A0F47-93D2-40A4-B78D-B0D74F89ADF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xdr:rowOff>
    </xdr:from>
    <xdr:to>
      <xdr:col>24</xdr:col>
      <xdr:colOff>114300</xdr:colOff>
      <xdr:row>83</xdr:row>
      <xdr:rowOff>104902</xdr:rowOff>
    </xdr:to>
    <xdr:sp macro="" textlink="">
      <xdr:nvSpPr>
        <xdr:cNvPr id="295" name="楕円 294">
          <a:extLst>
            <a:ext uri="{FF2B5EF4-FFF2-40B4-BE49-F238E27FC236}">
              <a16:creationId xmlns:a16="http://schemas.microsoft.com/office/drawing/2014/main" id="{3CA6BBB1-6A9A-407B-8C2B-7D1EAC07139F}"/>
            </a:ext>
          </a:extLst>
        </xdr:cNvPr>
        <xdr:cNvSpPr/>
      </xdr:nvSpPr>
      <xdr:spPr>
        <a:xfrm>
          <a:off x="4124325" y="134462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153179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5528C849-12DF-4E99-9D04-BA1D95A61ADE}"/>
            </a:ext>
          </a:extLst>
        </xdr:cNvPr>
        <xdr:cNvSpPr txBox="1"/>
      </xdr:nvSpPr>
      <xdr:spPr>
        <a:xfrm>
          <a:off x="4229100"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297" name="楕円 296">
          <a:extLst>
            <a:ext uri="{FF2B5EF4-FFF2-40B4-BE49-F238E27FC236}">
              <a16:creationId xmlns:a16="http://schemas.microsoft.com/office/drawing/2014/main" id="{A024ACF0-DE24-40B9-AE16-D69ED1480946}"/>
            </a:ext>
          </a:extLst>
        </xdr:cNvPr>
        <xdr:cNvSpPr/>
      </xdr:nvSpPr>
      <xdr:spPr>
        <a:xfrm>
          <a:off x="3381375" y="134490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63246</xdr:rowOff>
    </xdr:to>
    <xdr:cxnSp macro="">
      <xdr:nvCxnSpPr>
        <xdr:cNvPr id="298" name="直線コネクタ 297">
          <a:extLst>
            <a:ext uri="{FF2B5EF4-FFF2-40B4-BE49-F238E27FC236}">
              <a16:creationId xmlns:a16="http://schemas.microsoft.com/office/drawing/2014/main" id="{82F30FB7-A7F0-49E6-83B2-578CF7082B33}"/>
            </a:ext>
          </a:extLst>
        </xdr:cNvPr>
        <xdr:cNvCxnSpPr/>
      </xdr:nvCxnSpPr>
      <xdr:spPr>
        <a:xfrm flipV="1">
          <a:off x="3429000" y="13493877"/>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161037</xdr:rowOff>
    </xdr:from>
    <xdr:to>
      <xdr:col>15</xdr:col>
      <xdr:colOff>101600</xdr:colOff>
      <xdr:row>83</xdr:row>
      <xdr:rowOff>91187</xdr:rowOff>
    </xdr:to>
    <xdr:sp macro="" textlink="">
      <xdr:nvSpPr>
        <xdr:cNvPr id="299" name="楕円 298">
          <a:extLst>
            <a:ext uri="{FF2B5EF4-FFF2-40B4-BE49-F238E27FC236}">
              <a16:creationId xmlns:a16="http://schemas.microsoft.com/office/drawing/2014/main" id="{44EF8E13-62EA-4B43-BBF0-ABF62D10AABF}"/>
            </a:ext>
          </a:extLst>
        </xdr:cNvPr>
        <xdr:cNvSpPr/>
      </xdr:nvSpPr>
      <xdr:spPr>
        <a:xfrm>
          <a:off x="2571750" y="1344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83</xdr:row>
      <xdr:rowOff>63246</xdr:rowOff>
    </xdr:to>
    <xdr:cxnSp macro="">
      <xdr:nvCxnSpPr>
        <xdr:cNvPr id="300" name="直線コネクタ 299">
          <a:extLst>
            <a:ext uri="{FF2B5EF4-FFF2-40B4-BE49-F238E27FC236}">
              <a16:creationId xmlns:a16="http://schemas.microsoft.com/office/drawing/2014/main" id="{29CDF88B-350C-42A4-AEF0-FD598A65E319}"/>
            </a:ext>
          </a:extLst>
        </xdr:cNvPr>
        <xdr:cNvCxnSpPr/>
      </xdr:nvCxnSpPr>
      <xdr:spPr>
        <a:xfrm>
          <a:off x="2619375" y="13480162"/>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1" name="楕円 300">
          <a:extLst>
            <a:ext uri="{FF2B5EF4-FFF2-40B4-BE49-F238E27FC236}">
              <a16:creationId xmlns:a16="http://schemas.microsoft.com/office/drawing/2014/main" id="{6DCACE9C-842F-44C7-AF18-FFDD0FE6DEF8}"/>
            </a:ext>
          </a:extLst>
        </xdr:cNvPr>
        <xdr:cNvSpPr/>
      </xdr:nvSpPr>
      <xdr:spPr>
        <a:xfrm>
          <a:off x="1781175" y="13399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40387</xdr:rowOff>
    </xdr:to>
    <xdr:cxnSp macro="">
      <xdr:nvCxnSpPr>
        <xdr:cNvPr id="302" name="直線コネクタ 301">
          <a:extLst>
            <a:ext uri="{FF2B5EF4-FFF2-40B4-BE49-F238E27FC236}">
              <a16:creationId xmlns:a16="http://schemas.microsoft.com/office/drawing/2014/main" id="{EAB76F2F-1CDF-4BC5-BE05-9B0F7EF38C1F}"/>
            </a:ext>
          </a:extLst>
        </xdr:cNvPr>
        <xdr:cNvCxnSpPr/>
      </xdr:nvCxnSpPr>
      <xdr:spPr>
        <a:xfrm>
          <a:off x="1828800" y="13446761"/>
          <a:ext cx="7905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3" name="楕円 302">
          <a:extLst>
            <a:ext uri="{FF2B5EF4-FFF2-40B4-BE49-F238E27FC236}">
              <a16:creationId xmlns:a16="http://schemas.microsoft.com/office/drawing/2014/main" id="{62E90E7C-3ECB-4403-9966-9C98618BDD38}"/>
            </a:ext>
          </a:extLst>
        </xdr:cNvPr>
        <xdr:cNvSpPr/>
      </xdr:nvSpPr>
      <xdr:spPr>
        <a:xfrm>
          <a:off x="9810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83</xdr:row>
      <xdr:rowOff>3811</xdr:rowOff>
    </xdr:to>
    <xdr:cxnSp macro="">
      <xdr:nvCxnSpPr>
        <xdr:cNvPr id="304" name="直線コネクタ 303">
          <a:extLst>
            <a:ext uri="{FF2B5EF4-FFF2-40B4-BE49-F238E27FC236}">
              <a16:creationId xmlns:a16="http://schemas.microsoft.com/office/drawing/2014/main" id="{FBBE8DC8-EC6E-40F2-9382-2824718339E3}"/>
            </a:ext>
          </a:extLst>
        </xdr:cNvPr>
        <xdr:cNvCxnSpPr/>
      </xdr:nvCxnSpPr>
      <xdr:spPr>
        <a:xfrm>
          <a:off x="1028700" y="13364845"/>
          <a:ext cx="8001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64279</xdr:rowOff>
    </xdr:from>
    <xdr:ext cx="405111" cy="259045"/>
    <xdr:sp macro="" textlink="">
      <xdr:nvSpPr>
        <xdr:cNvPr id="305" name="n_1aveValue【公営住宅】&#10;有形固定資産減価償却率">
          <a:extLst>
            <a:ext uri="{FF2B5EF4-FFF2-40B4-BE49-F238E27FC236}">
              <a16:creationId xmlns:a16="http://schemas.microsoft.com/office/drawing/2014/main" id="{C95C192E-34A8-40CA-B36C-E16345A93B2E}"/>
            </a:ext>
          </a:extLst>
        </xdr:cNvPr>
        <xdr:cNvSpPr txBox="1"/>
      </xdr:nvSpPr>
      <xdr:spPr>
        <a:xfrm>
          <a:off x="32391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06" name="n_2aveValue【公営住宅】&#10;有形固定資産減価償却率">
          <a:extLst>
            <a:ext uri="{FF2B5EF4-FFF2-40B4-BE49-F238E27FC236}">
              <a16:creationId xmlns:a16="http://schemas.microsoft.com/office/drawing/2014/main" id="{51C40A38-B660-4049-8B41-EF98BBED7784}"/>
            </a:ext>
          </a:extLst>
        </xdr:cNvPr>
        <xdr:cNvSpPr txBox="1"/>
      </xdr:nvSpPr>
      <xdr:spPr>
        <a:xfrm>
          <a:off x="24390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07" name="n_3aveValue【公営住宅】&#10;有形固定資産減価償却率">
          <a:extLst>
            <a:ext uri="{FF2B5EF4-FFF2-40B4-BE49-F238E27FC236}">
              <a16:creationId xmlns:a16="http://schemas.microsoft.com/office/drawing/2014/main" id="{B2C070FF-36C4-4BEA-B568-5AEA1715093F}"/>
            </a:ext>
          </a:extLst>
        </xdr:cNvPr>
        <xdr:cNvSpPr txBox="1"/>
      </xdr:nvSpPr>
      <xdr:spPr>
        <a:xfrm>
          <a:off x="16484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08" name="n_4aveValue【公営住宅】&#10;有形固定資産減価償却率">
          <a:extLst>
            <a:ext uri="{FF2B5EF4-FFF2-40B4-BE49-F238E27FC236}">
              <a16:creationId xmlns:a16="http://schemas.microsoft.com/office/drawing/2014/main" id="{F982946B-73E9-48F5-BDE8-45DC429D2E16}"/>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309" name="n_1mainValue【公営住宅】&#10;有形固定資産減価償却率">
          <a:extLst>
            <a:ext uri="{FF2B5EF4-FFF2-40B4-BE49-F238E27FC236}">
              <a16:creationId xmlns:a16="http://schemas.microsoft.com/office/drawing/2014/main" id="{924B1052-B0B3-4716-820B-6648B81584D7}"/>
            </a:ext>
          </a:extLst>
        </xdr:cNvPr>
        <xdr:cNvSpPr txBox="1"/>
      </xdr:nvSpPr>
      <xdr:spPr>
        <a:xfrm>
          <a:off x="3239144" y="1354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310" name="n_2mainValue【公営住宅】&#10;有形固定資産減価償却率">
          <a:extLst>
            <a:ext uri="{FF2B5EF4-FFF2-40B4-BE49-F238E27FC236}">
              <a16:creationId xmlns:a16="http://schemas.microsoft.com/office/drawing/2014/main" id="{D9A2EE38-2005-421B-B602-D893403C03C9}"/>
            </a:ext>
          </a:extLst>
        </xdr:cNvPr>
        <xdr:cNvSpPr txBox="1"/>
      </xdr:nvSpPr>
      <xdr:spPr>
        <a:xfrm>
          <a:off x="2439044" y="1352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1" name="n_3mainValue【公営住宅】&#10;有形固定資産減価償却率">
          <a:extLst>
            <a:ext uri="{FF2B5EF4-FFF2-40B4-BE49-F238E27FC236}">
              <a16:creationId xmlns:a16="http://schemas.microsoft.com/office/drawing/2014/main" id="{7E7FF56D-DDD1-4B36-B109-65AE286D8A07}"/>
            </a:ext>
          </a:extLst>
        </xdr:cNvPr>
        <xdr:cNvSpPr txBox="1"/>
      </xdr:nvSpPr>
      <xdr:spPr>
        <a:xfrm>
          <a:off x="16484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2" name="n_4mainValue【公営住宅】&#10;有形固定資産減価償却率">
          <a:extLst>
            <a:ext uri="{FF2B5EF4-FFF2-40B4-BE49-F238E27FC236}">
              <a16:creationId xmlns:a16="http://schemas.microsoft.com/office/drawing/2014/main" id="{717927C9-D435-4F24-8D78-0ED67CE6C475}"/>
            </a:ext>
          </a:extLst>
        </xdr:cNvPr>
        <xdr:cNvSpPr txBox="1"/>
      </xdr:nvSpPr>
      <xdr:spPr>
        <a:xfrm>
          <a:off x="848369"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26864C7A-2B69-45EE-816F-44694FCD030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213AA1EE-12D1-45F0-BA6E-C931854A1BF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3542FFA7-08B2-425D-AF6F-BCECE87DD38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B70FE378-4D5F-4BEB-B596-7C7DB900D56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E2272C9F-3BEA-464A-A0DC-D1569024317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7BDEE691-B5C4-42C6-91CB-C4BE6AF2ED5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C324B43F-AE81-4AAE-BBA7-434E286200F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98BD75C2-93BF-44E3-87C3-5CFCB9CDE33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3BDFAB4D-7689-48F3-98D9-4E421FA6DDE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5AE95829-44AA-4397-BBC2-BFC39C54C81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7B2A858F-C0C7-4ADE-A46E-1BCB3E7B077C}"/>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3E3298FE-858B-45AA-8784-9D5BA9D296E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44F400D0-1F72-4E83-B8AC-64A917513A5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40F96E24-AB86-4908-808A-4E8BDBFE6C5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5723474C-76D2-4B52-991E-3A77EE4199B7}"/>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76B190D4-CC93-4009-8EC1-06F430A9A794}"/>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65C6DC4C-5443-4CCF-8A1A-C1EA526DF590}"/>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35A2EFF5-8CA6-4B83-A2D5-A24BD5A0CAE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2042A1E2-3CD0-4855-A760-FD196738A70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4CD65C71-82D7-45DE-81CA-102F0EF7B05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333" name="直線コネクタ 332">
          <a:extLst>
            <a:ext uri="{FF2B5EF4-FFF2-40B4-BE49-F238E27FC236}">
              <a16:creationId xmlns:a16="http://schemas.microsoft.com/office/drawing/2014/main" id="{4194F3C9-9DE8-43B4-81F9-5217E8AED99F}"/>
            </a:ext>
          </a:extLst>
        </xdr:cNvPr>
        <xdr:cNvCxnSpPr/>
      </xdr:nvCxnSpPr>
      <xdr:spPr>
        <a:xfrm flipV="1">
          <a:off x="9427845" y="12928473"/>
          <a:ext cx="1270" cy="11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34" name="【公営住宅】&#10;一人当たり面積最小値テキスト">
          <a:extLst>
            <a:ext uri="{FF2B5EF4-FFF2-40B4-BE49-F238E27FC236}">
              <a16:creationId xmlns:a16="http://schemas.microsoft.com/office/drawing/2014/main" id="{21AF1D94-E7A1-4212-AB50-50017C9A9638}"/>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5" name="直線コネクタ 334">
          <a:extLst>
            <a:ext uri="{FF2B5EF4-FFF2-40B4-BE49-F238E27FC236}">
              <a16:creationId xmlns:a16="http://schemas.microsoft.com/office/drawing/2014/main" id="{938E2FFC-7672-4A10-9B05-356757F3B309}"/>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336" name="【公営住宅】&#10;一人当たり面積最大値テキスト">
          <a:extLst>
            <a:ext uri="{FF2B5EF4-FFF2-40B4-BE49-F238E27FC236}">
              <a16:creationId xmlns:a16="http://schemas.microsoft.com/office/drawing/2014/main" id="{085AE929-BC94-4941-AE42-78C05FBCF08B}"/>
            </a:ext>
          </a:extLst>
        </xdr:cNvPr>
        <xdr:cNvSpPr txBox="1"/>
      </xdr:nvSpPr>
      <xdr:spPr>
        <a:xfrm>
          <a:off x="9477375" y="127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337" name="直線コネクタ 336">
          <a:extLst>
            <a:ext uri="{FF2B5EF4-FFF2-40B4-BE49-F238E27FC236}">
              <a16:creationId xmlns:a16="http://schemas.microsoft.com/office/drawing/2014/main" id="{20ADF006-02E3-4935-B34E-0F2651BA780C}"/>
            </a:ext>
          </a:extLst>
        </xdr:cNvPr>
        <xdr:cNvCxnSpPr/>
      </xdr:nvCxnSpPr>
      <xdr:spPr>
        <a:xfrm>
          <a:off x="9363075" y="12928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12464</xdr:rowOff>
    </xdr:from>
    <xdr:ext cx="469744" cy="259045"/>
    <xdr:sp macro="" textlink="">
      <xdr:nvSpPr>
        <xdr:cNvPr id="338" name="【公営住宅】&#10;一人当たり面積平均値テキスト">
          <a:extLst>
            <a:ext uri="{FF2B5EF4-FFF2-40B4-BE49-F238E27FC236}">
              <a16:creationId xmlns:a16="http://schemas.microsoft.com/office/drawing/2014/main" id="{1E04EA0D-8289-41C8-888B-CDA96D0671CB}"/>
            </a:ext>
          </a:extLst>
        </xdr:cNvPr>
        <xdr:cNvSpPr txBox="1"/>
      </xdr:nvSpPr>
      <xdr:spPr>
        <a:xfrm>
          <a:off x="9477375" y="1344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39" name="フローチャート: 判断 338">
          <a:extLst>
            <a:ext uri="{FF2B5EF4-FFF2-40B4-BE49-F238E27FC236}">
              <a16:creationId xmlns:a16="http://schemas.microsoft.com/office/drawing/2014/main" id="{B5489813-1AF9-4C08-8199-DC8CA94CB742}"/>
            </a:ext>
          </a:extLst>
        </xdr:cNvPr>
        <xdr:cNvSpPr/>
      </xdr:nvSpPr>
      <xdr:spPr>
        <a:xfrm>
          <a:off x="9401175" y="136039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40" name="フローチャート: 判断 339">
          <a:extLst>
            <a:ext uri="{FF2B5EF4-FFF2-40B4-BE49-F238E27FC236}">
              <a16:creationId xmlns:a16="http://schemas.microsoft.com/office/drawing/2014/main" id="{4A8ED64A-4840-45BD-BA39-CB4DC29F41ED}"/>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41" name="フローチャート: 判断 340">
          <a:extLst>
            <a:ext uri="{FF2B5EF4-FFF2-40B4-BE49-F238E27FC236}">
              <a16:creationId xmlns:a16="http://schemas.microsoft.com/office/drawing/2014/main" id="{87AB746C-99F3-4A89-94C4-F1D8E1ED7005}"/>
            </a:ext>
          </a:extLst>
        </xdr:cNvPr>
        <xdr:cNvSpPr/>
      </xdr:nvSpPr>
      <xdr:spPr>
        <a:xfrm>
          <a:off x="7839075" y="135628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342" name="フローチャート: 判断 341">
          <a:extLst>
            <a:ext uri="{FF2B5EF4-FFF2-40B4-BE49-F238E27FC236}">
              <a16:creationId xmlns:a16="http://schemas.microsoft.com/office/drawing/2014/main" id="{949BD78C-2ACF-4758-94DB-891AB8ECE88A}"/>
            </a:ext>
          </a:extLst>
        </xdr:cNvPr>
        <xdr:cNvSpPr/>
      </xdr:nvSpPr>
      <xdr:spPr>
        <a:xfrm>
          <a:off x="7029450" y="13573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43" name="フローチャート: 判断 342">
          <a:extLst>
            <a:ext uri="{FF2B5EF4-FFF2-40B4-BE49-F238E27FC236}">
              <a16:creationId xmlns:a16="http://schemas.microsoft.com/office/drawing/2014/main" id="{51388826-C948-4107-B303-C5324FFF5DB8}"/>
            </a:ext>
          </a:extLst>
        </xdr:cNvPr>
        <xdr:cNvSpPr/>
      </xdr:nvSpPr>
      <xdr:spPr>
        <a:xfrm>
          <a:off x="6238875" y="1358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35600F8-32E7-4314-9A73-A26C5697058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1E462F9-B59D-4374-85EC-1D32C58D2D4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E4F780F-E300-4FE7-8B5B-44AFBAF8B76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20D33B2-F3BB-4BBC-A3CA-DC6248BF844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259C150-4BDE-49F7-A7C3-56E1376B0DD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49022</xdr:rowOff>
    </xdr:from>
    <xdr:to>
      <xdr:col>55</xdr:col>
      <xdr:colOff>50800</xdr:colOff>
      <xdr:row>86</xdr:row>
      <xdr:rowOff>150622</xdr:rowOff>
    </xdr:to>
    <xdr:sp macro="" textlink="">
      <xdr:nvSpPr>
        <xdr:cNvPr id="349" name="楕円 348">
          <a:extLst>
            <a:ext uri="{FF2B5EF4-FFF2-40B4-BE49-F238E27FC236}">
              <a16:creationId xmlns:a16="http://schemas.microsoft.com/office/drawing/2014/main" id="{C8EABEF3-D7A8-48D1-AECF-0FD95EC7B95E}"/>
            </a:ext>
          </a:extLst>
        </xdr:cNvPr>
        <xdr:cNvSpPr/>
      </xdr:nvSpPr>
      <xdr:spPr>
        <a:xfrm>
          <a:off x="9401175" y="1397139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135399</xdr:rowOff>
    </xdr:from>
    <xdr:ext cx="469744" cy="259045"/>
    <xdr:sp macro="" textlink="">
      <xdr:nvSpPr>
        <xdr:cNvPr id="350" name="【公営住宅】&#10;一人当たり面積該当値テキスト">
          <a:extLst>
            <a:ext uri="{FF2B5EF4-FFF2-40B4-BE49-F238E27FC236}">
              <a16:creationId xmlns:a16="http://schemas.microsoft.com/office/drawing/2014/main" id="{11BA995E-3B0A-4C5E-91FA-029691FEF74A}"/>
            </a:ext>
          </a:extLst>
        </xdr:cNvPr>
        <xdr:cNvSpPr txBox="1"/>
      </xdr:nvSpPr>
      <xdr:spPr>
        <a:xfrm>
          <a:off x="9477375" y="1389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53594</xdr:rowOff>
    </xdr:from>
    <xdr:to>
      <xdr:col>50</xdr:col>
      <xdr:colOff>165100</xdr:colOff>
      <xdr:row>86</xdr:row>
      <xdr:rowOff>155194</xdr:rowOff>
    </xdr:to>
    <xdr:sp macro="" textlink="">
      <xdr:nvSpPr>
        <xdr:cNvPr id="351" name="楕円 350">
          <a:extLst>
            <a:ext uri="{FF2B5EF4-FFF2-40B4-BE49-F238E27FC236}">
              <a16:creationId xmlns:a16="http://schemas.microsoft.com/office/drawing/2014/main" id="{2705AE58-7CCB-4D85-BD88-CA57CF53E5E6}"/>
            </a:ext>
          </a:extLst>
        </xdr:cNvPr>
        <xdr:cNvSpPr/>
      </xdr:nvSpPr>
      <xdr:spPr>
        <a:xfrm>
          <a:off x="8639175" y="139759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99822</xdr:rowOff>
    </xdr:from>
    <xdr:to>
      <xdr:col>55</xdr:col>
      <xdr:colOff>0</xdr:colOff>
      <xdr:row>86</xdr:row>
      <xdr:rowOff>104394</xdr:rowOff>
    </xdr:to>
    <xdr:cxnSp macro="">
      <xdr:nvCxnSpPr>
        <xdr:cNvPr id="352" name="直線コネクタ 351">
          <a:extLst>
            <a:ext uri="{FF2B5EF4-FFF2-40B4-BE49-F238E27FC236}">
              <a16:creationId xmlns:a16="http://schemas.microsoft.com/office/drawing/2014/main" id="{DBCA58BC-5BC8-4654-858B-7249B6EC9CDE}"/>
            </a:ext>
          </a:extLst>
        </xdr:cNvPr>
        <xdr:cNvCxnSpPr/>
      </xdr:nvCxnSpPr>
      <xdr:spPr>
        <a:xfrm flipV="1">
          <a:off x="8686800" y="14028547"/>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53" name="楕円 352">
          <a:extLst>
            <a:ext uri="{FF2B5EF4-FFF2-40B4-BE49-F238E27FC236}">
              <a16:creationId xmlns:a16="http://schemas.microsoft.com/office/drawing/2014/main" id="{2458E794-CE4C-4669-B894-2C656EE97C0B}"/>
            </a:ext>
          </a:extLst>
        </xdr:cNvPr>
        <xdr:cNvSpPr/>
      </xdr:nvSpPr>
      <xdr:spPr>
        <a:xfrm>
          <a:off x="7839075" y="13981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104394</xdr:rowOff>
    </xdr:from>
    <xdr:to>
      <xdr:col>50</xdr:col>
      <xdr:colOff>114300</xdr:colOff>
      <xdr:row>86</xdr:row>
      <xdr:rowOff>106680</xdr:rowOff>
    </xdr:to>
    <xdr:cxnSp macro="">
      <xdr:nvCxnSpPr>
        <xdr:cNvPr id="354" name="直線コネクタ 353">
          <a:extLst>
            <a:ext uri="{FF2B5EF4-FFF2-40B4-BE49-F238E27FC236}">
              <a16:creationId xmlns:a16="http://schemas.microsoft.com/office/drawing/2014/main" id="{035831C4-98BF-45E6-9ECD-DBE6B0EEFE2D}"/>
            </a:ext>
          </a:extLst>
        </xdr:cNvPr>
        <xdr:cNvCxnSpPr/>
      </xdr:nvCxnSpPr>
      <xdr:spPr>
        <a:xfrm flipV="1">
          <a:off x="7886700" y="1403311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55" name="楕円 354">
          <a:extLst>
            <a:ext uri="{FF2B5EF4-FFF2-40B4-BE49-F238E27FC236}">
              <a16:creationId xmlns:a16="http://schemas.microsoft.com/office/drawing/2014/main" id="{BD553113-FE2D-4C01-B75B-73A0F5BAAEC7}"/>
            </a:ext>
          </a:extLst>
        </xdr:cNvPr>
        <xdr:cNvSpPr/>
      </xdr:nvSpPr>
      <xdr:spPr>
        <a:xfrm>
          <a:off x="7029450" y="13983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108965</xdr:rowOff>
    </xdr:to>
    <xdr:cxnSp macro="">
      <xdr:nvCxnSpPr>
        <xdr:cNvPr id="356" name="直線コネクタ 355">
          <a:extLst>
            <a:ext uri="{FF2B5EF4-FFF2-40B4-BE49-F238E27FC236}">
              <a16:creationId xmlns:a16="http://schemas.microsoft.com/office/drawing/2014/main" id="{F86BC589-3110-43B1-A92A-363AE3E8099B}"/>
            </a:ext>
          </a:extLst>
        </xdr:cNvPr>
        <xdr:cNvCxnSpPr/>
      </xdr:nvCxnSpPr>
      <xdr:spPr>
        <a:xfrm flipV="1">
          <a:off x="7077075" y="14029055"/>
          <a:ext cx="8096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60452</xdr:rowOff>
    </xdr:from>
    <xdr:to>
      <xdr:col>36</xdr:col>
      <xdr:colOff>165100</xdr:colOff>
      <xdr:row>86</xdr:row>
      <xdr:rowOff>162052</xdr:rowOff>
    </xdr:to>
    <xdr:sp macro="" textlink="">
      <xdr:nvSpPr>
        <xdr:cNvPr id="357" name="楕円 356">
          <a:extLst>
            <a:ext uri="{FF2B5EF4-FFF2-40B4-BE49-F238E27FC236}">
              <a16:creationId xmlns:a16="http://schemas.microsoft.com/office/drawing/2014/main" id="{371B224B-2E9C-44DE-874B-A8E458E824BE}"/>
            </a:ext>
          </a:extLst>
        </xdr:cNvPr>
        <xdr:cNvSpPr/>
      </xdr:nvSpPr>
      <xdr:spPr>
        <a:xfrm>
          <a:off x="6238875" y="139891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108965</xdr:rowOff>
    </xdr:from>
    <xdr:to>
      <xdr:col>41</xdr:col>
      <xdr:colOff>50800</xdr:colOff>
      <xdr:row>86</xdr:row>
      <xdr:rowOff>111252</xdr:rowOff>
    </xdr:to>
    <xdr:cxnSp macro="">
      <xdr:nvCxnSpPr>
        <xdr:cNvPr id="358" name="直線コネクタ 357">
          <a:extLst>
            <a:ext uri="{FF2B5EF4-FFF2-40B4-BE49-F238E27FC236}">
              <a16:creationId xmlns:a16="http://schemas.microsoft.com/office/drawing/2014/main" id="{49A413EB-BA97-4037-9446-47C7CE5D7566}"/>
            </a:ext>
          </a:extLst>
        </xdr:cNvPr>
        <xdr:cNvCxnSpPr/>
      </xdr:nvCxnSpPr>
      <xdr:spPr>
        <a:xfrm flipV="1">
          <a:off x="6286500" y="14031340"/>
          <a:ext cx="79057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59" name="n_1aveValue【公営住宅】&#10;一人当たり面積">
          <a:extLst>
            <a:ext uri="{FF2B5EF4-FFF2-40B4-BE49-F238E27FC236}">
              <a16:creationId xmlns:a16="http://schemas.microsoft.com/office/drawing/2014/main" id="{E28E7067-239E-4EAE-9811-16AA0561AC08}"/>
            </a:ext>
          </a:extLst>
        </xdr:cNvPr>
        <xdr:cNvSpPr txBox="1"/>
      </xdr:nvSpPr>
      <xdr:spPr>
        <a:xfrm>
          <a:off x="845827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60" name="n_2aveValue【公営住宅】&#10;一人当たり面積">
          <a:extLst>
            <a:ext uri="{FF2B5EF4-FFF2-40B4-BE49-F238E27FC236}">
              <a16:creationId xmlns:a16="http://schemas.microsoft.com/office/drawing/2014/main" id="{6C570370-07F4-4ED2-8CC5-41C5C9F6899C}"/>
            </a:ext>
          </a:extLst>
        </xdr:cNvPr>
        <xdr:cNvSpPr txBox="1"/>
      </xdr:nvSpPr>
      <xdr:spPr>
        <a:xfrm>
          <a:off x="7677227"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61" name="n_3aveValue【公営住宅】&#10;一人当たり面積">
          <a:extLst>
            <a:ext uri="{FF2B5EF4-FFF2-40B4-BE49-F238E27FC236}">
              <a16:creationId xmlns:a16="http://schemas.microsoft.com/office/drawing/2014/main" id="{61FFE019-D954-4600-B94F-AB6FED4B5EEB}"/>
            </a:ext>
          </a:extLst>
        </xdr:cNvPr>
        <xdr:cNvSpPr txBox="1"/>
      </xdr:nvSpPr>
      <xdr:spPr>
        <a:xfrm>
          <a:off x="6867602"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62" name="n_4aveValue【公営住宅】&#10;一人当たり面積">
          <a:extLst>
            <a:ext uri="{FF2B5EF4-FFF2-40B4-BE49-F238E27FC236}">
              <a16:creationId xmlns:a16="http://schemas.microsoft.com/office/drawing/2014/main" id="{B446C3A7-3FE6-49D0-9282-5A8A0F75A192}"/>
            </a:ext>
          </a:extLst>
        </xdr:cNvPr>
        <xdr:cNvSpPr txBox="1"/>
      </xdr:nvSpPr>
      <xdr:spPr>
        <a:xfrm>
          <a:off x="6067502"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146321</xdr:rowOff>
    </xdr:from>
    <xdr:ext cx="469744" cy="259045"/>
    <xdr:sp macro="" textlink="">
      <xdr:nvSpPr>
        <xdr:cNvPr id="363" name="n_1mainValue【公営住宅】&#10;一人当たり面積">
          <a:extLst>
            <a:ext uri="{FF2B5EF4-FFF2-40B4-BE49-F238E27FC236}">
              <a16:creationId xmlns:a16="http://schemas.microsoft.com/office/drawing/2014/main" id="{89A68E50-61D0-4C46-B4D9-D57C1E2379CB}"/>
            </a:ext>
          </a:extLst>
        </xdr:cNvPr>
        <xdr:cNvSpPr txBox="1"/>
      </xdr:nvSpPr>
      <xdr:spPr>
        <a:xfrm>
          <a:off x="8458277" y="140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64" name="n_2mainValue【公営住宅】&#10;一人当たり面積">
          <a:extLst>
            <a:ext uri="{FF2B5EF4-FFF2-40B4-BE49-F238E27FC236}">
              <a16:creationId xmlns:a16="http://schemas.microsoft.com/office/drawing/2014/main" id="{A9ACA1A1-2189-467F-84C1-E5A4CE60CE4B}"/>
            </a:ext>
          </a:extLst>
        </xdr:cNvPr>
        <xdr:cNvSpPr txBox="1"/>
      </xdr:nvSpPr>
      <xdr:spPr>
        <a:xfrm>
          <a:off x="7677227"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65" name="n_3mainValue【公営住宅】&#10;一人当たり面積">
          <a:extLst>
            <a:ext uri="{FF2B5EF4-FFF2-40B4-BE49-F238E27FC236}">
              <a16:creationId xmlns:a16="http://schemas.microsoft.com/office/drawing/2014/main" id="{30083978-00EC-4D1A-B647-CCF74E2F9530}"/>
            </a:ext>
          </a:extLst>
        </xdr:cNvPr>
        <xdr:cNvSpPr txBox="1"/>
      </xdr:nvSpPr>
      <xdr:spPr>
        <a:xfrm>
          <a:off x="6867602"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153179</xdr:rowOff>
    </xdr:from>
    <xdr:ext cx="469744" cy="259045"/>
    <xdr:sp macro="" textlink="">
      <xdr:nvSpPr>
        <xdr:cNvPr id="366" name="n_4mainValue【公営住宅】&#10;一人当たり面積">
          <a:extLst>
            <a:ext uri="{FF2B5EF4-FFF2-40B4-BE49-F238E27FC236}">
              <a16:creationId xmlns:a16="http://schemas.microsoft.com/office/drawing/2014/main" id="{E315E4F4-81D4-496A-A7B4-E77E1800ED6F}"/>
            </a:ext>
          </a:extLst>
        </xdr:cNvPr>
        <xdr:cNvSpPr txBox="1"/>
      </xdr:nvSpPr>
      <xdr:spPr>
        <a:xfrm>
          <a:off x="6067502"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A68389C3-921D-4EF2-8B4B-9EEC3F2B761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E83C604D-C14A-4062-9161-ACBBFAE785F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084BE83D-1AAB-487B-AB38-69CCB7FBB9C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3DF11826-D080-4ED4-993A-9DC1742B690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208255F8-0B35-4EFE-A928-FEE13C28881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85D089C-B052-4AE4-92CC-D3C5D226255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2209A0EE-B420-477B-9452-5F3D19E8AB9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35AF05BB-761C-473D-8878-6624101CF33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245C569F-6E50-48D5-9132-E1D6464C13D4}"/>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6" name="直線コネクタ 375">
          <a:extLst>
            <a:ext uri="{FF2B5EF4-FFF2-40B4-BE49-F238E27FC236}">
              <a16:creationId xmlns:a16="http://schemas.microsoft.com/office/drawing/2014/main" id="{A28BF948-96DC-4BD7-AE32-C0F4B1BFF114}"/>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7" name="テキスト ボックス 376">
          <a:extLst>
            <a:ext uri="{FF2B5EF4-FFF2-40B4-BE49-F238E27FC236}">
              <a16:creationId xmlns:a16="http://schemas.microsoft.com/office/drawing/2014/main" id="{946951F3-3132-46F2-9CED-64D2E8DF17C7}"/>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8" name="直線コネクタ 377">
          <a:extLst>
            <a:ext uri="{FF2B5EF4-FFF2-40B4-BE49-F238E27FC236}">
              <a16:creationId xmlns:a16="http://schemas.microsoft.com/office/drawing/2014/main" id="{9FB2F08F-4F14-42C5-92A1-BA320D642B51}"/>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9" name="テキスト ボックス 378">
          <a:extLst>
            <a:ext uri="{FF2B5EF4-FFF2-40B4-BE49-F238E27FC236}">
              <a16:creationId xmlns:a16="http://schemas.microsoft.com/office/drawing/2014/main" id="{3C850393-3D7C-44BD-A52E-8C3556B9FC9C}"/>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0" name="直線コネクタ 379">
          <a:extLst>
            <a:ext uri="{FF2B5EF4-FFF2-40B4-BE49-F238E27FC236}">
              <a16:creationId xmlns:a16="http://schemas.microsoft.com/office/drawing/2014/main" id="{8B160766-30E6-4D7B-B63D-94B5F7B6ABB4}"/>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1" name="テキスト ボックス 380">
          <a:extLst>
            <a:ext uri="{FF2B5EF4-FFF2-40B4-BE49-F238E27FC236}">
              <a16:creationId xmlns:a16="http://schemas.microsoft.com/office/drawing/2014/main" id="{73C5077D-D061-4368-A339-6E29A4C62FD3}"/>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2" name="直線コネクタ 381">
          <a:extLst>
            <a:ext uri="{FF2B5EF4-FFF2-40B4-BE49-F238E27FC236}">
              <a16:creationId xmlns:a16="http://schemas.microsoft.com/office/drawing/2014/main" id="{C8B073C1-0F3E-465C-BCF0-28C5B7577E84}"/>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3" name="テキスト ボックス 382">
          <a:extLst>
            <a:ext uri="{FF2B5EF4-FFF2-40B4-BE49-F238E27FC236}">
              <a16:creationId xmlns:a16="http://schemas.microsoft.com/office/drawing/2014/main" id="{1FF4B3E8-2464-4386-A62A-A8890A6A8A1A}"/>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D5887BA6-60AF-4F2D-A0E2-EF5012CD69B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DC85FB48-156D-4F54-81D5-E6F9634EFBA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0E3B86C4-FE85-4A20-AC9E-FBD2D8FAE97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5335</xdr:rowOff>
    </xdr:from>
    <xdr:to>
      <xdr:col>24</xdr:col>
      <xdr:colOff>62865</xdr:colOff>
      <xdr:row>106</xdr:row>
      <xdr:rowOff>108204</xdr:rowOff>
    </xdr:to>
    <xdr:cxnSp macro="">
      <xdr:nvCxnSpPr>
        <xdr:cNvPr id="387" name="直線コネクタ 386">
          <a:extLst>
            <a:ext uri="{FF2B5EF4-FFF2-40B4-BE49-F238E27FC236}">
              <a16:creationId xmlns:a16="http://schemas.microsoft.com/office/drawing/2014/main" id="{FDDC222F-D43A-4D85-9F84-1ADCF24796FD}"/>
            </a:ext>
          </a:extLst>
        </xdr:cNvPr>
        <xdr:cNvCxnSpPr/>
      </xdr:nvCxnSpPr>
      <xdr:spPr>
        <a:xfrm flipV="1">
          <a:off x="4179570" y="16362935"/>
          <a:ext cx="1270" cy="90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112031</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54BFC613-38EB-41F3-B093-C1324240DDF6}"/>
            </a:ext>
          </a:extLst>
        </xdr:cNvPr>
        <xdr:cNvSpPr txBox="1"/>
      </xdr:nvSpPr>
      <xdr:spPr>
        <a:xfrm>
          <a:off x="4229100" y="1727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108204</xdr:rowOff>
    </xdr:from>
    <xdr:to>
      <xdr:col>24</xdr:col>
      <xdr:colOff>152400</xdr:colOff>
      <xdr:row>106</xdr:row>
      <xdr:rowOff>108204</xdr:rowOff>
    </xdr:to>
    <xdr:cxnSp macro="">
      <xdr:nvCxnSpPr>
        <xdr:cNvPr id="389" name="直線コネクタ 388">
          <a:extLst>
            <a:ext uri="{FF2B5EF4-FFF2-40B4-BE49-F238E27FC236}">
              <a16:creationId xmlns:a16="http://schemas.microsoft.com/office/drawing/2014/main" id="{D8AB7DB2-C937-432D-B3F0-391DECB93F36}"/>
            </a:ext>
          </a:extLst>
        </xdr:cNvPr>
        <xdr:cNvCxnSpPr/>
      </xdr:nvCxnSpPr>
      <xdr:spPr>
        <a:xfrm>
          <a:off x="4105275" y="1726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123462</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ECF25F2F-3678-43F4-9B3B-A3ED54CF5231}"/>
            </a:ext>
          </a:extLst>
        </xdr:cNvPr>
        <xdr:cNvSpPr txBox="1"/>
      </xdr:nvSpPr>
      <xdr:spPr>
        <a:xfrm>
          <a:off x="4229100" y="1615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5335</xdr:rowOff>
    </xdr:from>
    <xdr:to>
      <xdr:col>24</xdr:col>
      <xdr:colOff>152400</xdr:colOff>
      <xdr:row>101</xdr:row>
      <xdr:rowOff>5335</xdr:rowOff>
    </xdr:to>
    <xdr:cxnSp macro="">
      <xdr:nvCxnSpPr>
        <xdr:cNvPr id="391" name="直線コネクタ 390">
          <a:extLst>
            <a:ext uri="{FF2B5EF4-FFF2-40B4-BE49-F238E27FC236}">
              <a16:creationId xmlns:a16="http://schemas.microsoft.com/office/drawing/2014/main" id="{48A5504E-5885-465D-801C-71AF1C407F51}"/>
            </a:ext>
          </a:extLst>
        </xdr:cNvPr>
        <xdr:cNvCxnSpPr/>
      </xdr:nvCxnSpPr>
      <xdr:spPr>
        <a:xfrm>
          <a:off x="4105275" y="16362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87140</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91B27050-67AC-4AC9-908A-5CC3A38B6D46}"/>
            </a:ext>
          </a:extLst>
        </xdr:cNvPr>
        <xdr:cNvSpPr txBox="1"/>
      </xdr:nvSpPr>
      <xdr:spPr>
        <a:xfrm>
          <a:off x="4229100" y="16600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93" name="フローチャート: 判断 392">
          <a:extLst>
            <a:ext uri="{FF2B5EF4-FFF2-40B4-BE49-F238E27FC236}">
              <a16:creationId xmlns:a16="http://schemas.microsoft.com/office/drawing/2014/main" id="{1EB0FCC8-FA36-481A-B9A9-84B36C3CEBE1}"/>
            </a:ext>
          </a:extLst>
        </xdr:cNvPr>
        <xdr:cNvSpPr/>
      </xdr:nvSpPr>
      <xdr:spPr>
        <a:xfrm>
          <a:off x="4124325"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xdr:rowOff>
    </xdr:from>
    <xdr:to>
      <xdr:col>20</xdr:col>
      <xdr:colOff>38100</xdr:colOff>
      <xdr:row>103</xdr:row>
      <xdr:rowOff>101854</xdr:rowOff>
    </xdr:to>
    <xdr:sp macro="" textlink="">
      <xdr:nvSpPr>
        <xdr:cNvPr id="394" name="フローチャート: 判断 393">
          <a:extLst>
            <a:ext uri="{FF2B5EF4-FFF2-40B4-BE49-F238E27FC236}">
              <a16:creationId xmlns:a16="http://schemas.microsoft.com/office/drawing/2014/main" id="{1369D89E-8436-4D7B-B96B-00987B68FDB9}"/>
            </a:ext>
          </a:extLst>
        </xdr:cNvPr>
        <xdr:cNvSpPr/>
      </xdr:nvSpPr>
      <xdr:spPr>
        <a:xfrm>
          <a:off x="3381375" y="166785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395" name="フローチャート: 判断 394">
          <a:extLst>
            <a:ext uri="{FF2B5EF4-FFF2-40B4-BE49-F238E27FC236}">
              <a16:creationId xmlns:a16="http://schemas.microsoft.com/office/drawing/2014/main" id="{3D33C576-9D4E-45BD-88E5-7A1C83D65170}"/>
            </a:ext>
          </a:extLst>
        </xdr:cNvPr>
        <xdr:cNvSpPr/>
      </xdr:nvSpPr>
      <xdr:spPr>
        <a:xfrm>
          <a:off x="2571750" y="16628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96" name="フローチャート: 判断 395">
          <a:extLst>
            <a:ext uri="{FF2B5EF4-FFF2-40B4-BE49-F238E27FC236}">
              <a16:creationId xmlns:a16="http://schemas.microsoft.com/office/drawing/2014/main" id="{EDADA060-4217-4B2D-8737-63FD77476C34}"/>
            </a:ext>
          </a:extLst>
        </xdr:cNvPr>
        <xdr:cNvSpPr/>
      </xdr:nvSpPr>
      <xdr:spPr>
        <a:xfrm>
          <a:off x="1781175" y="1654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82550</xdr:rowOff>
    </xdr:from>
    <xdr:to>
      <xdr:col>6</xdr:col>
      <xdr:colOff>38100</xdr:colOff>
      <xdr:row>102</xdr:row>
      <xdr:rowOff>12700</xdr:rowOff>
    </xdr:to>
    <xdr:sp macro="" textlink="">
      <xdr:nvSpPr>
        <xdr:cNvPr id="397" name="フローチャート: 判断 396">
          <a:extLst>
            <a:ext uri="{FF2B5EF4-FFF2-40B4-BE49-F238E27FC236}">
              <a16:creationId xmlns:a16="http://schemas.microsoft.com/office/drawing/2014/main" id="{07901CAD-CB6B-4CBD-9ABA-F6BBAB565FF4}"/>
            </a:ext>
          </a:extLst>
        </xdr:cNvPr>
        <xdr:cNvSpPr/>
      </xdr:nvSpPr>
      <xdr:spPr>
        <a:xfrm>
          <a:off x="981075" y="16440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ED91039-59BE-4D0C-A70C-22A8DF86794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6B87C63-843F-4E79-8A79-5D24D319477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30F077D-3FEF-40BD-A7EA-2C2DB32C6AC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652EACB-1704-4799-9C38-5FA471E11C7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2687069-C9F5-4075-8421-BD0C03C21B6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03" name="楕円 402">
          <a:extLst>
            <a:ext uri="{FF2B5EF4-FFF2-40B4-BE49-F238E27FC236}">
              <a16:creationId xmlns:a16="http://schemas.microsoft.com/office/drawing/2014/main" id="{781951BF-D2E1-40CA-8003-AFA2BED33ECB}"/>
            </a:ext>
          </a:extLst>
        </xdr:cNvPr>
        <xdr:cNvSpPr/>
      </xdr:nvSpPr>
      <xdr:spPr>
        <a:xfrm>
          <a:off x="4124325" y="1676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60977</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3DCDC79-7D32-47C6-B49D-49A1D132CFF2}"/>
            </a:ext>
          </a:extLst>
        </xdr:cNvPr>
        <xdr:cNvSpPr txBox="1"/>
      </xdr:nvSpPr>
      <xdr:spPr>
        <a:xfrm>
          <a:off x="4229100"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23113</xdr:rowOff>
    </xdr:from>
    <xdr:to>
      <xdr:col>20</xdr:col>
      <xdr:colOff>38100</xdr:colOff>
      <xdr:row>103</xdr:row>
      <xdr:rowOff>124713</xdr:rowOff>
    </xdr:to>
    <xdr:sp macro="" textlink="">
      <xdr:nvSpPr>
        <xdr:cNvPr id="405" name="楕円 404">
          <a:extLst>
            <a:ext uri="{FF2B5EF4-FFF2-40B4-BE49-F238E27FC236}">
              <a16:creationId xmlns:a16="http://schemas.microsoft.com/office/drawing/2014/main" id="{7411091B-255C-4545-B66C-42628A469613}"/>
            </a:ext>
          </a:extLst>
        </xdr:cNvPr>
        <xdr:cNvSpPr/>
      </xdr:nvSpPr>
      <xdr:spPr>
        <a:xfrm>
          <a:off x="3381375" y="167045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73913</xdr:rowOff>
    </xdr:from>
    <xdr:to>
      <xdr:col>24</xdr:col>
      <xdr:colOff>63500</xdr:colOff>
      <xdr:row>103</xdr:row>
      <xdr:rowOff>133350</xdr:rowOff>
    </xdr:to>
    <xdr:cxnSp macro="">
      <xdr:nvCxnSpPr>
        <xdr:cNvPr id="406" name="直線コネクタ 405">
          <a:extLst>
            <a:ext uri="{FF2B5EF4-FFF2-40B4-BE49-F238E27FC236}">
              <a16:creationId xmlns:a16="http://schemas.microsoft.com/office/drawing/2014/main" id="{13F5C438-9CDC-4786-864B-C8F86575ADE6}"/>
            </a:ext>
          </a:extLst>
        </xdr:cNvPr>
        <xdr:cNvCxnSpPr/>
      </xdr:nvCxnSpPr>
      <xdr:spPr>
        <a:xfrm>
          <a:off x="3429000" y="16752188"/>
          <a:ext cx="752475"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121413</xdr:rowOff>
    </xdr:from>
    <xdr:to>
      <xdr:col>15</xdr:col>
      <xdr:colOff>101600</xdr:colOff>
      <xdr:row>103</xdr:row>
      <xdr:rowOff>51563</xdr:rowOff>
    </xdr:to>
    <xdr:sp macro="" textlink="">
      <xdr:nvSpPr>
        <xdr:cNvPr id="407" name="楕円 406">
          <a:extLst>
            <a:ext uri="{FF2B5EF4-FFF2-40B4-BE49-F238E27FC236}">
              <a16:creationId xmlns:a16="http://schemas.microsoft.com/office/drawing/2014/main" id="{5B628B04-F29E-426D-A904-43CC14A23B83}"/>
            </a:ext>
          </a:extLst>
        </xdr:cNvPr>
        <xdr:cNvSpPr/>
      </xdr:nvSpPr>
      <xdr:spPr>
        <a:xfrm>
          <a:off x="2571750" y="16640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763</xdr:rowOff>
    </xdr:from>
    <xdr:to>
      <xdr:col>19</xdr:col>
      <xdr:colOff>177800</xdr:colOff>
      <xdr:row>103</xdr:row>
      <xdr:rowOff>73913</xdr:rowOff>
    </xdr:to>
    <xdr:cxnSp macro="">
      <xdr:nvCxnSpPr>
        <xdr:cNvPr id="408" name="直線コネクタ 407">
          <a:extLst>
            <a:ext uri="{FF2B5EF4-FFF2-40B4-BE49-F238E27FC236}">
              <a16:creationId xmlns:a16="http://schemas.microsoft.com/office/drawing/2014/main" id="{D8A30E33-8A03-4C98-94D8-5DEAC243DBAD}"/>
            </a:ext>
          </a:extLst>
        </xdr:cNvPr>
        <xdr:cNvCxnSpPr/>
      </xdr:nvCxnSpPr>
      <xdr:spPr>
        <a:xfrm>
          <a:off x="2619375" y="16679038"/>
          <a:ext cx="809625"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52832</xdr:rowOff>
    </xdr:from>
    <xdr:to>
      <xdr:col>10</xdr:col>
      <xdr:colOff>165100</xdr:colOff>
      <xdr:row>102</xdr:row>
      <xdr:rowOff>154432</xdr:rowOff>
    </xdr:to>
    <xdr:sp macro="" textlink="">
      <xdr:nvSpPr>
        <xdr:cNvPr id="409" name="楕円 408">
          <a:extLst>
            <a:ext uri="{FF2B5EF4-FFF2-40B4-BE49-F238E27FC236}">
              <a16:creationId xmlns:a16="http://schemas.microsoft.com/office/drawing/2014/main" id="{04BA38E4-2877-440E-AD50-82691C9E0484}"/>
            </a:ext>
          </a:extLst>
        </xdr:cNvPr>
        <xdr:cNvSpPr/>
      </xdr:nvSpPr>
      <xdr:spPr>
        <a:xfrm>
          <a:off x="1781175" y="165660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103632</xdr:rowOff>
    </xdr:from>
    <xdr:to>
      <xdr:col>15</xdr:col>
      <xdr:colOff>50800</xdr:colOff>
      <xdr:row>103</xdr:row>
      <xdr:rowOff>763</xdr:rowOff>
    </xdr:to>
    <xdr:cxnSp macro="">
      <xdr:nvCxnSpPr>
        <xdr:cNvPr id="410" name="直線コネクタ 409">
          <a:extLst>
            <a:ext uri="{FF2B5EF4-FFF2-40B4-BE49-F238E27FC236}">
              <a16:creationId xmlns:a16="http://schemas.microsoft.com/office/drawing/2014/main" id="{520B56EB-AB0B-47F4-83C7-FCC7E32EED8B}"/>
            </a:ext>
          </a:extLst>
        </xdr:cNvPr>
        <xdr:cNvCxnSpPr/>
      </xdr:nvCxnSpPr>
      <xdr:spPr>
        <a:xfrm>
          <a:off x="1828800" y="16623157"/>
          <a:ext cx="7905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151130</xdr:rowOff>
    </xdr:from>
    <xdr:to>
      <xdr:col>6</xdr:col>
      <xdr:colOff>38100</xdr:colOff>
      <xdr:row>102</xdr:row>
      <xdr:rowOff>81280</xdr:rowOff>
    </xdr:to>
    <xdr:sp macro="" textlink="">
      <xdr:nvSpPr>
        <xdr:cNvPr id="411" name="楕円 410">
          <a:extLst>
            <a:ext uri="{FF2B5EF4-FFF2-40B4-BE49-F238E27FC236}">
              <a16:creationId xmlns:a16="http://schemas.microsoft.com/office/drawing/2014/main" id="{7893E13B-8285-479A-B624-803F729A250C}"/>
            </a:ext>
          </a:extLst>
        </xdr:cNvPr>
        <xdr:cNvSpPr/>
      </xdr:nvSpPr>
      <xdr:spPr>
        <a:xfrm>
          <a:off x="981075" y="16505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30480</xdr:rowOff>
    </xdr:from>
    <xdr:to>
      <xdr:col>10</xdr:col>
      <xdr:colOff>114300</xdr:colOff>
      <xdr:row>102</xdr:row>
      <xdr:rowOff>103632</xdr:rowOff>
    </xdr:to>
    <xdr:cxnSp macro="">
      <xdr:nvCxnSpPr>
        <xdr:cNvPr id="412" name="直線コネクタ 411">
          <a:extLst>
            <a:ext uri="{FF2B5EF4-FFF2-40B4-BE49-F238E27FC236}">
              <a16:creationId xmlns:a16="http://schemas.microsoft.com/office/drawing/2014/main" id="{6A01E9D4-A9DC-45C8-9C65-6E7328283615}"/>
            </a:ext>
          </a:extLst>
        </xdr:cNvPr>
        <xdr:cNvCxnSpPr/>
      </xdr:nvCxnSpPr>
      <xdr:spPr>
        <a:xfrm>
          <a:off x="1028700" y="16543655"/>
          <a:ext cx="8001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118381</xdr:rowOff>
    </xdr:from>
    <xdr:ext cx="405111" cy="259045"/>
    <xdr:sp macro="" textlink="">
      <xdr:nvSpPr>
        <xdr:cNvPr id="413" name="n_1aveValue【港湾・漁港】&#10;有形固定資産減価償却率">
          <a:extLst>
            <a:ext uri="{FF2B5EF4-FFF2-40B4-BE49-F238E27FC236}">
              <a16:creationId xmlns:a16="http://schemas.microsoft.com/office/drawing/2014/main" id="{3A6B1356-EB16-4A0B-B4AD-027C2CF09C3F}"/>
            </a:ext>
          </a:extLst>
        </xdr:cNvPr>
        <xdr:cNvSpPr txBox="1"/>
      </xdr:nvSpPr>
      <xdr:spPr>
        <a:xfrm>
          <a:off x="3239144" y="1647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58945</xdr:rowOff>
    </xdr:from>
    <xdr:ext cx="405111" cy="259045"/>
    <xdr:sp macro="" textlink="">
      <xdr:nvSpPr>
        <xdr:cNvPr id="414" name="n_2aveValue【港湾・漁港】&#10;有形固定資産減価償却率">
          <a:extLst>
            <a:ext uri="{FF2B5EF4-FFF2-40B4-BE49-F238E27FC236}">
              <a16:creationId xmlns:a16="http://schemas.microsoft.com/office/drawing/2014/main" id="{FE7B1B5D-FBE9-4A15-88DE-2E6A822B4CE4}"/>
            </a:ext>
          </a:extLst>
        </xdr:cNvPr>
        <xdr:cNvSpPr txBox="1"/>
      </xdr:nvSpPr>
      <xdr:spPr>
        <a:xfrm>
          <a:off x="2439044" y="1641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15" name="n_3aveValue【港湾・漁港】&#10;有形固定資産減価償却率">
          <a:extLst>
            <a:ext uri="{FF2B5EF4-FFF2-40B4-BE49-F238E27FC236}">
              <a16:creationId xmlns:a16="http://schemas.microsoft.com/office/drawing/2014/main" id="{9EFD0B6E-0B3F-4442-829D-A5EB0476F1B0}"/>
            </a:ext>
          </a:extLst>
        </xdr:cNvPr>
        <xdr:cNvSpPr txBox="1"/>
      </xdr:nvSpPr>
      <xdr:spPr>
        <a:xfrm>
          <a:off x="1648469" y="1633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16" name="n_4aveValue【港湾・漁港】&#10;有形固定資産減価償却率">
          <a:extLst>
            <a:ext uri="{FF2B5EF4-FFF2-40B4-BE49-F238E27FC236}">
              <a16:creationId xmlns:a16="http://schemas.microsoft.com/office/drawing/2014/main" id="{50EAA71F-1868-4985-8CC7-58FB87923B6A}"/>
            </a:ext>
          </a:extLst>
        </xdr:cNvPr>
        <xdr:cNvSpPr txBox="1"/>
      </xdr:nvSpPr>
      <xdr:spPr>
        <a:xfrm>
          <a:off x="848369"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115840</xdr:rowOff>
    </xdr:from>
    <xdr:ext cx="405111" cy="259045"/>
    <xdr:sp macro="" textlink="">
      <xdr:nvSpPr>
        <xdr:cNvPr id="417" name="n_1mainValue【港湾・漁港】&#10;有形固定資産減価償却率">
          <a:extLst>
            <a:ext uri="{FF2B5EF4-FFF2-40B4-BE49-F238E27FC236}">
              <a16:creationId xmlns:a16="http://schemas.microsoft.com/office/drawing/2014/main" id="{AD707D2A-AE84-4CA3-AAD8-CBDFB90F4079}"/>
            </a:ext>
          </a:extLst>
        </xdr:cNvPr>
        <xdr:cNvSpPr txBox="1"/>
      </xdr:nvSpPr>
      <xdr:spPr>
        <a:xfrm>
          <a:off x="3239144" y="1679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42690</xdr:rowOff>
    </xdr:from>
    <xdr:ext cx="405111" cy="259045"/>
    <xdr:sp macro="" textlink="">
      <xdr:nvSpPr>
        <xdr:cNvPr id="418" name="n_2mainValue【港湾・漁港】&#10;有形固定資産減価償却率">
          <a:extLst>
            <a:ext uri="{FF2B5EF4-FFF2-40B4-BE49-F238E27FC236}">
              <a16:creationId xmlns:a16="http://schemas.microsoft.com/office/drawing/2014/main" id="{DEA11871-6F65-435D-83D2-932064B64BF8}"/>
            </a:ext>
          </a:extLst>
        </xdr:cNvPr>
        <xdr:cNvSpPr txBox="1"/>
      </xdr:nvSpPr>
      <xdr:spPr>
        <a:xfrm>
          <a:off x="2439044" y="1672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145559</xdr:rowOff>
    </xdr:from>
    <xdr:ext cx="405111" cy="259045"/>
    <xdr:sp macro="" textlink="">
      <xdr:nvSpPr>
        <xdr:cNvPr id="419" name="n_3mainValue【港湾・漁港】&#10;有形固定資産減価償却率">
          <a:extLst>
            <a:ext uri="{FF2B5EF4-FFF2-40B4-BE49-F238E27FC236}">
              <a16:creationId xmlns:a16="http://schemas.microsoft.com/office/drawing/2014/main" id="{6696893E-FC12-482D-A0DE-EBBE83231C59}"/>
            </a:ext>
          </a:extLst>
        </xdr:cNvPr>
        <xdr:cNvSpPr txBox="1"/>
      </xdr:nvSpPr>
      <xdr:spPr>
        <a:xfrm>
          <a:off x="1648469" y="1665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72407</xdr:rowOff>
    </xdr:from>
    <xdr:ext cx="405111" cy="259045"/>
    <xdr:sp macro="" textlink="">
      <xdr:nvSpPr>
        <xdr:cNvPr id="420" name="n_4mainValue【港湾・漁港】&#10;有形固定資産減価償却率">
          <a:extLst>
            <a:ext uri="{FF2B5EF4-FFF2-40B4-BE49-F238E27FC236}">
              <a16:creationId xmlns:a16="http://schemas.microsoft.com/office/drawing/2014/main" id="{A6AE48C0-6BAF-4FF4-8F16-1722AFC8E065}"/>
            </a:ext>
          </a:extLst>
        </xdr:cNvPr>
        <xdr:cNvSpPr txBox="1"/>
      </xdr:nvSpPr>
      <xdr:spPr>
        <a:xfrm>
          <a:off x="848369"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88AA71F7-7994-4B1F-93CE-75349744148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E2826853-BCF9-4336-9352-A7D3142C2B4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EEDE9DCA-7131-45C3-8B7C-98A02F6B625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D5FA3693-3A65-4460-B796-50F76732CA4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DAC9BFF9-9E70-42C6-90DE-4EE4318A25F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4E24E383-852F-46D9-AD9E-3AA1F77E288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2CF69518-1D89-4DFD-B646-D52D9F2EF5C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3D2A1113-3B26-4FEA-840D-17BE6E576B9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12BBBCF6-99A4-44C7-B7EE-7DFC1F00D04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66A8AA2C-B12F-4758-B2F4-BC7FDEFD288C}"/>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DCA88F00-6125-42C2-AC44-21444F0B885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F53D1325-65AE-4190-AF1F-276755915117}"/>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F31AF892-DF3B-4544-BFE8-9793C0C95D7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40A4C671-9B95-4510-B92C-B299158EE0B0}"/>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70BBE200-540D-4523-A14A-34363C5942A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F81C8364-045D-4A2C-819B-DE2E3F7F70A3}"/>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7D75C79B-EA87-4AD8-8BF8-FC9B4F5C9E4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16C08BFF-54B3-49E5-908F-9B82709A31FA}"/>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439829AC-5F68-4E62-9A8F-86490B9F0FD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E1627429-65D0-4E83-9999-B049AB8E901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2BEF34EC-0722-48F2-A107-C8E06973355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121334</xdr:rowOff>
    </xdr:from>
    <xdr:to>
      <xdr:col>54</xdr:col>
      <xdr:colOff>189865</xdr:colOff>
      <xdr:row>107</xdr:row>
      <xdr:rowOff>89928</xdr:rowOff>
    </xdr:to>
    <xdr:cxnSp macro="">
      <xdr:nvCxnSpPr>
        <xdr:cNvPr id="442" name="直線コネクタ 441">
          <a:extLst>
            <a:ext uri="{FF2B5EF4-FFF2-40B4-BE49-F238E27FC236}">
              <a16:creationId xmlns:a16="http://schemas.microsoft.com/office/drawing/2014/main" id="{5503BE26-E498-40E4-87D4-F110C420DD80}"/>
            </a:ext>
          </a:extLst>
        </xdr:cNvPr>
        <xdr:cNvCxnSpPr/>
      </xdr:nvCxnSpPr>
      <xdr:spPr>
        <a:xfrm flipV="1">
          <a:off x="9427845" y="16317009"/>
          <a:ext cx="1270" cy="109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93755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C66C2966-87B8-4583-BB21-ABA87450EB14}"/>
            </a:ext>
          </a:extLst>
        </xdr:cNvPr>
        <xdr:cNvSpPr txBox="1"/>
      </xdr:nvSpPr>
      <xdr:spPr>
        <a:xfrm>
          <a:off x="9477375" y="174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89928</xdr:rowOff>
    </xdr:from>
    <xdr:to>
      <xdr:col>55</xdr:col>
      <xdr:colOff>88900</xdr:colOff>
      <xdr:row>107</xdr:row>
      <xdr:rowOff>89928</xdr:rowOff>
    </xdr:to>
    <xdr:cxnSp macro="">
      <xdr:nvCxnSpPr>
        <xdr:cNvPr id="444" name="直線コネクタ 443">
          <a:extLst>
            <a:ext uri="{FF2B5EF4-FFF2-40B4-BE49-F238E27FC236}">
              <a16:creationId xmlns:a16="http://schemas.microsoft.com/office/drawing/2014/main" id="{14FA1DEF-F16F-4CC7-9882-384615BF4672}"/>
            </a:ext>
          </a:extLst>
        </xdr:cNvPr>
        <xdr:cNvCxnSpPr/>
      </xdr:nvCxnSpPr>
      <xdr:spPr>
        <a:xfrm>
          <a:off x="9363075" y="17412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68011</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B49CA2EC-E06B-42B2-AA6C-42970B6DD02D}"/>
            </a:ext>
          </a:extLst>
        </xdr:cNvPr>
        <xdr:cNvSpPr txBox="1"/>
      </xdr:nvSpPr>
      <xdr:spPr>
        <a:xfrm>
          <a:off x="9477375" y="160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121334</xdr:rowOff>
    </xdr:from>
    <xdr:to>
      <xdr:col>55</xdr:col>
      <xdr:colOff>88900</xdr:colOff>
      <xdr:row>100</xdr:row>
      <xdr:rowOff>121334</xdr:rowOff>
    </xdr:to>
    <xdr:cxnSp macro="">
      <xdr:nvCxnSpPr>
        <xdr:cNvPr id="446" name="直線コネクタ 445">
          <a:extLst>
            <a:ext uri="{FF2B5EF4-FFF2-40B4-BE49-F238E27FC236}">
              <a16:creationId xmlns:a16="http://schemas.microsoft.com/office/drawing/2014/main" id="{5D88824A-7469-4BDC-A9D7-34469BEEB3B9}"/>
            </a:ext>
          </a:extLst>
        </xdr:cNvPr>
        <xdr:cNvCxnSpPr/>
      </xdr:nvCxnSpPr>
      <xdr:spPr>
        <a:xfrm>
          <a:off x="9363075" y="163170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97054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D7945BF7-9E21-4C96-9690-7D0DB27E79B0}"/>
            </a:ext>
          </a:extLst>
        </xdr:cNvPr>
        <xdr:cNvSpPr txBox="1"/>
      </xdr:nvSpPr>
      <xdr:spPr>
        <a:xfrm>
          <a:off x="9477375" y="166134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118627</xdr:rowOff>
    </xdr:from>
    <xdr:to>
      <xdr:col>55</xdr:col>
      <xdr:colOff>50800</xdr:colOff>
      <xdr:row>103</xdr:row>
      <xdr:rowOff>48777</xdr:rowOff>
    </xdr:to>
    <xdr:sp macro="" textlink="">
      <xdr:nvSpPr>
        <xdr:cNvPr id="448" name="フローチャート: 判断 447">
          <a:extLst>
            <a:ext uri="{FF2B5EF4-FFF2-40B4-BE49-F238E27FC236}">
              <a16:creationId xmlns:a16="http://schemas.microsoft.com/office/drawing/2014/main" id="{04AD0189-515A-420B-B5AA-5C1A01AEBB38}"/>
            </a:ext>
          </a:extLst>
        </xdr:cNvPr>
        <xdr:cNvSpPr/>
      </xdr:nvSpPr>
      <xdr:spPr>
        <a:xfrm>
          <a:off x="9401175" y="166381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152678</xdr:rowOff>
    </xdr:from>
    <xdr:to>
      <xdr:col>50</xdr:col>
      <xdr:colOff>165100</xdr:colOff>
      <xdr:row>103</xdr:row>
      <xdr:rowOff>82828</xdr:rowOff>
    </xdr:to>
    <xdr:sp macro="" textlink="">
      <xdr:nvSpPr>
        <xdr:cNvPr id="449" name="フローチャート: 判断 448">
          <a:extLst>
            <a:ext uri="{FF2B5EF4-FFF2-40B4-BE49-F238E27FC236}">
              <a16:creationId xmlns:a16="http://schemas.microsoft.com/office/drawing/2014/main" id="{0BEA8B04-A23E-4542-BCF8-95ED5B8057A0}"/>
            </a:ext>
          </a:extLst>
        </xdr:cNvPr>
        <xdr:cNvSpPr/>
      </xdr:nvSpPr>
      <xdr:spPr>
        <a:xfrm>
          <a:off x="8639175" y="16669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169185</xdr:rowOff>
    </xdr:from>
    <xdr:to>
      <xdr:col>46</xdr:col>
      <xdr:colOff>38100</xdr:colOff>
      <xdr:row>103</xdr:row>
      <xdr:rowOff>99335</xdr:rowOff>
    </xdr:to>
    <xdr:sp macro="" textlink="">
      <xdr:nvSpPr>
        <xdr:cNvPr id="450" name="フローチャート: 判断 449">
          <a:extLst>
            <a:ext uri="{FF2B5EF4-FFF2-40B4-BE49-F238E27FC236}">
              <a16:creationId xmlns:a16="http://schemas.microsoft.com/office/drawing/2014/main" id="{B6F87795-1625-4DEA-92CE-6DF70E8B3DD4}"/>
            </a:ext>
          </a:extLst>
        </xdr:cNvPr>
        <xdr:cNvSpPr/>
      </xdr:nvSpPr>
      <xdr:spPr>
        <a:xfrm>
          <a:off x="7839075" y="16676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90013</xdr:rowOff>
    </xdr:from>
    <xdr:to>
      <xdr:col>41</xdr:col>
      <xdr:colOff>101600</xdr:colOff>
      <xdr:row>104</xdr:row>
      <xdr:rowOff>20163</xdr:rowOff>
    </xdr:to>
    <xdr:sp macro="" textlink="">
      <xdr:nvSpPr>
        <xdr:cNvPr id="451" name="フローチャート: 判断 450">
          <a:extLst>
            <a:ext uri="{FF2B5EF4-FFF2-40B4-BE49-F238E27FC236}">
              <a16:creationId xmlns:a16="http://schemas.microsoft.com/office/drawing/2014/main" id="{BFABBD47-6011-43DF-B7E9-EDD4128A29B8}"/>
            </a:ext>
          </a:extLst>
        </xdr:cNvPr>
        <xdr:cNvSpPr/>
      </xdr:nvSpPr>
      <xdr:spPr>
        <a:xfrm>
          <a:off x="7029450" y="16765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92498</xdr:rowOff>
    </xdr:from>
    <xdr:to>
      <xdr:col>36</xdr:col>
      <xdr:colOff>165100</xdr:colOff>
      <xdr:row>104</xdr:row>
      <xdr:rowOff>22648</xdr:rowOff>
    </xdr:to>
    <xdr:sp macro="" textlink="">
      <xdr:nvSpPr>
        <xdr:cNvPr id="452" name="フローチャート: 判断 451">
          <a:extLst>
            <a:ext uri="{FF2B5EF4-FFF2-40B4-BE49-F238E27FC236}">
              <a16:creationId xmlns:a16="http://schemas.microsoft.com/office/drawing/2014/main" id="{C7BF6709-92F4-4ECF-A509-856EB90856C5}"/>
            </a:ext>
          </a:extLst>
        </xdr:cNvPr>
        <xdr:cNvSpPr/>
      </xdr:nvSpPr>
      <xdr:spPr>
        <a:xfrm>
          <a:off x="6238875" y="16770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E5851C0-EF96-4ADB-BF1C-05CD2DC6B54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150A70E-AD97-4C48-8A91-1A7DE5154DC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F17DFC68-3C4E-4FDF-BDD2-B66C5AD7072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B10C08CA-CA5B-4F97-BFB2-5FDDFEF9402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62F08758-E807-410E-A8A8-6232A883CEA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81141</xdr:rowOff>
    </xdr:from>
    <xdr:to>
      <xdr:col>55</xdr:col>
      <xdr:colOff>50800</xdr:colOff>
      <xdr:row>102</xdr:row>
      <xdr:rowOff>11291</xdr:rowOff>
    </xdr:to>
    <xdr:sp macro="" textlink="">
      <xdr:nvSpPr>
        <xdr:cNvPr id="458" name="楕円 457">
          <a:extLst>
            <a:ext uri="{FF2B5EF4-FFF2-40B4-BE49-F238E27FC236}">
              <a16:creationId xmlns:a16="http://schemas.microsoft.com/office/drawing/2014/main" id="{CAC1245E-D717-47DB-A8CF-856351C5F0CC}"/>
            </a:ext>
          </a:extLst>
        </xdr:cNvPr>
        <xdr:cNvSpPr/>
      </xdr:nvSpPr>
      <xdr:spPr>
        <a:xfrm>
          <a:off x="9401175" y="1643874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104018</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B7FFC1E0-10F7-497A-ACB7-1238CF765673}"/>
            </a:ext>
          </a:extLst>
        </xdr:cNvPr>
        <xdr:cNvSpPr txBox="1"/>
      </xdr:nvSpPr>
      <xdr:spPr>
        <a:xfrm>
          <a:off x="9477375" y="162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103409</xdr:rowOff>
    </xdr:from>
    <xdr:to>
      <xdr:col>50</xdr:col>
      <xdr:colOff>165100</xdr:colOff>
      <xdr:row>102</xdr:row>
      <xdr:rowOff>33559</xdr:rowOff>
    </xdr:to>
    <xdr:sp macro="" textlink="">
      <xdr:nvSpPr>
        <xdr:cNvPr id="460" name="楕円 459">
          <a:extLst>
            <a:ext uri="{FF2B5EF4-FFF2-40B4-BE49-F238E27FC236}">
              <a16:creationId xmlns:a16="http://schemas.microsoft.com/office/drawing/2014/main" id="{DB98A608-054C-4689-AAC9-E6FE85CE631C}"/>
            </a:ext>
          </a:extLst>
        </xdr:cNvPr>
        <xdr:cNvSpPr/>
      </xdr:nvSpPr>
      <xdr:spPr>
        <a:xfrm>
          <a:off x="8639175" y="164610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131941</xdr:rowOff>
    </xdr:from>
    <xdr:to>
      <xdr:col>55</xdr:col>
      <xdr:colOff>0</xdr:colOff>
      <xdr:row>101</xdr:row>
      <xdr:rowOff>154209</xdr:rowOff>
    </xdr:to>
    <xdr:cxnSp macro="">
      <xdr:nvCxnSpPr>
        <xdr:cNvPr id="461" name="直線コネクタ 460">
          <a:extLst>
            <a:ext uri="{FF2B5EF4-FFF2-40B4-BE49-F238E27FC236}">
              <a16:creationId xmlns:a16="http://schemas.microsoft.com/office/drawing/2014/main" id="{84971603-2FEE-4CB0-A6B2-02544269B444}"/>
            </a:ext>
          </a:extLst>
        </xdr:cNvPr>
        <xdr:cNvCxnSpPr/>
      </xdr:nvCxnSpPr>
      <xdr:spPr>
        <a:xfrm flipV="1">
          <a:off x="8686800" y="16486366"/>
          <a:ext cx="74295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120349</xdr:rowOff>
    </xdr:from>
    <xdr:to>
      <xdr:col>46</xdr:col>
      <xdr:colOff>38100</xdr:colOff>
      <xdr:row>102</xdr:row>
      <xdr:rowOff>50499</xdr:rowOff>
    </xdr:to>
    <xdr:sp macro="" textlink="">
      <xdr:nvSpPr>
        <xdr:cNvPr id="462" name="楕円 461">
          <a:extLst>
            <a:ext uri="{FF2B5EF4-FFF2-40B4-BE49-F238E27FC236}">
              <a16:creationId xmlns:a16="http://schemas.microsoft.com/office/drawing/2014/main" id="{D6A4DA29-7B76-4444-89AC-B139CCA3F1FB}"/>
            </a:ext>
          </a:extLst>
        </xdr:cNvPr>
        <xdr:cNvSpPr/>
      </xdr:nvSpPr>
      <xdr:spPr>
        <a:xfrm>
          <a:off x="7839075" y="164779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154209</xdr:rowOff>
    </xdr:from>
    <xdr:to>
      <xdr:col>50</xdr:col>
      <xdr:colOff>114300</xdr:colOff>
      <xdr:row>101</xdr:row>
      <xdr:rowOff>171149</xdr:rowOff>
    </xdr:to>
    <xdr:cxnSp macro="">
      <xdr:nvCxnSpPr>
        <xdr:cNvPr id="463" name="直線コネクタ 462">
          <a:extLst>
            <a:ext uri="{FF2B5EF4-FFF2-40B4-BE49-F238E27FC236}">
              <a16:creationId xmlns:a16="http://schemas.microsoft.com/office/drawing/2014/main" id="{A05B5C5E-A5B3-42D8-BEBC-7A2872B28891}"/>
            </a:ext>
          </a:extLst>
        </xdr:cNvPr>
        <xdr:cNvCxnSpPr/>
      </xdr:nvCxnSpPr>
      <xdr:spPr>
        <a:xfrm flipV="1">
          <a:off x="7886700" y="16508634"/>
          <a:ext cx="8001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138173</xdr:rowOff>
    </xdr:from>
    <xdr:to>
      <xdr:col>41</xdr:col>
      <xdr:colOff>101600</xdr:colOff>
      <xdr:row>102</xdr:row>
      <xdr:rowOff>68323</xdr:rowOff>
    </xdr:to>
    <xdr:sp macro="" textlink="">
      <xdr:nvSpPr>
        <xdr:cNvPr id="464" name="楕円 463">
          <a:extLst>
            <a:ext uri="{FF2B5EF4-FFF2-40B4-BE49-F238E27FC236}">
              <a16:creationId xmlns:a16="http://schemas.microsoft.com/office/drawing/2014/main" id="{DBBC9D38-AEB9-4C43-94C0-1463A409AC38}"/>
            </a:ext>
          </a:extLst>
        </xdr:cNvPr>
        <xdr:cNvSpPr/>
      </xdr:nvSpPr>
      <xdr:spPr>
        <a:xfrm>
          <a:off x="7029450" y="164957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171149</xdr:rowOff>
    </xdr:from>
    <xdr:to>
      <xdr:col>45</xdr:col>
      <xdr:colOff>177800</xdr:colOff>
      <xdr:row>102</xdr:row>
      <xdr:rowOff>17523</xdr:rowOff>
    </xdr:to>
    <xdr:cxnSp macro="">
      <xdr:nvCxnSpPr>
        <xdr:cNvPr id="465" name="直線コネクタ 464">
          <a:extLst>
            <a:ext uri="{FF2B5EF4-FFF2-40B4-BE49-F238E27FC236}">
              <a16:creationId xmlns:a16="http://schemas.microsoft.com/office/drawing/2014/main" id="{B6477D06-8528-4042-A3AA-BA76FFF2D219}"/>
            </a:ext>
          </a:extLst>
        </xdr:cNvPr>
        <xdr:cNvCxnSpPr/>
      </xdr:nvCxnSpPr>
      <xdr:spPr>
        <a:xfrm flipV="1">
          <a:off x="7077075" y="16516049"/>
          <a:ext cx="809625"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154939</xdr:rowOff>
    </xdr:from>
    <xdr:to>
      <xdr:col>36</xdr:col>
      <xdr:colOff>165100</xdr:colOff>
      <xdr:row>102</xdr:row>
      <xdr:rowOff>85089</xdr:rowOff>
    </xdr:to>
    <xdr:sp macro="" textlink="">
      <xdr:nvSpPr>
        <xdr:cNvPr id="466" name="楕円 465">
          <a:extLst>
            <a:ext uri="{FF2B5EF4-FFF2-40B4-BE49-F238E27FC236}">
              <a16:creationId xmlns:a16="http://schemas.microsoft.com/office/drawing/2014/main" id="{A9F47529-EF42-4DFE-A954-E650E4FA5DBD}"/>
            </a:ext>
          </a:extLst>
        </xdr:cNvPr>
        <xdr:cNvSpPr/>
      </xdr:nvSpPr>
      <xdr:spPr>
        <a:xfrm>
          <a:off x="6238875" y="16509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17523</xdr:rowOff>
    </xdr:from>
    <xdr:to>
      <xdr:col>41</xdr:col>
      <xdr:colOff>50800</xdr:colOff>
      <xdr:row>102</xdr:row>
      <xdr:rowOff>34289</xdr:rowOff>
    </xdr:to>
    <xdr:cxnSp macro="">
      <xdr:nvCxnSpPr>
        <xdr:cNvPr id="467" name="直線コネクタ 466">
          <a:extLst>
            <a:ext uri="{FF2B5EF4-FFF2-40B4-BE49-F238E27FC236}">
              <a16:creationId xmlns:a16="http://schemas.microsoft.com/office/drawing/2014/main" id="{350C44B6-FF67-4070-B54D-4CA4FD56A3C0}"/>
            </a:ext>
          </a:extLst>
        </xdr:cNvPr>
        <xdr:cNvCxnSpPr/>
      </xdr:nvCxnSpPr>
      <xdr:spPr>
        <a:xfrm flipV="1">
          <a:off x="6286500" y="16533873"/>
          <a:ext cx="790575" cy="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73955</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4A4B8EB6-F48B-4D00-ABA6-CD201E982FD6}"/>
            </a:ext>
          </a:extLst>
        </xdr:cNvPr>
        <xdr:cNvSpPr txBox="1"/>
      </xdr:nvSpPr>
      <xdr:spPr>
        <a:xfrm>
          <a:off x="8399995" y="167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90462</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1D8CE817-D30E-4D02-89C7-60E6C1E4D2FB}"/>
            </a:ext>
          </a:extLst>
        </xdr:cNvPr>
        <xdr:cNvSpPr txBox="1"/>
      </xdr:nvSpPr>
      <xdr:spPr>
        <a:xfrm>
          <a:off x="7609420" y="167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11290</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0E99DB51-46CA-420F-970D-B8AA3614F116}"/>
            </a:ext>
          </a:extLst>
        </xdr:cNvPr>
        <xdr:cNvSpPr txBox="1"/>
      </xdr:nvSpPr>
      <xdr:spPr>
        <a:xfrm>
          <a:off x="6818845" y="16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13775</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089D1258-7DFF-4206-9DC0-748EDC58A793}"/>
            </a:ext>
          </a:extLst>
        </xdr:cNvPr>
        <xdr:cNvSpPr txBox="1"/>
      </xdr:nvSpPr>
      <xdr:spPr>
        <a:xfrm>
          <a:off x="6009220" y="16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50086</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136E4A17-80F9-4C55-BD82-B399816F60E8}"/>
            </a:ext>
          </a:extLst>
        </xdr:cNvPr>
        <xdr:cNvSpPr txBox="1"/>
      </xdr:nvSpPr>
      <xdr:spPr>
        <a:xfrm>
          <a:off x="8399995" y="162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67026</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904DC7BE-6CC7-455D-A8AD-9782B42C44B7}"/>
            </a:ext>
          </a:extLst>
        </xdr:cNvPr>
        <xdr:cNvSpPr txBox="1"/>
      </xdr:nvSpPr>
      <xdr:spPr>
        <a:xfrm>
          <a:off x="7609420" y="1625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84850</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19C18B1B-68D0-488C-8E9C-FB30DA88260A}"/>
            </a:ext>
          </a:extLst>
        </xdr:cNvPr>
        <xdr:cNvSpPr txBox="1"/>
      </xdr:nvSpPr>
      <xdr:spPr>
        <a:xfrm>
          <a:off x="6818845" y="1628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101616</xdr:rowOff>
    </xdr:from>
    <xdr:ext cx="599010" cy="259045"/>
    <xdr:sp macro="" textlink="">
      <xdr:nvSpPr>
        <xdr:cNvPr id="475" name="n_4mainValue【港湾・漁港】&#10;一人当たり有形固定資産（償却資産）額">
          <a:extLst>
            <a:ext uri="{FF2B5EF4-FFF2-40B4-BE49-F238E27FC236}">
              <a16:creationId xmlns:a16="http://schemas.microsoft.com/office/drawing/2014/main" id="{1B6279AD-7CA7-4A05-85DB-72FD858A4D38}"/>
            </a:ext>
          </a:extLst>
        </xdr:cNvPr>
        <xdr:cNvSpPr txBox="1"/>
      </xdr:nvSpPr>
      <xdr:spPr>
        <a:xfrm>
          <a:off x="6009220" y="1629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1D7280DE-B6A2-4F47-8E8F-3D81E37FCDD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3E32FE53-0CC8-4D11-9FFB-0C3C3314EC7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603672FE-38B4-42A8-8C2D-2065E9A32DB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A3228696-DAA6-466F-976E-000FF28C473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1301BEA3-8188-4799-AE1F-A368ED42824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94C815AD-DECB-4CF8-84DA-16C586D719C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BF32C5D2-5433-4928-8415-7F0A048CC28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FED9E8DB-830C-4C32-9915-C6340193CBD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2C2770E4-F864-4EA0-BDAF-F6F891BEA54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2EB9B913-35A9-4074-967D-E2B94DDB821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B8E178AE-8755-4CC2-9966-50C64F0CF8D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A78508F2-C012-4789-ADC1-ADF50F05321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FEA3B626-66A6-4F25-B90E-41B5F627C93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A4135766-775E-4AF8-8789-82C62BD2C53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1B5CC861-B932-4829-980D-F1879FEE6D6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4E474865-51E3-4942-BF92-9F06D87DDD2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EC078219-213E-4B8A-B110-3EAC52C0B2F6}"/>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0194177D-7383-470E-B5AB-A5994ADB35D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2E24B76A-F929-40E1-9711-BAC1810E3E82}"/>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ED9DB75D-C749-45BD-9F1F-79DB922FA9E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628D57F9-1506-430D-95C4-6C8ACBDFC92D}"/>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DB580EA4-1E3D-453F-8B2F-65A34529ED5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40</xdr:row>
      <xdr:rowOff>165735</xdr:rowOff>
    </xdr:to>
    <xdr:cxnSp macro="">
      <xdr:nvCxnSpPr>
        <xdr:cNvPr id="498" name="直線コネクタ 497">
          <a:extLst>
            <a:ext uri="{FF2B5EF4-FFF2-40B4-BE49-F238E27FC236}">
              <a16:creationId xmlns:a16="http://schemas.microsoft.com/office/drawing/2014/main" id="{84240724-C8F6-4511-8BA6-A8B7869D8DC5}"/>
            </a:ext>
          </a:extLst>
        </xdr:cNvPr>
        <xdr:cNvCxnSpPr/>
      </xdr:nvCxnSpPr>
      <xdr:spPr>
        <a:xfrm flipV="1">
          <a:off x="14695170" y="5400675"/>
          <a:ext cx="1269"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1287</xdr:rowOff>
    </xdr:from>
    <xdr:ext cx="405111" cy="259045"/>
    <xdr:sp macro="" textlink="">
      <xdr:nvSpPr>
        <xdr:cNvPr id="499" name="【空港】&#10;有形固定資産減価償却率最小値テキスト">
          <a:extLst>
            <a:ext uri="{FF2B5EF4-FFF2-40B4-BE49-F238E27FC236}">
              <a16:creationId xmlns:a16="http://schemas.microsoft.com/office/drawing/2014/main" id="{E85EC39A-437C-43CF-97AD-A468530BD7C3}"/>
            </a:ext>
          </a:extLst>
        </xdr:cNvPr>
        <xdr:cNvSpPr txBox="1"/>
      </xdr:nvSpPr>
      <xdr:spPr>
        <a:xfrm>
          <a:off x="14744700"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500" name="直線コネクタ 499">
          <a:extLst>
            <a:ext uri="{FF2B5EF4-FFF2-40B4-BE49-F238E27FC236}">
              <a16:creationId xmlns:a16="http://schemas.microsoft.com/office/drawing/2014/main" id="{4063EBD2-EC0A-487B-9DFD-16166090F2FF}"/>
            </a:ext>
          </a:extLst>
        </xdr:cNvPr>
        <xdr:cNvCxnSpPr/>
      </xdr:nvCxnSpPr>
      <xdr:spPr>
        <a:xfrm>
          <a:off x="14611350" y="6639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1" name="【空港】&#10;有形固定資産減価償却率最大値テキスト">
          <a:extLst>
            <a:ext uri="{FF2B5EF4-FFF2-40B4-BE49-F238E27FC236}">
              <a16:creationId xmlns:a16="http://schemas.microsoft.com/office/drawing/2014/main" id="{3D882861-F84F-4E98-993D-0CFF2C588275}"/>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2" name="直線コネクタ 501">
          <a:extLst>
            <a:ext uri="{FF2B5EF4-FFF2-40B4-BE49-F238E27FC236}">
              <a16:creationId xmlns:a16="http://schemas.microsoft.com/office/drawing/2014/main" id="{20190F79-DAAA-4063-82DD-31A6A0EAFE81}"/>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90187</xdr:rowOff>
    </xdr:from>
    <xdr:ext cx="405111" cy="259045"/>
    <xdr:sp macro="" textlink="">
      <xdr:nvSpPr>
        <xdr:cNvPr id="503" name="【空港】&#10;有形固定資産減価償却率平均値テキスト">
          <a:extLst>
            <a:ext uri="{FF2B5EF4-FFF2-40B4-BE49-F238E27FC236}">
              <a16:creationId xmlns:a16="http://schemas.microsoft.com/office/drawing/2014/main" id="{CF25F981-9D9C-4C79-AEB1-E01F957AC7BE}"/>
            </a:ext>
          </a:extLst>
        </xdr:cNvPr>
        <xdr:cNvSpPr txBox="1"/>
      </xdr:nvSpPr>
      <xdr:spPr>
        <a:xfrm>
          <a:off x="14744700" y="6402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504" name="フローチャート: 判断 503">
          <a:extLst>
            <a:ext uri="{FF2B5EF4-FFF2-40B4-BE49-F238E27FC236}">
              <a16:creationId xmlns:a16="http://schemas.microsoft.com/office/drawing/2014/main" id="{64C08F77-165C-4527-83F7-48B3504EC9B6}"/>
            </a:ext>
          </a:extLst>
        </xdr:cNvPr>
        <xdr:cNvSpPr/>
      </xdr:nvSpPr>
      <xdr:spPr>
        <a:xfrm>
          <a:off x="14649450"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63500</xdr:rowOff>
    </xdr:from>
    <xdr:to>
      <xdr:col>81</xdr:col>
      <xdr:colOff>101600</xdr:colOff>
      <xdr:row>40</xdr:row>
      <xdr:rowOff>165100</xdr:rowOff>
    </xdr:to>
    <xdr:sp macro="" textlink="">
      <xdr:nvSpPr>
        <xdr:cNvPr id="505" name="フローチャート: 判断 504">
          <a:extLst>
            <a:ext uri="{FF2B5EF4-FFF2-40B4-BE49-F238E27FC236}">
              <a16:creationId xmlns:a16="http://schemas.microsoft.com/office/drawing/2014/main" id="{1D21A4AE-F141-4FC5-968F-A40126C2E839}"/>
            </a:ext>
          </a:extLst>
        </xdr:cNvPr>
        <xdr:cNvSpPr/>
      </xdr:nvSpPr>
      <xdr:spPr>
        <a:xfrm>
          <a:off x="13887450" y="6543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69215</xdr:rowOff>
    </xdr:from>
    <xdr:to>
      <xdr:col>76</xdr:col>
      <xdr:colOff>165100</xdr:colOff>
      <xdr:row>40</xdr:row>
      <xdr:rowOff>170815</xdr:rowOff>
    </xdr:to>
    <xdr:sp macro="" textlink="">
      <xdr:nvSpPr>
        <xdr:cNvPr id="506" name="フローチャート: 判断 505">
          <a:extLst>
            <a:ext uri="{FF2B5EF4-FFF2-40B4-BE49-F238E27FC236}">
              <a16:creationId xmlns:a16="http://schemas.microsoft.com/office/drawing/2014/main" id="{963C6387-7D94-47DD-9B46-3050135DD7F6}"/>
            </a:ext>
          </a:extLst>
        </xdr:cNvPr>
        <xdr:cNvSpPr/>
      </xdr:nvSpPr>
      <xdr:spPr>
        <a:xfrm>
          <a:off x="13096875" y="6543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07" name="フローチャート: 判断 506">
          <a:extLst>
            <a:ext uri="{FF2B5EF4-FFF2-40B4-BE49-F238E27FC236}">
              <a16:creationId xmlns:a16="http://schemas.microsoft.com/office/drawing/2014/main" id="{E65B22E5-D8C9-4DFC-AFDD-BBFF8FC3499D}"/>
            </a:ext>
          </a:extLst>
        </xdr:cNvPr>
        <xdr:cNvSpPr/>
      </xdr:nvSpPr>
      <xdr:spPr>
        <a:xfrm>
          <a:off x="12296775" y="6536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50165</xdr:rowOff>
    </xdr:from>
    <xdr:to>
      <xdr:col>67</xdr:col>
      <xdr:colOff>101600</xdr:colOff>
      <xdr:row>40</xdr:row>
      <xdr:rowOff>151765</xdr:rowOff>
    </xdr:to>
    <xdr:sp macro="" textlink="">
      <xdr:nvSpPr>
        <xdr:cNvPr id="508" name="フローチャート: 判断 507">
          <a:extLst>
            <a:ext uri="{FF2B5EF4-FFF2-40B4-BE49-F238E27FC236}">
              <a16:creationId xmlns:a16="http://schemas.microsoft.com/office/drawing/2014/main" id="{2657ECF7-62B5-4697-9EA2-929893427AB8}"/>
            </a:ext>
          </a:extLst>
        </xdr:cNvPr>
        <xdr:cNvSpPr/>
      </xdr:nvSpPr>
      <xdr:spPr>
        <a:xfrm>
          <a:off x="11487150" y="6523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E07F6FFB-9CD8-46C9-9492-F9375E04E67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43CD6F8-73E4-4598-B2D6-FDFB876FBD5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CE0DB0B5-3726-4801-952A-468D5EFC6FC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42D81E0A-B4C6-402E-9A51-FE9B2742670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937F182-3B7F-41D6-B98B-21906881DA6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514" name="楕円 513">
          <a:extLst>
            <a:ext uri="{FF2B5EF4-FFF2-40B4-BE49-F238E27FC236}">
              <a16:creationId xmlns:a16="http://schemas.microsoft.com/office/drawing/2014/main" id="{1BBF1656-D111-4196-9FEB-5DA93414CDA5}"/>
            </a:ext>
          </a:extLst>
        </xdr:cNvPr>
        <xdr:cNvSpPr/>
      </xdr:nvSpPr>
      <xdr:spPr>
        <a:xfrm>
          <a:off x="14649450" y="6591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45737</xdr:rowOff>
    </xdr:from>
    <xdr:ext cx="405111" cy="259045"/>
    <xdr:sp macro="" textlink="">
      <xdr:nvSpPr>
        <xdr:cNvPr id="515" name="【空港】&#10;有形固定資産減価償却率該当値テキスト">
          <a:extLst>
            <a:ext uri="{FF2B5EF4-FFF2-40B4-BE49-F238E27FC236}">
              <a16:creationId xmlns:a16="http://schemas.microsoft.com/office/drawing/2014/main" id="{68827D8B-DB7E-4F53-A0B1-BAF7BBA76972}"/>
            </a:ext>
          </a:extLst>
        </xdr:cNvPr>
        <xdr:cNvSpPr txBox="1"/>
      </xdr:nvSpPr>
      <xdr:spPr>
        <a:xfrm>
          <a:off x="14744700"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516" name="楕円 515">
          <a:extLst>
            <a:ext uri="{FF2B5EF4-FFF2-40B4-BE49-F238E27FC236}">
              <a16:creationId xmlns:a16="http://schemas.microsoft.com/office/drawing/2014/main" id="{23745A40-3CF3-45AA-9832-0557FB4549BC}"/>
            </a:ext>
          </a:extLst>
        </xdr:cNvPr>
        <xdr:cNvSpPr/>
      </xdr:nvSpPr>
      <xdr:spPr>
        <a:xfrm>
          <a:off x="13887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165735</xdr:rowOff>
    </xdr:from>
    <xdr:to>
      <xdr:col>85</xdr:col>
      <xdr:colOff>127000</xdr:colOff>
      <xdr:row>41</xdr:row>
      <xdr:rowOff>57150</xdr:rowOff>
    </xdr:to>
    <xdr:cxnSp macro="">
      <xdr:nvCxnSpPr>
        <xdr:cNvPr id="517" name="直線コネクタ 516">
          <a:extLst>
            <a:ext uri="{FF2B5EF4-FFF2-40B4-BE49-F238E27FC236}">
              <a16:creationId xmlns:a16="http://schemas.microsoft.com/office/drawing/2014/main" id="{B0ACD456-7C33-487B-8C9D-CDC35AEFEDA0}"/>
            </a:ext>
          </a:extLst>
        </xdr:cNvPr>
        <xdr:cNvCxnSpPr/>
      </xdr:nvCxnSpPr>
      <xdr:spPr>
        <a:xfrm flipV="1">
          <a:off x="13935075" y="6639560"/>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95885</xdr:rowOff>
    </xdr:from>
    <xdr:to>
      <xdr:col>76</xdr:col>
      <xdr:colOff>165100</xdr:colOff>
      <xdr:row>42</xdr:row>
      <xdr:rowOff>26035</xdr:rowOff>
    </xdr:to>
    <xdr:sp macro="" textlink="">
      <xdr:nvSpPr>
        <xdr:cNvPr id="518" name="楕円 517">
          <a:extLst>
            <a:ext uri="{FF2B5EF4-FFF2-40B4-BE49-F238E27FC236}">
              <a16:creationId xmlns:a16="http://schemas.microsoft.com/office/drawing/2014/main" id="{A0821F10-865B-4F9A-943B-FDF432DC061B}"/>
            </a:ext>
          </a:extLst>
        </xdr:cNvPr>
        <xdr:cNvSpPr/>
      </xdr:nvSpPr>
      <xdr:spPr>
        <a:xfrm>
          <a:off x="13096875" y="6734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57150</xdr:rowOff>
    </xdr:from>
    <xdr:to>
      <xdr:col>81</xdr:col>
      <xdr:colOff>50800</xdr:colOff>
      <xdr:row>41</xdr:row>
      <xdr:rowOff>146685</xdr:rowOff>
    </xdr:to>
    <xdr:cxnSp macro="">
      <xdr:nvCxnSpPr>
        <xdr:cNvPr id="519" name="直線コネクタ 518">
          <a:extLst>
            <a:ext uri="{FF2B5EF4-FFF2-40B4-BE49-F238E27FC236}">
              <a16:creationId xmlns:a16="http://schemas.microsoft.com/office/drawing/2014/main" id="{06DF780D-FD0F-4B1C-8897-BB09D459F401}"/>
            </a:ext>
          </a:extLst>
        </xdr:cNvPr>
        <xdr:cNvCxnSpPr/>
      </xdr:nvCxnSpPr>
      <xdr:spPr>
        <a:xfrm flipV="1">
          <a:off x="13144500" y="6696075"/>
          <a:ext cx="790575"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520" name="楕円 519">
          <a:extLst>
            <a:ext uri="{FF2B5EF4-FFF2-40B4-BE49-F238E27FC236}">
              <a16:creationId xmlns:a16="http://schemas.microsoft.com/office/drawing/2014/main" id="{A15A3953-5E30-4312-90C3-FB9652A06F3A}"/>
            </a:ext>
          </a:extLst>
        </xdr:cNvPr>
        <xdr:cNvSpPr/>
      </xdr:nvSpPr>
      <xdr:spPr>
        <a:xfrm>
          <a:off x="12296775" y="67411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146685</xdr:rowOff>
    </xdr:from>
    <xdr:to>
      <xdr:col>76</xdr:col>
      <xdr:colOff>114300</xdr:colOff>
      <xdr:row>41</xdr:row>
      <xdr:rowOff>156210</xdr:rowOff>
    </xdr:to>
    <xdr:cxnSp macro="">
      <xdr:nvCxnSpPr>
        <xdr:cNvPr id="521" name="直線コネクタ 520">
          <a:extLst>
            <a:ext uri="{FF2B5EF4-FFF2-40B4-BE49-F238E27FC236}">
              <a16:creationId xmlns:a16="http://schemas.microsoft.com/office/drawing/2014/main" id="{EAD5C189-E2BF-4863-AD49-8AE76E36C7AD}"/>
            </a:ext>
          </a:extLst>
        </xdr:cNvPr>
        <xdr:cNvCxnSpPr/>
      </xdr:nvCxnSpPr>
      <xdr:spPr>
        <a:xfrm flipV="1">
          <a:off x="12344400" y="6782435"/>
          <a:ext cx="8001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522" name="楕円 521">
          <a:extLst>
            <a:ext uri="{FF2B5EF4-FFF2-40B4-BE49-F238E27FC236}">
              <a16:creationId xmlns:a16="http://schemas.microsoft.com/office/drawing/2014/main" id="{338673B2-BEBA-4CCC-8847-909E4519F1BC}"/>
            </a:ext>
          </a:extLst>
        </xdr:cNvPr>
        <xdr:cNvSpPr/>
      </xdr:nvSpPr>
      <xdr:spPr>
        <a:xfrm>
          <a:off x="11487150" y="67367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148590</xdr:rowOff>
    </xdr:from>
    <xdr:to>
      <xdr:col>71</xdr:col>
      <xdr:colOff>177800</xdr:colOff>
      <xdr:row>41</xdr:row>
      <xdr:rowOff>156210</xdr:rowOff>
    </xdr:to>
    <xdr:cxnSp macro="">
      <xdr:nvCxnSpPr>
        <xdr:cNvPr id="523" name="直線コネクタ 522">
          <a:extLst>
            <a:ext uri="{FF2B5EF4-FFF2-40B4-BE49-F238E27FC236}">
              <a16:creationId xmlns:a16="http://schemas.microsoft.com/office/drawing/2014/main" id="{DB417250-D35D-469B-BA55-F423DD3CFE2A}"/>
            </a:ext>
          </a:extLst>
        </xdr:cNvPr>
        <xdr:cNvCxnSpPr/>
      </xdr:nvCxnSpPr>
      <xdr:spPr>
        <a:xfrm>
          <a:off x="11534775" y="6784340"/>
          <a:ext cx="8096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10177</xdr:rowOff>
    </xdr:from>
    <xdr:ext cx="405111" cy="259045"/>
    <xdr:sp macro="" textlink="">
      <xdr:nvSpPr>
        <xdr:cNvPr id="524" name="n_1aveValue【空港】&#10;有形固定資産減価償却率">
          <a:extLst>
            <a:ext uri="{FF2B5EF4-FFF2-40B4-BE49-F238E27FC236}">
              <a16:creationId xmlns:a16="http://schemas.microsoft.com/office/drawing/2014/main" id="{23437AEF-6025-4E1A-88AC-2C9EFA2A4476}"/>
            </a:ext>
          </a:extLst>
        </xdr:cNvPr>
        <xdr:cNvSpPr txBox="1"/>
      </xdr:nvSpPr>
      <xdr:spPr>
        <a:xfrm>
          <a:off x="13745219"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15892</xdr:rowOff>
    </xdr:from>
    <xdr:ext cx="405111" cy="259045"/>
    <xdr:sp macro="" textlink="">
      <xdr:nvSpPr>
        <xdr:cNvPr id="525" name="n_2aveValue【空港】&#10;有形固定資産減価償却率">
          <a:extLst>
            <a:ext uri="{FF2B5EF4-FFF2-40B4-BE49-F238E27FC236}">
              <a16:creationId xmlns:a16="http://schemas.microsoft.com/office/drawing/2014/main" id="{B3690E3B-B0FC-49CF-99A8-4C4CD32F4B93}"/>
            </a:ext>
          </a:extLst>
        </xdr:cNvPr>
        <xdr:cNvSpPr txBox="1"/>
      </xdr:nvSpPr>
      <xdr:spPr>
        <a:xfrm>
          <a:off x="12964169"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6367</xdr:rowOff>
    </xdr:from>
    <xdr:ext cx="405111" cy="259045"/>
    <xdr:sp macro="" textlink="">
      <xdr:nvSpPr>
        <xdr:cNvPr id="526" name="n_3aveValue【空港】&#10;有形固定資産減価償却率">
          <a:extLst>
            <a:ext uri="{FF2B5EF4-FFF2-40B4-BE49-F238E27FC236}">
              <a16:creationId xmlns:a16="http://schemas.microsoft.com/office/drawing/2014/main" id="{52EDC8A9-79F8-4DC0-8A93-87963EE7A6A0}"/>
            </a:ext>
          </a:extLst>
        </xdr:cNvPr>
        <xdr:cNvSpPr txBox="1"/>
      </xdr:nvSpPr>
      <xdr:spPr>
        <a:xfrm>
          <a:off x="12164069"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168292</xdr:rowOff>
    </xdr:from>
    <xdr:ext cx="405111" cy="259045"/>
    <xdr:sp macro="" textlink="">
      <xdr:nvSpPr>
        <xdr:cNvPr id="527" name="n_4aveValue【空港】&#10;有形固定資産減価償却率">
          <a:extLst>
            <a:ext uri="{FF2B5EF4-FFF2-40B4-BE49-F238E27FC236}">
              <a16:creationId xmlns:a16="http://schemas.microsoft.com/office/drawing/2014/main" id="{559189DE-A340-41D2-84ED-4D47DB00C4C7}"/>
            </a:ext>
          </a:extLst>
        </xdr:cNvPr>
        <xdr:cNvSpPr txBox="1"/>
      </xdr:nvSpPr>
      <xdr:spPr>
        <a:xfrm>
          <a:off x="113544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99077</xdr:rowOff>
    </xdr:from>
    <xdr:ext cx="405111" cy="259045"/>
    <xdr:sp macro="" textlink="">
      <xdr:nvSpPr>
        <xdr:cNvPr id="528" name="n_1mainValue【空港】&#10;有形固定資産減価償却率">
          <a:extLst>
            <a:ext uri="{FF2B5EF4-FFF2-40B4-BE49-F238E27FC236}">
              <a16:creationId xmlns:a16="http://schemas.microsoft.com/office/drawing/2014/main" id="{7519FDC7-564E-43F0-9F88-E1C7A5C20BD3}"/>
            </a:ext>
          </a:extLst>
        </xdr:cNvPr>
        <xdr:cNvSpPr txBox="1"/>
      </xdr:nvSpPr>
      <xdr:spPr>
        <a:xfrm>
          <a:off x="13745219"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17162</xdr:rowOff>
    </xdr:from>
    <xdr:ext cx="405111" cy="259045"/>
    <xdr:sp macro="" textlink="">
      <xdr:nvSpPr>
        <xdr:cNvPr id="529" name="n_2mainValue【空港】&#10;有形固定資産減価償却率">
          <a:extLst>
            <a:ext uri="{FF2B5EF4-FFF2-40B4-BE49-F238E27FC236}">
              <a16:creationId xmlns:a16="http://schemas.microsoft.com/office/drawing/2014/main" id="{2BC14BE1-1F52-4E59-8958-D35E60510996}"/>
            </a:ext>
          </a:extLst>
        </xdr:cNvPr>
        <xdr:cNvSpPr txBox="1"/>
      </xdr:nvSpPr>
      <xdr:spPr>
        <a:xfrm>
          <a:off x="12964169"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530" name="n_3mainValue【空港】&#10;有形固定資産減価償却率">
          <a:extLst>
            <a:ext uri="{FF2B5EF4-FFF2-40B4-BE49-F238E27FC236}">
              <a16:creationId xmlns:a16="http://schemas.microsoft.com/office/drawing/2014/main" id="{5082F384-D493-425E-9803-0B121A1A7C27}"/>
            </a:ext>
          </a:extLst>
        </xdr:cNvPr>
        <xdr:cNvSpPr txBox="1"/>
      </xdr:nvSpPr>
      <xdr:spPr>
        <a:xfrm>
          <a:off x="12164069"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531" name="n_4mainValue【空港】&#10;有形固定資産減価償却率">
          <a:extLst>
            <a:ext uri="{FF2B5EF4-FFF2-40B4-BE49-F238E27FC236}">
              <a16:creationId xmlns:a16="http://schemas.microsoft.com/office/drawing/2014/main" id="{A56D5D1A-D1C8-400F-96FE-0B6697BA471C}"/>
            </a:ext>
          </a:extLst>
        </xdr:cNvPr>
        <xdr:cNvSpPr txBox="1"/>
      </xdr:nvSpPr>
      <xdr:spPr>
        <a:xfrm>
          <a:off x="113544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148BBB19-C0AA-491B-B42C-385D50039C4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BD22F5A0-4C8C-4B46-B1B0-5B019DCF2B9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A68D4596-A576-48D1-AA2A-D2BF90805AA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2CE18540-F372-4345-991C-B3AD205ADDE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33355B95-A364-4503-A773-60EAC013D24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7EE5A9B5-0623-41BD-AA99-61663CA6E05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E781936F-763D-4136-A0EE-602BBFDAEAB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F9842BC7-7E91-40E9-B213-C9EAA425459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45A75D9C-E08C-468B-B16A-743970C7AE1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A5AF5E8E-DA26-4F0A-ADCC-207E732A9498}"/>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B337FD24-B16D-4B51-A14B-92BE700BC9E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07D69413-CED7-4D65-86D2-865CA34BA915}"/>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25B4F003-0CAD-407D-BA9C-3232B8BD2E6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6D362D6A-7B6D-44D8-984E-70B5DC6FC49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4429933A-985C-4CD5-A739-247FB1F4838D}"/>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0CC4075B-BCEB-41A3-842E-CBBF797323AC}"/>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AE97ACB0-6755-4531-B720-B0509035137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3F355535-A5DF-4170-916B-9CE414EB77B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D4E06950-C775-47D3-93EA-2EE4514228E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1C19AF37-864A-4A06-890A-F2CFC8881B7B}"/>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DF336A3E-20A9-48DF-9AE5-7D681DDD767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44005</xdr:rowOff>
    </xdr:from>
    <xdr:to>
      <xdr:col>116</xdr:col>
      <xdr:colOff>62864</xdr:colOff>
      <xdr:row>42</xdr:row>
      <xdr:rowOff>20003</xdr:rowOff>
    </xdr:to>
    <xdr:cxnSp macro="">
      <xdr:nvCxnSpPr>
        <xdr:cNvPr id="553" name="直線コネクタ 552">
          <a:extLst>
            <a:ext uri="{FF2B5EF4-FFF2-40B4-BE49-F238E27FC236}">
              <a16:creationId xmlns:a16="http://schemas.microsoft.com/office/drawing/2014/main" id="{5B46D271-3C0B-416B-9F6C-B32E59BF26C9}"/>
            </a:ext>
          </a:extLst>
        </xdr:cNvPr>
        <xdr:cNvCxnSpPr/>
      </xdr:nvCxnSpPr>
      <xdr:spPr>
        <a:xfrm flipV="1">
          <a:off x="19952970" y="5390705"/>
          <a:ext cx="1269" cy="14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23830</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F11EB509-0812-4668-B85D-933D6E4C5AA0}"/>
            </a:ext>
          </a:extLst>
        </xdr:cNvPr>
        <xdr:cNvSpPr txBox="1"/>
      </xdr:nvSpPr>
      <xdr:spPr>
        <a:xfrm>
          <a:off x="20002500" y="682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20003</xdr:rowOff>
    </xdr:from>
    <xdr:to>
      <xdr:col>116</xdr:col>
      <xdr:colOff>152400</xdr:colOff>
      <xdr:row>42</xdr:row>
      <xdr:rowOff>20003</xdr:rowOff>
    </xdr:to>
    <xdr:cxnSp macro="">
      <xdr:nvCxnSpPr>
        <xdr:cNvPr id="555" name="直線コネクタ 554">
          <a:extLst>
            <a:ext uri="{FF2B5EF4-FFF2-40B4-BE49-F238E27FC236}">
              <a16:creationId xmlns:a16="http://schemas.microsoft.com/office/drawing/2014/main" id="{5224C70E-0C65-4FE9-A5DB-BDEC0407E7F2}"/>
            </a:ext>
          </a:extLst>
        </xdr:cNvPr>
        <xdr:cNvCxnSpPr/>
      </xdr:nvCxnSpPr>
      <xdr:spPr>
        <a:xfrm>
          <a:off x="19878675" y="682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162132</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2426BC60-A26D-4043-BE57-80FA38B8EB83}"/>
            </a:ext>
          </a:extLst>
        </xdr:cNvPr>
        <xdr:cNvSpPr txBox="1"/>
      </xdr:nvSpPr>
      <xdr:spPr>
        <a:xfrm>
          <a:off x="20002500" y="51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44005</xdr:rowOff>
    </xdr:from>
    <xdr:to>
      <xdr:col>116</xdr:col>
      <xdr:colOff>152400</xdr:colOff>
      <xdr:row>33</xdr:row>
      <xdr:rowOff>44005</xdr:rowOff>
    </xdr:to>
    <xdr:cxnSp macro="">
      <xdr:nvCxnSpPr>
        <xdr:cNvPr id="557" name="直線コネクタ 556">
          <a:extLst>
            <a:ext uri="{FF2B5EF4-FFF2-40B4-BE49-F238E27FC236}">
              <a16:creationId xmlns:a16="http://schemas.microsoft.com/office/drawing/2014/main" id="{292C24E5-1C46-42CC-820A-7B8353ED6935}"/>
            </a:ext>
          </a:extLst>
        </xdr:cNvPr>
        <xdr:cNvCxnSpPr/>
      </xdr:nvCxnSpPr>
      <xdr:spPr>
        <a:xfrm>
          <a:off x="19878675" y="539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D9060334-4F2C-4632-8B40-06535937A3D1}"/>
            </a:ext>
          </a:extLst>
        </xdr:cNvPr>
        <xdr:cNvSpPr txBox="1"/>
      </xdr:nvSpPr>
      <xdr:spPr>
        <a:xfrm>
          <a:off x="20002500" y="596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559" name="フローチャート: 判断 558">
          <a:extLst>
            <a:ext uri="{FF2B5EF4-FFF2-40B4-BE49-F238E27FC236}">
              <a16:creationId xmlns:a16="http://schemas.microsoft.com/office/drawing/2014/main" id="{6E2BCA3C-F95C-46D8-9260-AEA8B23C7E87}"/>
            </a:ext>
          </a:extLst>
        </xdr:cNvPr>
        <xdr:cNvSpPr/>
      </xdr:nvSpPr>
      <xdr:spPr>
        <a:xfrm>
          <a:off x="19897725"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560" name="フローチャート: 判断 559">
          <a:extLst>
            <a:ext uri="{FF2B5EF4-FFF2-40B4-BE49-F238E27FC236}">
              <a16:creationId xmlns:a16="http://schemas.microsoft.com/office/drawing/2014/main" id="{73DD49AB-7E46-4D51-92BB-2D7E25325A57}"/>
            </a:ext>
          </a:extLst>
        </xdr:cNvPr>
        <xdr:cNvSpPr/>
      </xdr:nvSpPr>
      <xdr:spPr>
        <a:xfrm>
          <a:off x="19154775" y="6169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132842</xdr:rowOff>
    </xdr:from>
    <xdr:to>
      <xdr:col>107</xdr:col>
      <xdr:colOff>101600</xdr:colOff>
      <xdr:row>38</xdr:row>
      <xdr:rowOff>62992</xdr:rowOff>
    </xdr:to>
    <xdr:sp macro="" textlink="">
      <xdr:nvSpPr>
        <xdr:cNvPr id="561" name="フローチャート: 判断 560">
          <a:extLst>
            <a:ext uri="{FF2B5EF4-FFF2-40B4-BE49-F238E27FC236}">
              <a16:creationId xmlns:a16="http://schemas.microsoft.com/office/drawing/2014/main" id="{03F6AA93-A42F-4433-BD62-F4B4D6EE92FC}"/>
            </a:ext>
          </a:extLst>
        </xdr:cNvPr>
        <xdr:cNvSpPr/>
      </xdr:nvSpPr>
      <xdr:spPr>
        <a:xfrm>
          <a:off x="18345150" y="61240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562" name="フローチャート: 判断 561">
          <a:extLst>
            <a:ext uri="{FF2B5EF4-FFF2-40B4-BE49-F238E27FC236}">
              <a16:creationId xmlns:a16="http://schemas.microsoft.com/office/drawing/2014/main" id="{CA159876-2EF9-47AC-B123-A58545FC8D49}"/>
            </a:ext>
          </a:extLst>
        </xdr:cNvPr>
        <xdr:cNvSpPr/>
      </xdr:nvSpPr>
      <xdr:spPr>
        <a:xfrm>
          <a:off x="17554575" y="61363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44450</xdr:rowOff>
    </xdr:from>
    <xdr:to>
      <xdr:col>98</xdr:col>
      <xdr:colOff>38100</xdr:colOff>
      <xdr:row>37</xdr:row>
      <xdr:rowOff>146050</xdr:rowOff>
    </xdr:to>
    <xdr:sp macro="" textlink="">
      <xdr:nvSpPr>
        <xdr:cNvPr id="563" name="フローチャート: 判断 562">
          <a:extLst>
            <a:ext uri="{FF2B5EF4-FFF2-40B4-BE49-F238E27FC236}">
              <a16:creationId xmlns:a16="http://schemas.microsoft.com/office/drawing/2014/main" id="{F0E19EDA-3B2E-4B00-B392-15D25918E423}"/>
            </a:ext>
          </a:extLst>
        </xdr:cNvPr>
        <xdr:cNvSpPr/>
      </xdr:nvSpPr>
      <xdr:spPr>
        <a:xfrm>
          <a:off x="167544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84EADAD-1E72-4FDD-9610-8962D8FA918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DADA6BD7-AA09-4256-80AE-375C8CDBE54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C1F5B526-FD41-4741-B919-AA0CECCC24C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C0FFD975-E2B4-4875-A5A1-014E3C775B5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AFB761D-2A06-4E2A-96D5-E169DE46BD4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116459</xdr:rowOff>
    </xdr:from>
    <xdr:to>
      <xdr:col>116</xdr:col>
      <xdr:colOff>114300</xdr:colOff>
      <xdr:row>42</xdr:row>
      <xdr:rowOff>46609</xdr:rowOff>
    </xdr:to>
    <xdr:sp macro="" textlink="">
      <xdr:nvSpPr>
        <xdr:cNvPr id="569" name="楕円 568">
          <a:extLst>
            <a:ext uri="{FF2B5EF4-FFF2-40B4-BE49-F238E27FC236}">
              <a16:creationId xmlns:a16="http://schemas.microsoft.com/office/drawing/2014/main" id="{3A41BA2F-A6D6-463F-87D4-724EB8FD47F2}"/>
            </a:ext>
          </a:extLst>
        </xdr:cNvPr>
        <xdr:cNvSpPr/>
      </xdr:nvSpPr>
      <xdr:spPr>
        <a:xfrm>
          <a:off x="19897725" y="67553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31386</xdr:rowOff>
    </xdr:from>
    <xdr:ext cx="378565" cy="259045"/>
    <xdr:sp macro="" textlink="">
      <xdr:nvSpPr>
        <xdr:cNvPr id="570" name="【空港】&#10;一人当たり有形固定資産（償却資産）額該当値テキスト">
          <a:extLst>
            <a:ext uri="{FF2B5EF4-FFF2-40B4-BE49-F238E27FC236}">
              <a16:creationId xmlns:a16="http://schemas.microsoft.com/office/drawing/2014/main" id="{4B7B6E53-9596-4151-8F5C-1D9FBAB2B3F3}"/>
            </a:ext>
          </a:extLst>
        </xdr:cNvPr>
        <xdr:cNvSpPr txBox="1"/>
      </xdr:nvSpPr>
      <xdr:spPr>
        <a:xfrm>
          <a:off x="20002500" y="66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118745</xdr:rowOff>
    </xdr:from>
    <xdr:to>
      <xdr:col>112</xdr:col>
      <xdr:colOff>38100</xdr:colOff>
      <xdr:row>42</xdr:row>
      <xdr:rowOff>48895</xdr:rowOff>
    </xdr:to>
    <xdr:sp macro="" textlink="">
      <xdr:nvSpPr>
        <xdr:cNvPr id="571" name="楕円 570">
          <a:extLst>
            <a:ext uri="{FF2B5EF4-FFF2-40B4-BE49-F238E27FC236}">
              <a16:creationId xmlns:a16="http://schemas.microsoft.com/office/drawing/2014/main" id="{A1F433BE-68FA-4EE9-9156-CF211351E987}"/>
            </a:ext>
          </a:extLst>
        </xdr:cNvPr>
        <xdr:cNvSpPr/>
      </xdr:nvSpPr>
      <xdr:spPr>
        <a:xfrm>
          <a:off x="19154775" y="67608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167259</xdr:rowOff>
    </xdr:from>
    <xdr:to>
      <xdr:col>116</xdr:col>
      <xdr:colOff>63500</xdr:colOff>
      <xdr:row>41</xdr:row>
      <xdr:rowOff>169545</xdr:rowOff>
    </xdr:to>
    <xdr:cxnSp macro="">
      <xdr:nvCxnSpPr>
        <xdr:cNvPr id="572" name="直線コネクタ 571">
          <a:extLst>
            <a:ext uri="{FF2B5EF4-FFF2-40B4-BE49-F238E27FC236}">
              <a16:creationId xmlns:a16="http://schemas.microsoft.com/office/drawing/2014/main" id="{55AE44D1-8DDF-4429-A386-DB763DDE5E92}"/>
            </a:ext>
          </a:extLst>
        </xdr:cNvPr>
        <xdr:cNvCxnSpPr/>
      </xdr:nvCxnSpPr>
      <xdr:spPr>
        <a:xfrm flipV="1">
          <a:off x="19202400" y="680300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121031</xdr:rowOff>
    </xdr:from>
    <xdr:to>
      <xdr:col>107</xdr:col>
      <xdr:colOff>101600</xdr:colOff>
      <xdr:row>42</xdr:row>
      <xdr:rowOff>51181</xdr:rowOff>
    </xdr:to>
    <xdr:sp macro="" textlink="">
      <xdr:nvSpPr>
        <xdr:cNvPr id="573" name="楕円 572">
          <a:extLst>
            <a:ext uri="{FF2B5EF4-FFF2-40B4-BE49-F238E27FC236}">
              <a16:creationId xmlns:a16="http://schemas.microsoft.com/office/drawing/2014/main" id="{D19FD43C-9F6C-4418-809C-9716115257F1}"/>
            </a:ext>
          </a:extLst>
        </xdr:cNvPr>
        <xdr:cNvSpPr/>
      </xdr:nvSpPr>
      <xdr:spPr>
        <a:xfrm>
          <a:off x="18345150" y="676313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169545</xdr:rowOff>
    </xdr:from>
    <xdr:to>
      <xdr:col>111</xdr:col>
      <xdr:colOff>177800</xdr:colOff>
      <xdr:row>42</xdr:row>
      <xdr:rowOff>381</xdr:rowOff>
    </xdr:to>
    <xdr:cxnSp macro="">
      <xdr:nvCxnSpPr>
        <xdr:cNvPr id="574" name="直線コネクタ 573">
          <a:extLst>
            <a:ext uri="{FF2B5EF4-FFF2-40B4-BE49-F238E27FC236}">
              <a16:creationId xmlns:a16="http://schemas.microsoft.com/office/drawing/2014/main" id="{20381DE3-3295-4DCC-9DF7-666923B2CFA9}"/>
            </a:ext>
          </a:extLst>
        </xdr:cNvPr>
        <xdr:cNvCxnSpPr/>
      </xdr:nvCxnSpPr>
      <xdr:spPr>
        <a:xfrm flipV="1">
          <a:off x="18392775" y="6798945"/>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121793</xdr:rowOff>
    </xdr:from>
    <xdr:to>
      <xdr:col>102</xdr:col>
      <xdr:colOff>165100</xdr:colOff>
      <xdr:row>42</xdr:row>
      <xdr:rowOff>51943</xdr:rowOff>
    </xdr:to>
    <xdr:sp macro="" textlink="">
      <xdr:nvSpPr>
        <xdr:cNvPr id="575" name="楕円 574">
          <a:extLst>
            <a:ext uri="{FF2B5EF4-FFF2-40B4-BE49-F238E27FC236}">
              <a16:creationId xmlns:a16="http://schemas.microsoft.com/office/drawing/2014/main" id="{3890494E-6AFE-4E61-954E-07ED22320459}"/>
            </a:ext>
          </a:extLst>
        </xdr:cNvPr>
        <xdr:cNvSpPr/>
      </xdr:nvSpPr>
      <xdr:spPr>
        <a:xfrm>
          <a:off x="17554575" y="676389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381</xdr:rowOff>
    </xdr:from>
    <xdr:to>
      <xdr:col>107</xdr:col>
      <xdr:colOff>50800</xdr:colOff>
      <xdr:row>42</xdr:row>
      <xdr:rowOff>1143</xdr:rowOff>
    </xdr:to>
    <xdr:cxnSp macro="">
      <xdr:nvCxnSpPr>
        <xdr:cNvPr id="576" name="直線コネクタ 575">
          <a:extLst>
            <a:ext uri="{FF2B5EF4-FFF2-40B4-BE49-F238E27FC236}">
              <a16:creationId xmlns:a16="http://schemas.microsoft.com/office/drawing/2014/main" id="{178361D2-763D-4C10-987F-44961AE9B585}"/>
            </a:ext>
          </a:extLst>
        </xdr:cNvPr>
        <xdr:cNvCxnSpPr/>
      </xdr:nvCxnSpPr>
      <xdr:spPr>
        <a:xfrm flipV="1">
          <a:off x="17602200" y="6801231"/>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122174</xdr:rowOff>
    </xdr:from>
    <xdr:to>
      <xdr:col>98</xdr:col>
      <xdr:colOff>38100</xdr:colOff>
      <xdr:row>42</xdr:row>
      <xdr:rowOff>52324</xdr:rowOff>
    </xdr:to>
    <xdr:sp macro="" textlink="">
      <xdr:nvSpPr>
        <xdr:cNvPr id="577" name="楕円 576">
          <a:extLst>
            <a:ext uri="{FF2B5EF4-FFF2-40B4-BE49-F238E27FC236}">
              <a16:creationId xmlns:a16="http://schemas.microsoft.com/office/drawing/2014/main" id="{79792731-35C7-43A4-B8E7-735D415DA777}"/>
            </a:ext>
          </a:extLst>
        </xdr:cNvPr>
        <xdr:cNvSpPr/>
      </xdr:nvSpPr>
      <xdr:spPr>
        <a:xfrm>
          <a:off x="16754475" y="6764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1143</xdr:rowOff>
    </xdr:from>
    <xdr:to>
      <xdr:col>102</xdr:col>
      <xdr:colOff>114300</xdr:colOff>
      <xdr:row>42</xdr:row>
      <xdr:rowOff>1524</xdr:rowOff>
    </xdr:to>
    <xdr:cxnSp macro="">
      <xdr:nvCxnSpPr>
        <xdr:cNvPr id="578" name="直線コネクタ 577">
          <a:extLst>
            <a:ext uri="{FF2B5EF4-FFF2-40B4-BE49-F238E27FC236}">
              <a16:creationId xmlns:a16="http://schemas.microsoft.com/office/drawing/2014/main" id="{2E0C120C-9CAC-4E3E-82DD-114BED849E0A}"/>
            </a:ext>
          </a:extLst>
        </xdr:cNvPr>
        <xdr:cNvCxnSpPr/>
      </xdr:nvCxnSpPr>
      <xdr:spPr>
        <a:xfrm flipV="1">
          <a:off x="16802100" y="6801993"/>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134002</xdr:rowOff>
    </xdr:from>
    <xdr:ext cx="469744" cy="259045"/>
    <xdr:sp macro="" textlink="">
      <xdr:nvSpPr>
        <xdr:cNvPr id="579" name="n_1aveValue【空港】&#10;一人当たり有形固定資産（償却資産）額">
          <a:extLst>
            <a:ext uri="{FF2B5EF4-FFF2-40B4-BE49-F238E27FC236}">
              <a16:creationId xmlns:a16="http://schemas.microsoft.com/office/drawing/2014/main" id="{A89A430A-3063-43DE-B474-4D246E43C61E}"/>
            </a:ext>
          </a:extLst>
        </xdr:cNvPr>
        <xdr:cNvSpPr txBox="1"/>
      </xdr:nvSpPr>
      <xdr:spPr>
        <a:xfrm>
          <a:off x="18983403"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79519</xdr:rowOff>
    </xdr:from>
    <xdr:ext cx="469744" cy="259045"/>
    <xdr:sp macro="" textlink="">
      <xdr:nvSpPr>
        <xdr:cNvPr id="580" name="n_2aveValue【空港】&#10;一人当たり有形固定資産（償却資産）額">
          <a:extLst>
            <a:ext uri="{FF2B5EF4-FFF2-40B4-BE49-F238E27FC236}">
              <a16:creationId xmlns:a16="http://schemas.microsoft.com/office/drawing/2014/main" id="{D561C116-B1AB-4B2B-9799-A98BAF1F02F4}"/>
            </a:ext>
          </a:extLst>
        </xdr:cNvPr>
        <xdr:cNvSpPr txBox="1"/>
      </xdr:nvSpPr>
      <xdr:spPr>
        <a:xfrm>
          <a:off x="18183303" y="59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88663</xdr:rowOff>
    </xdr:from>
    <xdr:ext cx="469744" cy="259045"/>
    <xdr:sp macro="" textlink="">
      <xdr:nvSpPr>
        <xdr:cNvPr id="581" name="n_3aveValue【空港】&#10;一人当たり有形固定資産（償却資産）額">
          <a:extLst>
            <a:ext uri="{FF2B5EF4-FFF2-40B4-BE49-F238E27FC236}">
              <a16:creationId xmlns:a16="http://schemas.microsoft.com/office/drawing/2014/main" id="{B12B650A-1127-4869-BFBC-F1C9CCA29F1E}"/>
            </a:ext>
          </a:extLst>
        </xdr:cNvPr>
        <xdr:cNvSpPr txBox="1"/>
      </xdr:nvSpPr>
      <xdr:spPr>
        <a:xfrm>
          <a:off x="173832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162577</xdr:rowOff>
    </xdr:from>
    <xdr:ext cx="469744" cy="259045"/>
    <xdr:sp macro="" textlink="">
      <xdr:nvSpPr>
        <xdr:cNvPr id="582" name="n_4aveValue【空港】&#10;一人当たり有形固定資産（償却資産）額">
          <a:extLst>
            <a:ext uri="{FF2B5EF4-FFF2-40B4-BE49-F238E27FC236}">
              <a16:creationId xmlns:a16="http://schemas.microsoft.com/office/drawing/2014/main" id="{2D727EA1-B977-4FF5-AEAC-F5793C45B002}"/>
            </a:ext>
          </a:extLst>
        </xdr:cNvPr>
        <xdr:cNvSpPr txBox="1"/>
      </xdr:nvSpPr>
      <xdr:spPr>
        <a:xfrm>
          <a:off x="165926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40022</xdr:rowOff>
    </xdr:from>
    <xdr:ext cx="378565" cy="259045"/>
    <xdr:sp macro="" textlink="">
      <xdr:nvSpPr>
        <xdr:cNvPr id="583" name="n_1mainValue【空港】&#10;一人当たり有形固定資産（償却資産）額">
          <a:extLst>
            <a:ext uri="{FF2B5EF4-FFF2-40B4-BE49-F238E27FC236}">
              <a16:creationId xmlns:a16="http://schemas.microsoft.com/office/drawing/2014/main" id="{2870A0F0-6F63-4EC4-ABFC-A48DA928BC44}"/>
            </a:ext>
          </a:extLst>
        </xdr:cNvPr>
        <xdr:cNvSpPr txBox="1"/>
      </xdr:nvSpPr>
      <xdr:spPr>
        <a:xfrm>
          <a:off x="19022642" y="684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42308</xdr:rowOff>
    </xdr:from>
    <xdr:ext cx="378565" cy="259045"/>
    <xdr:sp macro="" textlink="">
      <xdr:nvSpPr>
        <xdr:cNvPr id="584" name="n_2mainValue【空港】&#10;一人当たり有形固定資産（償却資産）額">
          <a:extLst>
            <a:ext uri="{FF2B5EF4-FFF2-40B4-BE49-F238E27FC236}">
              <a16:creationId xmlns:a16="http://schemas.microsoft.com/office/drawing/2014/main" id="{E96E542A-AAB0-4F39-AE2C-6AD8A5E31424}"/>
            </a:ext>
          </a:extLst>
        </xdr:cNvPr>
        <xdr:cNvSpPr txBox="1"/>
      </xdr:nvSpPr>
      <xdr:spPr>
        <a:xfrm>
          <a:off x="18222542" y="68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43070</xdr:rowOff>
    </xdr:from>
    <xdr:ext cx="378565" cy="259045"/>
    <xdr:sp macro="" textlink="">
      <xdr:nvSpPr>
        <xdr:cNvPr id="585" name="n_3mainValue【空港】&#10;一人当たり有形固定資産（償却資産）額">
          <a:extLst>
            <a:ext uri="{FF2B5EF4-FFF2-40B4-BE49-F238E27FC236}">
              <a16:creationId xmlns:a16="http://schemas.microsoft.com/office/drawing/2014/main" id="{AAE46A92-4E59-40D9-BBDF-254BFED62F37}"/>
            </a:ext>
          </a:extLst>
        </xdr:cNvPr>
        <xdr:cNvSpPr txBox="1"/>
      </xdr:nvSpPr>
      <xdr:spPr>
        <a:xfrm>
          <a:off x="17431967" y="684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43451</xdr:rowOff>
    </xdr:from>
    <xdr:ext cx="378565" cy="259045"/>
    <xdr:sp macro="" textlink="">
      <xdr:nvSpPr>
        <xdr:cNvPr id="586" name="n_4mainValue【空港】&#10;一人当たり有形固定資産（償却資産）額">
          <a:extLst>
            <a:ext uri="{FF2B5EF4-FFF2-40B4-BE49-F238E27FC236}">
              <a16:creationId xmlns:a16="http://schemas.microsoft.com/office/drawing/2014/main" id="{6B54208E-A16D-4C12-BF38-CABD221B63A8}"/>
            </a:ext>
          </a:extLst>
        </xdr:cNvPr>
        <xdr:cNvSpPr txBox="1"/>
      </xdr:nvSpPr>
      <xdr:spPr>
        <a:xfrm>
          <a:off x="16631867" y="68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D133AD6C-B32D-4DD7-BCFA-8E206123983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F4FCDBF4-A569-4955-B3C8-1ABF2C7A0C6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802C1A96-25FD-46A8-BB09-245D6F9E475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32B34037-E436-4D8E-8788-BE33C864E7F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AA527C3D-ABB7-48A3-AC6A-C15F99AF0C7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6F987A8E-DC8F-4B98-A043-30DFB098F58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8EC6314D-C39F-40AB-9BD1-2A14C0CCDA3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30C859AD-9E98-4943-A96C-561AC4509B1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A6F6C305-AF5E-421E-BED5-4A395316102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2C64A518-9BE1-42C9-9DE1-CB8587132C7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829EB031-0752-44E1-B405-6510036EC84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EE2FACEF-15A6-4467-9D05-6E986FFE7E8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662CBC8B-2E16-49AB-A876-3B63020CC36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09D6B71A-D2DC-4CF0-99FC-556EC865B26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A6C64817-B444-47F9-8D6E-C9A0A7FEAFB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BDA51DF3-FA1D-4E0D-B4F6-26707E6984C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F720EB02-BDE6-43B7-87EC-7256498F939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DC576A22-0497-40CC-BCFF-C1033FB3BF1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C6CAFA19-FB86-4FF8-A7CE-65B23920C8A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D409102E-8008-4750-A0AD-856160AB394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157734</xdr:rowOff>
    </xdr:from>
    <xdr:to>
      <xdr:col>85</xdr:col>
      <xdr:colOff>126364</xdr:colOff>
      <xdr:row>64</xdr:row>
      <xdr:rowOff>41148</xdr:rowOff>
    </xdr:to>
    <xdr:cxnSp macro="">
      <xdr:nvCxnSpPr>
        <xdr:cNvPr id="607" name="直線コネクタ 606">
          <a:extLst>
            <a:ext uri="{FF2B5EF4-FFF2-40B4-BE49-F238E27FC236}">
              <a16:creationId xmlns:a16="http://schemas.microsoft.com/office/drawing/2014/main" id="{8F4BFC2F-59E6-48F6-B249-680C6B4B5CE0}"/>
            </a:ext>
          </a:extLst>
        </xdr:cNvPr>
        <xdr:cNvCxnSpPr/>
      </xdr:nvCxnSpPr>
      <xdr:spPr>
        <a:xfrm flipV="1">
          <a:off x="14695170" y="9066784"/>
          <a:ext cx="1269" cy="1337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44975</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426B9AE1-D643-4A44-9A73-9D7EAFDA6D02}"/>
            </a:ext>
          </a:extLst>
        </xdr:cNvPr>
        <xdr:cNvSpPr txBox="1"/>
      </xdr:nvSpPr>
      <xdr:spPr>
        <a:xfrm>
          <a:off x="14744700" y="10411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09" name="直線コネクタ 608">
          <a:extLst>
            <a:ext uri="{FF2B5EF4-FFF2-40B4-BE49-F238E27FC236}">
              <a16:creationId xmlns:a16="http://schemas.microsoft.com/office/drawing/2014/main" id="{52EBD2A5-4923-459E-B686-EAA1077FD833}"/>
            </a:ext>
          </a:extLst>
        </xdr:cNvPr>
        <xdr:cNvCxnSpPr/>
      </xdr:nvCxnSpPr>
      <xdr:spPr>
        <a:xfrm>
          <a:off x="14611350" y="10404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104411</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0F4BBCDA-3EA4-44BA-BF02-4E038E05A5CD}"/>
            </a:ext>
          </a:extLst>
        </xdr:cNvPr>
        <xdr:cNvSpPr txBox="1"/>
      </xdr:nvSpPr>
      <xdr:spPr>
        <a:xfrm>
          <a:off x="14744700" y="88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157734</xdr:rowOff>
    </xdr:from>
    <xdr:to>
      <xdr:col>86</xdr:col>
      <xdr:colOff>25400</xdr:colOff>
      <xdr:row>55</xdr:row>
      <xdr:rowOff>157734</xdr:rowOff>
    </xdr:to>
    <xdr:cxnSp macro="">
      <xdr:nvCxnSpPr>
        <xdr:cNvPr id="611" name="直線コネクタ 610">
          <a:extLst>
            <a:ext uri="{FF2B5EF4-FFF2-40B4-BE49-F238E27FC236}">
              <a16:creationId xmlns:a16="http://schemas.microsoft.com/office/drawing/2014/main" id="{A9E0A95B-D3B5-4AE6-861C-2038192A35FA}"/>
            </a:ext>
          </a:extLst>
        </xdr:cNvPr>
        <xdr:cNvCxnSpPr/>
      </xdr:nvCxnSpPr>
      <xdr:spPr>
        <a:xfrm>
          <a:off x="14611350" y="9066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109237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E2CE86B9-A1EC-46CE-A564-6564FE3AAC57}"/>
            </a:ext>
          </a:extLst>
        </xdr:cNvPr>
        <xdr:cNvSpPr txBox="1"/>
      </xdr:nvSpPr>
      <xdr:spPr>
        <a:xfrm>
          <a:off x="14744700" y="9659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13" name="フローチャート: 判断 612">
          <a:extLst>
            <a:ext uri="{FF2B5EF4-FFF2-40B4-BE49-F238E27FC236}">
              <a16:creationId xmlns:a16="http://schemas.microsoft.com/office/drawing/2014/main" id="{F309FC47-283F-423C-A160-B48431F1963F}"/>
            </a:ext>
          </a:extLst>
        </xdr:cNvPr>
        <xdr:cNvSpPr/>
      </xdr:nvSpPr>
      <xdr:spPr>
        <a:xfrm>
          <a:off x="14649450" y="979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161798</xdr:rowOff>
    </xdr:from>
    <xdr:to>
      <xdr:col>81</xdr:col>
      <xdr:colOff>101600</xdr:colOff>
      <xdr:row>60</xdr:row>
      <xdr:rowOff>91948</xdr:rowOff>
    </xdr:to>
    <xdr:sp macro="" textlink="">
      <xdr:nvSpPr>
        <xdr:cNvPr id="614" name="フローチャート: 判断 613">
          <a:extLst>
            <a:ext uri="{FF2B5EF4-FFF2-40B4-BE49-F238E27FC236}">
              <a16:creationId xmlns:a16="http://schemas.microsoft.com/office/drawing/2014/main" id="{E52B76CA-9B50-43E8-A854-6CCA8F698979}"/>
            </a:ext>
          </a:extLst>
        </xdr:cNvPr>
        <xdr:cNvSpPr/>
      </xdr:nvSpPr>
      <xdr:spPr>
        <a:xfrm>
          <a:off x="13887450" y="97185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15" name="フローチャート: 判断 614">
          <a:extLst>
            <a:ext uri="{FF2B5EF4-FFF2-40B4-BE49-F238E27FC236}">
              <a16:creationId xmlns:a16="http://schemas.microsoft.com/office/drawing/2014/main" id="{378AEC02-9864-4A63-AA86-AFE1FA04F6F4}"/>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6" name="フローチャート: 判断 615">
          <a:extLst>
            <a:ext uri="{FF2B5EF4-FFF2-40B4-BE49-F238E27FC236}">
              <a16:creationId xmlns:a16="http://schemas.microsoft.com/office/drawing/2014/main" id="{38A7069F-886A-4E4B-89D0-4684583F2590}"/>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47498</xdr:rowOff>
    </xdr:from>
    <xdr:to>
      <xdr:col>67</xdr:col>
      <xdr:colOff>101600</xdr:colOff>
      <xdr:row>59</xdr:row>
      <xdr:rowOff>149098</xdr:rowOff>
    </xdr:to>
    <xdr:sp macro="" textlink="">
      <xdr:nvSpPr>
        <xdr:cNvPr id="617" name="フローチャート: 判断 616">
          <a:extLst>
            <a:ext uri="{FF2B5EF4-FFF2-40B4-BE49-F238E27FC236}">
              <a16:creationId xmlns:a16="http://schemas.microsoft.com/office/drawing/2014/main" id="{BEFF5F3C-05C5-4D42-AABE-AA9F2F18C9F4}"/>
            </a:ext>
          </a:extLst>
        </xdr:cNvPr>
        <xdr:cNvSpPr/>
      </xdr:nvSpPr>
      <xdr:spPr>
        <a:xfrm>
          <a:off x="11487150" y="9604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415D4171-A82A-4B8C-B76C-2067E1F9995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51017001-0217-4A9B-8317-44CCDAB5032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C0D0F304-2252-45C6-829E-76B6BC87AA4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BA20C6A0-C017-473A-8CF2-3C558E7C9E9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F8264C8-5EC4-49D7-A240-7482E560F6F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161798</xdr:rowOff>
    </xdr:from>
    <xdr:to>
      <xdr:col>85</xdr:col>
      <xdr:colOff>177800</xdr:colOff>
      <xdr:row>64</xdr:row>
      <xdr:rowOff>91948</xdr:rowOff>
    </xdr:to>
    <xdr:sp macro="" textlink="">
      <xdr:nvSpPr>
        <xdr:cNvPr id="623" name="楕円 622">
          <a:extLst>
            <a:ext uri="{FF2B5EF4-FFF2-40B4-BE49-F238E27FC236}">
              <a16:creationId xmlns:a16="http://schemas.microsoft.com/office/drawing/2014/main" id="{10E4F796-3526-439E-8A12-EEF2C48F43A8}"/>
            </a:ext>
          </a:extLst>
        </xdr:cNvPr>
        <xdr:cNvSpPr/>
      </xdr:nvSpPr>
      <xdr:spPr>
        <a:xfrm>
          <a:off x="14649450" y="103662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76725</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7D5ED5DE-D9DD-4D10-B114-FFD405D18AB5}"/>
            </a:ext>
          </a:extLst>
        </xdr:cNvPr>
        <xdr:cNvSpPr txBox="1"/>
      </xdr:nvSpPr>
      <xdr:spPr>
        <a:xfrm>
          <a:off x="14744700" y="1027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45212</xdr:rowOff>
    </xdr:from>
    <xdr:to>
      <xdr:col>81</xdr:col>
      <xdr:colOff>101600</xdr:colOff>
      <xdr:row>64</xdr:row>
      <xdr:rowOff>146812</xdr:rowOff>
    </xdr:to>
    <xdr:sp macro="" textlink="">
      <xdr:nvSpPr>
        <xdr:cNvPr id="625" name="楕円 624">
          <a:extLst>
            <a:ext uri="{FF2B5EF4-FFF2-40B4-BE49-F238E27FC236}">
              <a16:creationId xmlns:a16="http://schemas.microsoft.com/office/drawing/2014/main" id="{E59E54CF-3B4D-43E6-B8A5-E02CB1C55F75}"/>
            </a:ext>
          </a:extLst>
        </xdr:cNvPr>
        <xdr:cNvSpPr/>
      </xdr:nvSpPr>
      <xdr:spPr>
        <a:xfrm>
          <a:off x="13887450" y="104115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41148</xdr:rowOff>
    </xdr:from>
    <xdr:to>
      <xdr:col>85</xdr:col>
      <xdr:colOff>127000</xdr:colOff>
      <xdr:row>64</xdr:row>
      <xdr:rowOff>96012</xdr:rowOff>
    </xdr:to>
    <xdr:cxnSp macro="">
      <xdr:nvCxnSpPr>
        <xdr:cNvPr id="626" name="直線コネクタ 625">
          <a:extLst>
            <a:ext uri="{FF2B5EF4-FFF2-40B4-BE49-F238E27FC236}">
              <a16:creationId xmlns:a16="http://schemas.microsoft.com/office/drawing/2014/main" id="{DBF402F3-1835-42FF-8060-BBE7195743C2}"/>
            </a:ext>
          </a:extLst>
        </xdr:cNvPr>
        <xdr:cNvCxnSpPr/>
      </xdr:nvCxnSpPr>
      <xdr:spPr>
        <a:xfrm flipV="1">
          <a:off x="13935075" y="10404348"/>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116078</xdr:rowOff>
    </xdr:from>
    <xdr:to>
      <xdr:col>76</xdr:col>
      <xdr:colOff>165100</xdr:colOff>
      <xdr:row>64</xdr:row>
      <xdr:rowOff>46228</xdr:rowOff>
    </xdr:to>
    <xdr:sp macro="" textlink="">
      <xdr:nvSpPr>
        <xdr:cNvPr id="627" name="楕円 626">
          <a:extLst>
            <a:ext uri="{FF2B5EF4-FFF2-40B4-BE49-F238E27FC236}">
              <a16:creationId xmlns:a16="http://schemas.microsoft.com/office/drawing/2014/main" id="{1638E806-90EA-4F92-80FB-131AD96A3CEC}"/>
            </a:ext>
          </a:extLst>
        </xdr:cNvPr>
        <xdr:cNvSpPr/>
      </xdr:nvSpPr>
      <xdr:spPr>
        <a:xfrm>
          <a:off x="13096875" y="10317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166878</xdr:rowOff>
    </xdr:from>
    <xdr:to>
      <xdr:col>81</xdr:col>
      <xdr:colOff>50800</xdr:colOff>
      <xdr:row>64</xdr:row>
      <xdr:rowOff>96012</xdr:rowOff>
    </xdr:to>
    <xdr:cxnSp macro="">
      <xdr:nvCxnSpPr>
        <xdr:cNvPr id="628" name="直線コネクタ 627">
          <a:extLst>
            <a:ext uri="{FF2B5EF4-FFF2-40B4-BE49-F238E27FC236}">
              <a16:creationId xmlns:a16="http://schemas.microsoft.com/office/drawing/2014/main" id="{CF2FC396-79DA-4FCB-A27E-F99E748D0F8C}"/>
            </a:ext>
          </a:extLst>
        </xdr:cNvPr>
        <xdr:cNvCxnSpPr/>
      </xdr:nvCxnSpPr>
      <xdr:spPr>
        <a:xfrm>
          <a:off x="13144500" y="10364978"/>
          <a:ext cx="79057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97790</xdr:rowOff>
    </xdr:from>
    <xdr:to>
      <xdr:col>72</xdr:col>
      <xdr:colOff>38100</xdr:colOff>
      <xdr:row>64</xdr:row>
      <xdr:rowOff>27940</xdr:rowOff>
    </xdr:to>
    <xdr:sp macro="" textlink="">
      <xdr:nvSpPr>
        <xdr:cNvPr id="629" name="楕円 628">
          <a:extLst>
            <a:ext uri="{FF2B5EF4-FFF2-40B4-BE49-F238E27FC236}">
              <a16:creationId xmlns:a16="http://schemas.microsoft.com/office/drawing/2014/main" id="{F5851005-EB50-4A60-8D50-A9618320A194}"/>
            </a:ext>
          </a:extLst>
        </xdr:cNvPr>
        <xdr:cNvSpPr/>
      </xdr:nvSpPr>
      <xdr:spPr>
        <a:xfrm>
          <a:off x="12296775" y="10299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148590</xdr:rowOff>
    </xdr:from>
    <xdr:to>
      <xdr:col>76</xdr:col>
      <xdr:colOff>114300</xdr:colOff>
      <xdr:row>63</xdr:row>
      <xdr:rowOff>166878</xdr:rowOff>
    </xdr:to>
    <xdr:cxnSp macro="">
      <xdr:nvCxnSpPr>
        <xdr:cNvPr id="630" name="直線コネクタ 629">
          <a:extLst>
            <a:ext uri="{FF2B5EF4-FFF2-40B4-BE49-F238E27FC236}">
              <a16:creationId xmlns:a16="http://schemas.microsoft.com/office/drawing/2014/main" id="{C981BC3F-C75F-47A1-BC20-AC9D5517D973}"/>
            </a:ext>
          </a:extLst>
        </xdr:cNvPr>
        <xdr:cNvCxnSpPr/>
      </xdr:nvCxnSpPr>
      <xdr:spPr>
        <a:xfrm>
          <a:off x="12344400" y="10346690"/>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106934</xdr:rowOff>
    </xdr:from>
    <xdr:to>
      <xdr:col>67</xdr:col>
      <xdr:colOff>101600</xdr:colOff>
      <xdr:row>64</xdr:row>
      <xdr:rowOff>37084</xdr:rowOff>
    </xdr:to>
    <xdr:sp macro="" textlink="">
      <xdr:nvSpPr>
        <xdr:cNvPr id="631" name="楕円 630">
          <a:extLst>
            <a:ext uri="{FF2B5EF4-FFF2-40B4-BE49-F238E27FC236}">
              <a16:creationId xmlns:a16="http://schemas.microsoft.com/office/drawing/2014/main" id="{A57A2557-421F-4FA8-B58B-381D9B8917C7}"/>
            </a:ext>
          </a:extLst>
        </xdr:cNvPr>
        <xdr:cNvSpPr/>
      </xdr:nvSpPr>
      <xdr:spPr>
        <a:xfrm>
          <a:off x="11487150" y="10305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148590</xdr:rowOff>
    </xdr:from>
    <xdr:to>
      <xdr:col>71</xdr:col>
      <xdr:colOff>177800</xdr:colOff>
      <xdr:row>63</xdr:row>
      <xdr:rowOff>157734</xdr:rowOff>
    </xdr:to>
    <xdr:cxnSp macro="">
      <xdr:nvCxnSpPr>
        <xdr:cNvPr id="632" name="直線コネクタ 631">
          <a:extLst>
            <a:ext uri="{FF2B5EF4-FFF2-40B4-BE49-F238E27FC236}">
              <a16:creationId xmlns:a16="http://schemas.microsoft.com/office/drawing/2014/main" id="{DC052A45-79F5-4415-B986-646F8D32CE3F}"/>
            </a:ext>
          </a:extLst>
        </xdr:cNvPr>
        <xdr:cNvCxnSpPr/>
      </xdr:nvCxnSpPr>
      <xdr:spPr>
        <a:xfrm flipV="1">
          <a:off x="11534775" y="10346690"/>
          <a:ext cx="80962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108475</xdr:rowOff>
    </xdr:from>
    <xdr:ext cx="405111" cy="259045"/>
    <xdr:sp macro="" textlink="">
      <xdr:nvSpPr>
        <xdr:cNvPr id="633" name="n_1aveValue【学校施設】&#10;有形固定資産減価償却率">
          <a:extLst>
            <a:ext uri="{FF2B5EF4-FFF2-40B4-BE49-F238E27FC236}">
              <a16:creationId xmlns:a16="http://schemas.microsoft.com/office/drawing/2014/main" id="{C7A0A2D8-5516-43B3-947E-C6FF1CE2B4A6}"/>
            </a:ext>
          </a:extLst>
        </xdr:cNvPr>
        <xdr:cNvSpPr txBox="1"/>
      </xdr:nvSpPr>
      <xdr:spPr>
        <a:xfrm>
          <a:off x="1374521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34" name="n_2aveValue【学校施設】&#10;有形固定資産減価償却率">
          <a:extLst>
            <a:ext uri="{FF2B5EF4-FFF2-40B4-BE49-F238E27FC236}">
              <a16:creationId xmlns:a16="http://schemas.microsoft.com/office/drawing/2014/main" id="{8FAE5886-64FE-4630-8D99-E99DAB09F14F}"/>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35" name="n_3aveValue【学校施設】&#10;有形固定資産減価償却率">
          <a:extLst>
            <a:ext uri="{FF2B5EF4-FFF2-40B4-BE49-F238E27FC236}">
              <a16:creationId xmlns:a16="http://schemas.microsoft.com/office/drawing/2014/main" id="{3712A164-068E-4B07-8728-46E376A6CD34}"/>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165625</xdr:rowOff>
    </xdr:from>
    <xdr:ext cx="405111" cy="259045"/>
    <xdr:sp macro="" textlink="">
      <xdr:nvSpPr>
        <xdr:cNvPr id="636" name="n_4aveValue【学校施設】&#10;有形固定資産減価償却率">
          <a:extLst>
            <a:ext uri="{FF2B5EF4-FFF2-40B4-BE49-F238E27FC236}">
              <a16:creationId xmlns:a16="http://schemas.microsoft.com/office/drawing/2014/main" id="{E8D31912-928B-4504-B8D2-E76C6EC90F07}"/>
            </a:ext>
          </a:extLst>
        </xdr:cNvPr>
        <xdr:cNvSpPr txBox="1"/>
      </xdr:nvSpPr>
      <xdr:spPr>
        <a:xfrm>
          <a:off x="11354444"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137939</xdr:rowOff>
    </xdr:from>
    <xdr:ext cx="405111" cy="259045"/>
    <xdr:sp macro="" textlink="">
      <xdr:nvSpPr>
        <xdr:cNvPr id="637" name="n_1mainValue【学校施設】&#10;有形固定資産減価償却率">
          <a:extLst>
            <a:ext uri="{FF2B5EF4-FFF2-40B4-BE49-F238E27FC236}">
              <a16:creationId xmlns:a16="http://schemas.microsoft.com/office/drawing/2014/main" id="{D03D36DE-830D-4CC4-835D-E00DDDC592BF}"/>
            </a:ext>
          </a:extLst>
        </xdr:cNvPr>
        <xdr:cNvSpPr txBox="1"/>
      </xdr:nvSpPr>
      <xdr:spPr>
        <a:xfrm>
          <a:off x="13745219" y="105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37355</xdr:rowOff>
    </xdr:from>
    <xdr:ext cx="405111" cy="259045"/>
    <xdr:sp macro="" textlink="">
      <xdr:nvSpPr>
        <xdr:cNvPr id="638" name="n_2mainValue【学校施設】&#10;有形固定資産減価償却率">
          <a:extLst>
            <a:ext uri="{FF2B5EF4-FFF2-40B4-BE49-F238E27FC236}">
              <a16:creationId xmlns:a16="http://schemas.microsoft.com/office/drawing/2014/main" id="{3106EF11-50DB-4B1C-9620-2E30355427E0}"/>
            </a:ext>
          </a:extLst>
        </xdr:cNvPr>
        <xdr:cNvSpPr txBox="1"/>
      </xdr:nvSpPr>
      <xdr:spPr>
        <a:xfrm>
          <a:off x="12964169" y="1040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19067</xdr:rowOff>
    </xdr:from>
    <xdr:ext cx="405111" cy="259045"/>
    <xdr:sp macro="" textlink="">
      <xdr:nvSpPr>
        <xdr:cNvPr id="639" name="n_3mainValue【学校施設】&#10;有形固定資産減価償却率">
          <a:extLst>
            <a:ext uri="{FF2B5EF4-FFF2-40B4-BE49-F238E27FC236}">
              <a16:creationId xmlns:a16="http://schemas.microsoft.com/office/drawing/2014/main" id="{5579237D-99F9-4DBE-9194-0D8025F3CDD4}"/>
            </a:ext>
          </a:extLst>
        </xdr:cNvPr>
        <xdr:cNvSpPr txBox="1"/>
      </xdr:nvSpPr>
      <xdr:spPr>
        <a:xfrm>
          <a:off x="12164069"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28211</xdr:rowOff>
    </xdr:from>
    <xdr:ext cx="405111" cy="259045"/>
    <xdr:sp macro="" textlink="">
      <xdr:nvSpPr>
        <xdr:cNvPr id="640" name="n_4mainValue【学校施設】&#10;有形固定資産減価償却率">
          <a:extLst>
            <a:ext uri="{FF2B5EF4-FFF2-40B4-BE49-F238E27FC236}">
              <a16:creationId xmlns:a16="http://schemas.microsoft.com/office/drawing/2014/main" id="{31F3F6C6-CAF0-4840-AE87-48172B96EAB4}"/>
            </a:ext>
          </a:extLst>
        </xdr:cNvPr>
        <xdr:cNvSpPr txBox="1"/>
      </xdr:nvSpPr>
      <xdr:spPr>
        <a:xfrm>
          <a:off x="11354444" y="10394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F6E18BCD-DD60-4FA7-BE65-7EF0B134420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6B75BF29-F6E0-4A5F-A974-C92C6B04324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F3124D21-3EF3-4050-8316-AAAB898154A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FE4B02BF-4BC7-49A1-8B58-DA8306FAB15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ED74E529-D0E0-42C6-B9A2-9082754F922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49644D6B-5129-494E-83AF-8199E689612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2BCB1026-DB32-42A1-8B8F-A6456288EBB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25E8EC0C-319E-4240-8CBD-257080134B1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27F018FA-BCBA-448F-B334-DA4E6D9E682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2679211C-3F9A-4FC8-8525-2CF0F7E3E1FB}"/>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7CC549F4-08FD-402D-922D-3BA059025880}"/>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938240CB-7D99-4895-AADD-BC7332D78ACA}"/>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4A3B74B5-9CF5-431F-A4C6-AC84F97AEF85}"/>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F7EF3A4C-02FC-40FB-B8E2-192E8575D119}"/>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94593FB5-A25D-4A4B-BA32-8D02CA71D4FC}"/>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92E3CC19-3C5C-4355-81DE-8C7FD9F2AA5D}"/>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D571BE76-8B32-493C-9CDE-A6D45CF77827}"/>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1AA69AB7-00D5-4627-9E78-EFBC4FAB349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08B8F04E-A219-4461-92EB-94FAC70BA70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C2083987-B959-49B9-9A63-35C6855D099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661" name="直線コネクタ 660">
          <a:extLst>
            <a:ext uri="{FF2B5EF4-FFF2-40B4-BE49-F238E27FC236}">
              <a16:creationId xmlns:a16="http://schemas.microsoft.com/office/drawing/2014/main" id="{DCC47ED4-95F5-4C54-9E42-6AD553BDC6C4}"/>
            </a:ext>
          </a:extLst>
        </xdr:cNvPr>
        <xdr:cNvCxnSpPr/>
      </xdr:nvCxnSpPr>
      <xdr:spPr>
        <a:xfrm flipV="1">
          <a:off x="19952970" y="9117203"/>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662" name="【学校施設】&#10;一人当たり面積最小値テキスト">
          <a:extLst>
            <a:ext uri="{FF2B5EF4-FFF2-40B4-BE49-F238E27FC236}">
              <a16:creationId xmlns:a16="http://schemas.microsoft.com/office/drawing/2014/main" id="{9F3D6856-9A45-41AC-92A7-F907F10043AC}"/>
            </a:ext>
          </a:extLst>
        </xdr:cNvPr>
        <xdr:cNvSpPr txBox="1"/>
      </xdr:nvSpPr>
      <xdr:spPr>
        <a:xfrm>
          <a:off x="20002500"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663" name="直線コネクタ 662">
          <a:extLst>
            <a:ext uri="{FF2B5EF4-FFF2-40B4-BE49-F238E27FC236}">
              <a16:creationId xmlns:a16="http://schemas.microsoft.com/office/drawing/2014/main" id="{E8942D07-4F0E-4ADB-AA0C-482803EA19EA}"/>
            </a:ext>
          </a:extLst>
        </xdr:cNvPr>
        <xdr:cNvCxnSpPr/>
      </xdr:nvCxnSpPr>
      <xdr:spPr>
        <a:xfrm>
          <a:off x="19878675" y="10438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664" name="【学校施設】&#10;一人当たり面積最大値テキスト">
          <a:extLst>
            <a:ext uri="{FF2B5EF4-FFF2-40B4-BE49-F238E27FC236}">
              <a16:creationId xmlns:a16="http://schemas.microsoft.com/office/drawing/2014/main" id="{631B4905-078C-4DF6-AD27-B86E59B9F494}"/>
            </a:ext>
          </a:extLst>
        </xdr:cNvPr>
        <xdr:cNvSpPr txBox="1"/>
      </xdr:nvSpPr>
      <xdr:spPr>
        <a:xfrm>
          <a:off x="20002500" y="890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665" name="直線コネクタ 664">
          <a:extLst>
            <a:ext uri="{FF2B5EF4-FFF2-40B4-BE49-F238E27FC236}">
              <a16:creationId xmlns:a16="http://schemas.microsoft.com/office/drawing/2014/main" id="{4FF3175A-D661-40D0-A986-3F3A57E55C87}"/>
            </a:ext>
          </a:extLst>
        </xdr:cNvPr>
        <xdr:cNvCxnSpPr/>
      </xdr:nvCxnSpPr>
      <xdr:spPr>
        <a:xfrm>
          <a:off x="19878675" y="911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83075</xdr:rowOff>
    </xdr:from>
    <xdr:ext cx="469744" cy="259045"/>
    <xdr:sp macro="" textlink="">
      <xdr:nvSpPr>
        <xdr:cNvPr id="666" name="【学校施設】&#10;一人当たり面積平均値テキスト">
          <a:extLst>
            <a:ext uri="{FF2B5EF4-FFF2-40B4-BE49-F238E27FC236}">
              <a16:creationId xmlns:a16="http://schemas.microsoft.com/office/drawing/2014/main" id="{38512064-E500-4307-AAF8-0F975AB54529}"/>
            </a:ext>
          </a:extLst>
        </xdr:cNvPr>
        <xdr:cNvSpPr txBox="1"/>
      </xdr:nvSpPr>
      <xdr:spPr>
        <a:xfrm>
          <a:off x="20002500" y="9963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667" name="フローチャート: 判断 666">
          <a:extLst>
            <a:ext uri="{FF2B5EF4-FFF2-40B4-BE49-F238E27FC236}">
              <a16:creationId xmlns:a16="http://schemas.microsoft.com/office/drawing/2014/main" id="{69BE1D0D-20E7-45AC-90D6-B5476278F5CD}"/>
            </a:ext>
          </a:extLst>
        </xdr:cNvPr>
        <xdr:cNvSpPr/>
      </xdr:nvSpPr>
      <xdr:spPr>
        <a:xfrm>
          <a:off x="19897725"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61214</xdr:rowOff>
    </xdr:from>
    <xdr:to>
      <xdr:col>112</xdr:col>
      <xdr:colOff>38100</xdr:colOff>
      <xdr:row>61</xdr:row>
      <xdr:rowOff>162814</xdr:rowOff>
    </xdr:to>
    <xdr:sp macro="" textlink="">
      <xdr:nvSpPr>
        <xdr:cNvPr id="668" name="フローチャート: 判断 667">
          <a:extLst>
            <a:ext uri="{FF2B5EF4-FFF2-40B4-BE49-F238E27FC236}">
              <a16:creationId xmlns:a16="http://schemas.microsoft.com/office/drawing/2014/main" id="{8FD0F80B-FC99-4BA6-AED5-AA085404D73F}"/>
            </a:ext>
          </a:extLst>
        </xdr:cNvPr>
        <xdr:cNvSpPr/>
      </xdr:nvSpPr>
      <xdr:spPr>
        <a:xfrm>
          <a:off x="19154775" y="994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669" name="フローチャート: 判断 668">
          <a:extLst>
            <a:ext uri="{FF2B5EF4-FFF2-40B4-BE49-F238E27FC236}">
              <a16:creationId xmlns:a16="http://schemas.microsoft.com/office/drawing/2014/main" id="{62E53908-3874-405C-AE85-045F5CD3AFD5}"/>
            </a:ext>
          </a:extLst>
        </xdr:cNvPr>
        <xdr:cNvSpPr/>
      </xdr:nvSpPr>
      <xdr:spPr>
        <a:xfrm>
          <a:off x="183451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70" name="フローチャート: 判断 669">
          <a:extLst>
            <a:ext uri="{FF2B5EF4-FFF2-40B4-BE49-F238E27FC236}">
              <a16:creationId xmlns:a16="http://schemas.microsoft.com/office/drawing/2014/main" id="{4C500A59-8ACD-4A38-BB18-07414326DD8D}"/>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104648</xdr:rowOff>
    </xdr:from>
    <xdr:to>
      <xdr:col>98</xdr:col>
      <xdr:colOff>38100</xdr:colOff>
      <xdr:row>62</xdr:row>
      <xdr:rowOff>34798</xdr:rowOff>
    </xdr:to>
    <xdr:sp macro="" textlink="">
      <xdr:nvSpPr>
        <xdr:cNvPr id="671" name="フローチャート: 判断 670">
          <a:extLst>
            <a:ext uri="{FF2B5EF4-FFF2-40B4-BE49-F238E27FC236}">
              <a16:creationId xmlns:a16="http://schemas.microsoft.com/office/drawing/2014/main" id="{6C34EBB5-1E8A-4990-8B91-A1131858E126}"/>
            </a:ext>
          </a:extLst>
        </xdr:cNvPr>
        <xdr:cNvSpPr/>
      </xdr:nvSpPr>
      <xdr:spPr>
        <a:xfrm>
          <a:off x="16754475" y="99852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33DE480F-AE70-4137-BB28-7C5331CCD9E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DEC908FF-C7C0-4F5C-984C-58D59F6DA1A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C562ECB4-3922-44E4-8522-2BDDC1353DE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65D67B0-DBAB-4F24-A762-DF2AE97877A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A864A471-D9EB-490D-9094-502AD85BF53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134366</xdr:rowOff>
    </xdr:from>
    <xdr:to>
      <xdr:col>116</xdr:col>
      <xdr:colOff>114300</xdr:colOff>
      <xdr:row>61</xdr:row>
      <xdr:rowOff>64516</xdr:rowOff>
    </xdr:to>
    <xdr:sp macro="" textlink="">
      <xdr:nvSpPr>
        <xdr:cNvPr id="677" name="楕円 676">
          <a:extLst>
            <a:ext uri="{FF2B5EF4-FFF2-40B4-BE49-F238E27FC236}">
              <a16:creationId xmlns:a16="http://schemas.microsoft.com/office/drawing/2014/main" id="{041DC357-A9CF-447B-8E72-D5DCC329A54E}"/>
            </a:ext>
          </a:extLst>
        </xdr:cNvPr>
        <xdr:cNvSpPr/>
      </xdr:nvSpPr>
      <xdr:spPr>
        <a:xfrm>
          <a:off x="19897725" y="9849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157243</xdr:rowOff>
    </xdr:from>
    <xdr:ext cx="469744" cy="259045"/>
    <xdr:sp macro="" textlink="">
      <xdr:nvSpPr>
        <xdr:cNvPr id="678" name="【学校施設】&#10;一人当たり面積該当値テキスト">
          <a:extLst>
            <a:ext uri="{FF2B5EF4-FFF2-40B4-BE49-F238E27FC236}">
              <a16:creationId xmlns:a16="http://schemas.microsoft.com/office/drawing/2014/main" id="{B7686177-3AE3-4001-863C-4A64790C703D}"/>
            </a:ext>
          </a:extLst>
        </xdr:cNvPr>
        <xdr:cNvSpPr txBox="1"/>
      </xdr:nvSpPr>
      <xdr:spPr>
        <a:xfrm>
          <a:off x="20002500" y="971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679" name="楕円 678">
          <a:extLst>
            <a:ext uri="{FF2B5EF4-FFF2-40B4-BE49-F238E27FC236}">
              <a16:creationId xmlns:a16="http://schemas.microsoft.com/office/drawing/2014/main" id="{D9552DBD-CCCB-42FB-AC26-D7B1F0F77DAF}"/>
            </a:ext>
          </a:extLst>
        </xdr:cNvPr>
        <xdr:cNvSpPr/>
      </xdr:nvSpPr>
      <xdr:spPr>
        <a:xfrm>
          <a:off x="19154775" y="96956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61</xdr:row>
      <xdr:rowOff>13716</xdr:rowOff>
    </xdr:to>
    <xdr:cxnSp macro="">
      <xdr:nvCxnSpPr>
        <xdr:cNvPr id="680" name="直線コネクタ 679">
          <a:extLst>
            <a:ext uri="{FF2B5EF4-FFF2-40B4-BE49-F238E27FC236}">
              <a16:creationId xmlns:a16="http://schemas.microsoft.com/office/drawing/2014/main" id="{8FD64ECF-5E30-4F9A-9208-E9818295AB20}"/>
            </a:ext>
          </a:extLst>
        </xdr:cNvPr>
        <xdr:cNvCxnSpPr/>
      </xdr:nvCxnSpPr>
      <xdr:spPr>
        <a:xfrm>
          <a:off x="19202400" y="9733788"/>
          <a:ext cx="752475"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xdr:rowOff>
    </xdr:from>
    <xdr:to>
      <xdr:col>107</xdr:col>
      <xdr:colOff>101600</xdr:colOff>
      <xdr:row>60</xdr:row>
      <xdr:rowOff>103378</xdr:rowOff>
    </xdr:to>
    <xdr:sp macro="" textlink="">
      <xdr:nvSpPr>
        <xdr:cNvPr id="681" name="楕円 680">
          <a:extLst>
            <a:ext uri="{FF2B5EF4-FFF2-40B4-BE49-F238E27FC236}">
              <a16:creationId xmlns:a16="http://schemas.microsoft.com/office/drawing/2014/main" id="{DFBBDB99-F45C-43E8-853C-969F763A50E0}"/>
            </a:ext>
          </a:extLst>
        </xdr:cNvPr>
        <xdr:cNvSpPr/>
      </xdr:nvSpPr>
      <xdr:spPr>
        <a:xfrm>
          <a:off x="18345150" y="97172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18288</xdr:rowOff>
    </xdr:from>
    <xdr:to>
      <xdr:col>111</xdr:col>
      <xdr:colOff>177800</xdr:colOff>
      <xdr:row>60</xdr:row>
      <xdr:rowOff>52578</xdr:rowOff>
    </xdr:to>
    <xdr:cxnSp macro="">
      <xdr:nvCxnSpPr>
        <xdr:cNvPr id="682" name="直線コネクタ 681">
          <a:extLst>
            <a:ext uri="{FF2B5EF4-FFF2-40B4-BE49-F238E27FC236}">
              <a16:creationId xmlns:a16="http://schemas.microsoft.com/office/drawing/2014/main" id="{CBA6756B-AF02-45DD-A04E-1A18CB131749}"/>
            </a:ext>
          </a:extLst>
        </xdr:cNvPr>
        <xdr:cNvCxnSpPr/>
      </xdr:nvCxnSpPr>
      <xdr:spPr>
        <a:xfrm flipV="1">
          <a:off x="18392775" y="9733788"/>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168656</xdr:rowOff>
    </xdr:from>
    <xdr:to>
      <xdr:col>102</xdr:col>
      <xdr:colOff>165100</xdr:colOff>
      <xdr:row>61</xdr:row>
      <xdr:rowOff>98806</xdr:rowOff>
    </xdr:to>
    <xdr:sp macro="" textlink="">
      <xdr:nvSpPr>
        <xdr:cNvPr id="683" name="楕円 682">
          <a:extLst>
            <a:ext uri="{FF2B5EF4-FFF2-40B4-BE49-F238E27FC236}">
              <a16:creationId xmlns:a16="http://schemas.microsoft.com/office/drawing/2014/main" id="{9C237988-4B8F-4D25-AA1B-9CC277F35DB9}"/>
            </a:ext>
          </a:extLst>
        </xdr:cNvPr>
        <xdr:cNvSpPr/>
      </xdr:nvSpPr>
      <xdr:spPr>
        <a:xfrm>
          <a:off x="17554575" y="98746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52578</xdr:rowOff>
    </xdr:from>
    <xdr:to>
      <xdr:col>107</xdr:col>
      <xdr:colOff>50800</xdr:colOff>
      <xdr:row>61</xdr:row>
      <xdr:rowOff>48006</xdr:rowOff>
    </xdr:to>
    <xdr:cxnSp macro="">
      <xdr:nvCxnSpPr>
        <xdr:cNvPr id="684" name="直線コネクタ 683">
          <a:extLst>
            <a:ext uri="{FF2B5EF4-FFF2-40B4-BE49-F238E27FC236}">
              <a16:creationId xmlns:a16="http://schemas.microsoft.com/office/drawing/2014/main" id="{92463412-1B6E-4967-87F0-E43800A59000}"/>
            </a:ext>
          </a:extLst>
        </xdr:cNvPr>
        <xdr:cNvCxnSpPr/>
      </xdr:nvCxnSpPr>
      <xdr:spPr>
        <a:xfrm flipV="1">
          <a:off x="17602200" y="9764903"/>
          <a:ext cx="790575"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685" name="楕円 684">
          <a:extLst>
            <a:ext uri="{FF2B5EF4-FFF2-40B4-BE49-F238E27FC236}">
              <a16:creationId xmlns:a16="http://schemas.microsoft.com/office/drawing/2014/main" id="{6148F1B1-C403-4912-A3F3-2E4E74B2577A}"/>
            </a:ext>
          </a:extLst>
        </xdr:cNvPr>
        <xdr:cNvSpPr/>
      </xdr:nvSpPr>
      <xdr:spPr>
        <a:xfrm>
          <a:off x="16754475" y="98851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48006</xdr:rowOff>
    </xdr:from>
    <xdr:to>
      <xdr:col>102</xdr:col>
      <xdr:colOff>114300</xdr:colOff>
      <xdr:row>61</xdr:row>
      <xdr:rowOff>61722</xdr:rowOff>
    </xdr:to>
    <xdr:cxnSp macro="">
      <xdr:nvCxnSpPr>
        <xdr:cNvPr id="686" name="直線コネクタ 685">
          <a:extLst>
            <a:ext uri="{FF2B5EF4-FFF2-40B4-BE49-F238E27FC236}">
              <a16:creationId xmlns:a16="http://schemas.microsoft.com/office/drawing/2014/main" id="{41C91FC5-F2AA-4B39-A430-715CA6958D3F}"/>
            </a:ext>
          </a:extLst>
        </xdr:cNvPr>
        <xdr:cNvCxnSpPr/>
      </xdr:nvCxnSpPr>
      <xdr:spPr>
        <a:xfrm flipV="1">
          <a:off x="16802100" y="9922256"/>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153941</xdr:rowOff>
    </xdr:from>
    <xdr:ext cx="469744" cy="259045"/>
    <xdr:sp macro="" textlink="">
      <xdr:nvSpPr>
        <xdr:cNvPr id="687" name="n_1aveValue【学校施設】&#10;一人当たり面積">
          <a:extLst>
            <a:ext uri="{FF2B5EF4-FFF2-40B4-BE49-F238E27FC236}">
              <a16:creationId xmlns:a16="http://schemas.microsoft.com/office/drawing/2014/main" id="{FA855A4E-8D31-45A7-AF2B-042199C2D2EF}"/>
            </a:ext>
          </a:extLst>
        </xdr:cNvPr>
        <xdr:cNvSpPr txBox="1"/>
      </xdr:nvSpPr>
      <xdr:spPr>
        <a:xfrm>
          <a:off x="18983402" y="1003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108221</xdr:rowOff>
    </xdr:from>
    <xdr:ext cx="469744" cy="259045"/>
    <xdr:sp macro="" textlink="">
      <xdr:nvSpPr>
        <xdr:cNvPr id="688" name="n_2aveValue【学校施設】&#10;一人当たり面積">
          <a:extLst>
            <a:ext uri="{FF2B5EF4-FFF2-40B4-BE49-F238E27FC236}">
              <a16:creationId xmlns:a16="http://schemas.microsoft.com/office/drawing/2014/main" id="{03A4E126-0860-4B2C-931F-C4E22E126297}"/>
            </a:ext>
          </a:extLst>
        </xdr:cNvPr>
        <xdr:cNvSpPr txBox="1"/>
      </xdr:nvSpPr>
      <xdr:spPr>
        <a:xfrm>
          <a:off x="181833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689" name="n_3aveValue【学校施設】&#10;一人当たり面積">
          <a:extLst>
            <a:ext uri="{FF2B5EF4-FFF2-40B4-BE49-F238E27FC236}">
              <a16:creationId xmlns:a16="http://schemas.microsoft.com/office/drawing/2014/main" id="{F760359A-784B-4A4B-982B-516667C463DA}"/>
            </a:ext>
          </a:extLst>
        </xdr:cNvPr>
        <xdr:cNvSpPr txBox="1"/>
      </xdr:nvSpPr>
      <xdr:spPr>
        <a:xfrm>
          <a:off x="173832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25925</xdr:rowOff>
    </xdr:from>
    <xdr:ext cx="469744" cy="259045"/>
    <xdr:sp macro="" textlink="">
      <xdr:nvSpPr>
        <xdr:cNvPr id="690" name="n_4aveValue【学校施設】&#10;一人当たり面積">
          <a:extLst>
            <a:ext uri="{FF2B5EF4-FFF2-40B4-BE49-F238E27FC236}">
              <a16:creationId xmlns:a16="http://schemas.microsoft.com/office/drawing/2014/main" id="{F35C9294-7E35-4EB3-888A-2FE89F6AB801}"/>
            </a:ext>
          </a:extLst>
        </xdr:cNvPr>
        <xdr:cNvSpPr txBox="1"/>
      </xdr:nvSpPr>
      <xdr:spPr>
        <a:xfrm>
          <a:off x="16592627"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85615</xdr:rowOff>
    </xdr:from>
    <xdr:ext cx="469744" cy="259045"/>
    <xdr:sp macro="" textlink="">
      <xdr:nvSpPr>
        <xdr:cNvPr id="691" name="n_1mainValue【学校施設】&#10;一人当たり面積">
          <a:extLst>
            <a:ext uri="{FF2B5EF4-FFF2-40B4-BE49-F238E27FC236}">
              <a16:creationId xmlns:a16="http://schemas.microsoft.com/office/drawing/2014/main" id="{65F7833B-DCE3-4F63-90CF-19F9778FD65E}"/>
            </a:ext>
          </a:extLst>
        </xdr:cNvPr>
        <xdr:cNvSpPr txBox="1"/>
      </xdr:nvSpPr>
      <xdr:spPr>
        <a:xfrm>
          <a:off x="18983402" y="94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119905</xdr:rowOff>
    </xdr:from>
    <xdr:ext cx="469744" cy="259045"/>
    <xdr:sp macro="" textlink="">
      <xdr:nvSpPr>
        <xdr:cNvPr id="692" name="n_2mainValue【学校施設】&#10;一人当たり面積">
          <a:extLst>
            <a:ext uri="{FF2B5EF4-FFF2-40B4-BE49-F238E27FC236}">
              <a16:creationId xmlns:a16="http://schemas.microsoft.com/office/drawing/2014/main" id="{9A6E5B11-0D3A-4761-B108-BA5E3208D6DB}"/>
            </a:ext>
          </a:extLst>
        </xdr:cNvPr>
        <xdr:cNvSpPr txBox="1"/>
      </xdr:nvSpPr>
      <xdr:spPr>
        <a:xfrm>
          <a:off x="18183302" y="951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115333</xdr:rowOff>
    </xdr:from>
    <xdr:ext cx="469744" cy="259045"/>
    <xdr:sp macro="" textlink="">
      <xdr:nvSpPr>
        <xdr:cNvPr id="693" name="n_3mainValue【学校施設】&#10;一人当たり面積">
          <a:extLst>
            <a:ext uri="{FF2B5EF4-FFF2-40B4-BE49-F238E27FC236}">
              <a16:creationId xmlns:a16="http://schemas.microsoft.com/office/drawing/2014/main" id="{248243B1-4784-4B06-914E-6902F491152B}"/>
            </a:ext>
          </a:extLst>
        </xdr:cNvPr>
        <xdr:cNvSpPr txBox="1"/>
      </xdr:nvSpPr>
      <xdr:spPr>
        <a:xfrm>
          <a:off x="17383202" y="9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694" name="n_4mainValue【学校施設】&#10;一人当たり面積">
          <a:extLst>
            <a:ext uri="{FF2B5EF4-FFF2-40B4-BE49-F238E27FC236}">
              <a16:creationId xmlns:a16="http://schemas.microsoft.com/office/drawing/2014/main" id="{348518DB-937A-45AC-9E01-2936800CFEC3}"/>
            </a:ext>
          </a:extLst>
        </xdr:cNvPr>
        <xdr:cNvSpPr txBox="1"/>
      </xdr:nvSpPr>
      <xdr:spPr>
        <a:xfrm>
          <a:off x="16592627" y="96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4DD4B447-F794-4797-AA8E-2191ADDB64B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6700B4A0-9730-4DF6-B0A7-290C0B894F5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188011E0-1AF7-4BE4-99AA-955094B25281}"/>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E964F68A-4798-487B-9920-93DF9929DAD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26A3D161-6DC8-43F3-AD33-00C10089243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885081B6-07F4-4AD2-9A30-CDD5242CFB9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EB650FDF-7D24-49CB-B2CF-F93F3A86C8F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8EAAE71A-AF16-4165-9C21-22B83C75A2A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F98343C6-7616-4C2A-8EF0-ED223E87941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73AEB583-7A8B-4625-9BF5-09E577B796BB}"/>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46509006-B632-48DB-BEEC-B1105ECA49E1}"/>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99CDA2E7-CC5D-4FF0-AAAF-9269E2560B34}"/>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FDFC3FB0-8C92-41B9-A45F-E529910C1D8B}"/>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22185920-8236-4BE0-BDD3-8BBDE46ED79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7D5698F9-D880-47BF-9D9C-690B126A5D57}"/>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BC190CBF-1DD2-4D10-8A18-E886713F6DB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F19FFA93-05C5-4DB9-9DEC-DC7F77273C6F}"/>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B17226DD-BE05-4B52-AC10-B98EB749454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B6F3C140-4B01-48DE-B53E-780F1DBE8A6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7ED3EBF7-ABA9-4D06-910A-6B800BCC091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C768325D-15B9-4E2A-93ED-BB61939EF458}"/>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10BAAB98-6ABB-455C-849D-B65F17DA0EE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167B8D92-F42B-4CD7-9E94-DF290D48E68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718" name="直線コネクタ 717">
          <a:extLst>
            <a:ext uri="{FF2B5EF4-FFF2-40B4-BE49-F238E27FC236}">
              <a16:creationId xmlns:a16="http://schemas.microsoft.com/office/drawing/2014/main" id="{7A73D5A7-96AF-45E3-BD35-D1DCE4B68A4A}"/>
            </a:ext>
          </a:extLst>
        </xdr:cNvPr>
        <xdr:cNvCxnSpPr/>
      </xdr:nvCxnSpPr>
      <xdr:spPr>
        <a:xfrm flipV="1">
          <a:off x="14695170" y="12736739"/>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719" name="【図書館】&#10;有形固定資産減価償却率最小値テキスト">
          <a:extLst>
            <a:ext uri="{FF2B5EF4-FFF2-40B4-BE49-F238E27FC236}">
              <a16:creationId xmlns:a16="http://schemas.microsoft.com/office/drawing/2014/main" id="{6C1B7FBD-A3C2-4CF0-B952-DE5B15465ECD}"/>
            </a:ext>
          </a:extLst>
        </xdr:cNvPr>
        <xdr:cNvSpPr txBox="1"/>
      </xdr:nvSpPr>
      <xdr:spPr>
        <a:xfrm>
          <a:off x="147447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a16="http://schemas.microsoft.com/office/drawing/2014/main" id="{DBE625FE-3AD4-4C99-83D4-BF507A168DC3}"/>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721" name="【図書館】&#10;有形固定資産減価償却率最大値テキスト">
          <a:extLst>
            <a:ext uri="{FF2B5EF4-FFF2-40B4-BE49-F238E27FC236}">
              <a16:creationId xmlns:a16="http://schemas.microsoft.com/office/drawing/2014/main" id="{1D405CE3-E3AD-424E-A630-D0921BF4B6B9}"/>
            </a:ext>
          </a:extLst>
        </xdr:cNvPr>
        <xdr:cNvSpPr txBox="1"/>
      </xdr:nvSpPr>
      <xdr:spPr>
        <a:xfrm>
          <a:off x="14744700"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722" name="直線コネクタ 721">
          <a:extLst>
            <a:ext uri="{FF2B5EF4-FFF2-40B4-BE49-F238E27FC236}">
              <a16:creationId xmlns:a16="http://schemas.microsoft.com/office/drawing/2014/main" id="{6A2938AB-0CCC-4809-9DD0-A15BEA9664E6}"/>
            </a:ext>
          </a:extLst>
        </xdr:cNvPr>
        <xdr:cNvCxnSpPr/>
      </xdr:nvCxnSpPr>
      <xdr:spPr>
        <a:xfrm>
          <a:off x="14611350"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71863</xdr:rowOff>
    </xdr:from>
    <xdr:ext cx="405111" cy="259045"/>
    <xdr:sp macro="" textlink="">
      <xdr:nvSpPr>
        <xdr:cNvPr id="723" name="【図書館】&#10;有形固定資産減価償却率平均値テキスト">
          <a:extLst>
            <a:ext uri="{FF2B5EF4-FFF2-40B4-BE49-F238E27FC236}">
              <a16:creationId xmlns:a16="http://schemas.microsoft.com/office/drawing/2014/main" id="{77810451-4A34-4A30-9D9B-B3AD8649FD57}"/>
            </a:ext>
          </a:extLst>
        </xdr:cNvPr>
        <xdr:cNvSpPr txBox="1"/>
      </xdr:nvSpPr>
      <xdr:spPr>
        <a:xfrm>
          <a:off x="14744700" y="135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724" name="フローチャート: 判断 723">
          <a:extLst>
            <a:ext uri="{FF2B5EF4-FFF2-40B4-BE49-F238E27FC236}">
              <a16:creationId xmlns:a16="http://schemas.microsoft.com/office/drawing/2014/main" id="{B932CCBD-6ECE-445B-8EA2-20B5F596F457}"/>
            </a:ext>
          </a:extLst>
        </xdr:cNvPr>
        <xdr:cNvSpPr/>
      </xdr:nvSpPr>
      <xdr:spPr>
        <a:xfrm>
          <a:off x="14649450" y="13533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83638</xdr:rowOff>
    </xdr:from>
    <xdr:to>
      <xdr:col>81</xdr:col>
      <xdr:colOff>101600</xdr:colOff>
      <xdr:row>83</xdr:row>
      <xdr:rowOff>13788</xdr:rowOff>
    </xdr:to>
    <xdr:sp macro="" textlink="">
      <xdr:nvSpPr>
        <xdr:cNvPr id="725" name="フローチャート: 判断 724">
          <a:extLst>
            <a:ext uri="{FF2B5EF4-FFF2-40B4-BE49-F238E27FC236}">
              <a16:creationId xmlns:a16="http://schemas.microsoft.com/office/drawing/2014/main" id="{F26CA6A2-D38D-4A5A-882F-A99FC0A40E0B}"/>
            </a:ext>
          </a:extLst>
        </xdr:cNvPr>
        <xdr:cNvSpPr/>
      </xdr:nvSpPr>
      <xdr:spPr>
        <a:xfrm>
          <a:off x="138874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26" name="フローチャート: 判断 725">
          <a:extLst>
            <a:ext uri="{FF2B5EF4-FFF2-40B4-BE49-F238E27FC236}">
              <a16:creationId xmlns:a16="http://schemas.microsoft.com/office/drawing/2014/main" id="{F81FB038-A844-4391-A320-45BD434CEF34}"/>
            </a:ext>
          </a:extLst>
        </xdr:cNvPr>
        <xdr:cNvSpPr/>
      </xdr:nvSpPr>
      <xdr:spPr>
        <a:xfrm>
          <a:off x="13096875" y="13384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727" name="フローチャート: 判断 726">
          <a:extLst>
            <a:ext uri="{FF2B5EF4-FFF2-40B4-BE49-F238E27FC236}">
              <a16:creationId xmlns:a16="http://schemas.microsoft.com/office/drawing/2014/main" id="{8B83E320-6677-48C9-B674-8C80E4C04758}"/>
            </a:ext>
          </a:extLst>
        </xdr:cNvPr>
        <xdr:cNvSpPr/>
      </xdr:nvSpPr>
      <xdr:spPr>
        <a:xfrm>
          <a:off x="12296775" y="133565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28" name="フローチャート: 判断 727">
          <a:extLst>
            <a:ext uri="{FF2B5EF4-FFF2-40B4-BE49-F238E27FC236}">
              <a16:creationId xmlns:a16="http://schemas.microsoft.com/office/drawing/2014/main" id="{2C824788-5AE4-40C0-9C55-695F5B338481}"/>
            </a:ext>
          </a:extLst>
        </xdr:cNvPr>
        <xdr:cNvSpPr/>
      </xdr:nvSpPr>
      <xdr:spPr>
        <a:xfrm>
          <a:off x="114871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1E32E01-80B3-42E0-83F1-868E92EAC14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2E2D54BB-B559-4F09-B6F0-AEBA4015A89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6EA95709-D79A-46F4-BF6B-02AD3676F4A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981F160C-BACD-4F95-8C58-1AA5BA77FC3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900B8BF-03AE-4345-8BA2-2A8FC85F324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734" name="楕円 733">
          <a:extLst>
            <a:ext uri="{FF2B5EF4-FFF2-40B4-BE49-F238E27FC236}">
              <a16:creationId xmlns:a16="http://schemas.microsoft.com/office/drawing/2014/main" id="{71E6E065-62CE-4843-88DC-E5F6C93E3EF1}"/>
            </a:ext>
          </a:extLst>
        </xdr:cNvPr>
        <xdr:cNvSpPr/>
      </xdr:nvSpPr>
      <xdr:spPr>
        <a:xfrm>
          <a:off x="14649450" y="13480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64061</xdr:rowOff>
    </xdr:from>
    <xdr:ext cx="405111" cy="259045"/>
    <xdr:sp macro="" textlink="">
      <xdr:nvSpPr>
        <xdr:cNvPr id="735" name="【図書館】&#10;有形固定資産減価償却率該当値テキスト">
          <a:extLst>
            <a:ext uri="{FF2B5EF4-FFF2-40B4-BE49-F238E27FC236}">
              <a16:creationId xmlns:a16="http://schemas.microsoft.com/office/drawing/2014/main" id="{2CA9F0E5-4759-4DD0-9422-325F9AEBDE38}"/>
            </a:ext>
          </a:extLst>
        </xdr:cNvPr>
        <xdr:cNvSpPr txBox="1"/>
      </xdr:nvSpPr>
      <xdr:spPr>
        <a:xfrm>
          <a:off x="14744700" y="13345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736" name="楕円 735">
          <a:extLst>
            <a:ext uri="{FF2B5EF4-FFF2-40B4-BE49-F238E27FC236}">
              <a16:creationId xmlns:a16="http://schemas.microsoft.com/office/drawing/2014/main" id="{ED1EDDD9-9401-414B-AD4F-1993C46F7A50}"/>
            </a:ext>
          </a:extLst>
        </xdr:cNvPr>
        <xdr:cNvSpPr/>
      </xdr:nvSpPr>
      <xdr:spPr>
        <a:xfrm>
          <a:off x="13887450" y="134465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91984</xdr:rowOff>
    </xdr:to>
    <xdr:cxnSp macro="">
      <xdr:nvCxnSpPr>
        <xdr:cNvPr id="737" name="直線コネクタ 736">
          <a:extLst>
            <a:ext uri="{FF2B5EF4-FFF2-40B4-BE49-F238E27FC236}">
              <a16:creationId xmlns:a16="http://schemas.microsoft.com/office/drawing/2014/main" id="{8B938490-D3A5-4FD5-8754-FCCDFF1477E3}"/>
            </a:ext>
          </a:extLst>
        </xdr:cNvPr>
        <xdr:cNvCxnSpPr/>
      </xdr:nvCxnSpPr>
      <xdr:spPr>
        <a:xfrm>
          <a:off x="13935075" y="13494204"/>
          <a:ext cx="762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38" name="楕円 737">
          <a:extLst>
            <a:ext uri="{FF2B5EF4-FFF2-40B4-BE49-F238E27FC236}">
              <a16:creationId xmlns:a16="http://schemas.microsoft.com/office/drawing/2014/main" id="{C5373269-D614-45E3-9B2B-84BA58E21A2C}"/>
            </a:ext>
          </a:extLst>
        </xdr:cNvPr>
        <xdr:cNvSpPr/>
      </xdr:nvSpPr>
      <xdr:spPr>
        <a:xfrm>
          <a:off x="13096875" y="13413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54429</xdr:rowOff>
    </xdr:to>
    <xdr:cxnSp macro="">
      <xdr:nvCxnSpPr>
        <xdr:cNvPr id="739" name="直線コネクタ 738">
          <a:extLst>
            <a:ext uri="{FF2B5EF4-FFF2-40B4-BE49-F238E27FC236}">
              <a16:creationId xmlns:a16="http://schemas.microsoft.com/office/drawing/2014/main" id="{8E4557EC-49B5-4A17-9CDA-D82EF11091B1}"/>
            </a:ext>
          </a:extLst>
        </xdr:cNvPr>
        <xdr:cNvCxnSpPr/>
      </xdr:nvCxnSpPr>
      <xdr:spPr>
        <a:xfrm>
          <a:off x="13144500" y="13451839"/>
          <a:ext cx="790575" cy="4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740" name="楕円 739">
          <a:extLst>
            <a:ext uri="{FF2B5EF4-FFF2-40B4-BE49-F238E27FC236}">
              <a16:creationId xmlns:a16="http://schemas.microsoft.com/office/drawing/2014/main" id="{EDCBDECF-4BD7-49A2-BE70-898323147E60}"/>
            </a:ext>
          </a:extLst>
        </xdr:cNvPr>
        <xdr:cNvSpPr/>
      </xdr:nvSpPr>
      <xdr:spPr>
        <a:xfrm>
          <a:off x="12296775" y="133761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83</xdr:row>
      <xdr:rowOff>15239</xdr:rowOff>
    </xdr:to>
    <xdr:cxnSp macro="">
      <xdr:nvCxnSpPr>
        <xdr:cNvPr id="741" name="直線コネクタ 740">
          <a:extLst>
            <a:ext uri="{FF2B5EF4-FFF2-40B4-BE49-F238E27FC236}">
              <a16:creationId xmlns:a16="http://schemas.microsoft.com/office/drawing/2014/main" id="{020EB70A-B1DC-4EC5-8B1A-47D5A9C82E00}"/>
            </a:ext>
          </a:extLst>
        </xdr:cNvPr>
        <xdr:cNvCxnSpPr/>
      </xdr:nvCxnSpPr>
      <xdr:spPr>
        <a:xfrm>
          <a:off x="12344400" y="13423809"/>
          <a:ext cx="80010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78739</xdr:rowOff>
    </xdr:from>
    <xdr:to>
      <xdr:col>67</xdr:col>
      <xdr:colOff>101600</xdr:colOff>
      <xdr:row>83</xdr:row>
      <xdr:rowOff>8889</xdr:rowOff>
    </xdr:to>
    <xdr:sp macro="" textlink="">
      <xdr:nvSpPr>
        <xdr:cNvPr id="742" name="楕円 741">
          <a:extLst>
            <a:ext uri="{FF2B5EF4-FFF2-40B4-BE49-F238E27FC236}">
              <a16:creationId xmlns:a16="http://schemas.microsoft.com/office/drawing/2014/main" id="{86CCDC55-C93F-4604-B123-532B080903C3}"/>
            </a:ext>
          </a:extLst>
        </xdr:cNvPr>
        <xdr:cNvSpPr/>
      </xdr:nvSpPr>
      <xdr:spPr>
        <a:xfrm>
          <a:off x="11487150"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129539</xdr:rowOff>
    </xdr:from>
    <xdr:to>
      <xdr:col>71</xdr:col>
      <xdr:colOff>177800</xdr:colOff>
      <xdr:row>82</xdr:row>
      <xdr:rowOff>149134</xdr:rowOff>
    </xdr:to>
    <xdr:cxnSp macro="">
      <xdr:nvCxnSpPr>
        <xdr:cNvPr id="743" name="直線コネクタ 742">
          <a:extLst>
            <a:ext uri="{FF2B5EF4-FFF2-40B4-BE49-F238E27FC236}">
              <a16:creationId xmlns:a16="http://schemas.microsoft.com/office/drawing/2014/main" id="{AAC53A8D-3F1D-4BE2-B689-5C4D13301542}"/>
            </a:ext>
          </a:extLst>
        </xdr:cNvPr>
        <xdr:cNvCxnSpPr/>
      </xdr:nvCxnSpPr>
      <xdr:spPr>
        <a:xfrm>
          <a:off x="11534775" y="13404214"/>
          <a:ext cx="8096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30315</xdr:rowOff>
    </xdr:from>
    <xdr:ext cx="405111" cy="259045"/>
    <xdr:sp macro="" textlink="">
      <xdr:nvSpPr>
        <xdr:cNvPr id="744" name="n_1aveValue【図書館】&#10;有形固定資産減価償却率">
          <a:extLst>
            <a:ext uri="{FF2B5EF4-FFF2-40B4-BE49-F238E27FC236}">
              <a16:creationId xmlns:a16="http://schemas.microsoft.com/office/drawing/2014/main" id="{B622E7EC-26A3-4A92-A132-44B64EAEC854}"/>
            </a:ext>
          </a:extLst>
        </xdr:cNvPr>
        <xdr:cNvSpPr txBox="1"/>
      </xdr:nvSpPr>
      <xdr:spPr>
        <a:xfrm>
          <a:off x="13745219" y="1314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45" name="n_2aveValue【図書館】&#10;有形固定資産減価償却率">
          <a:extLst>
            <a:ext uri="{FF2B5EF4-FFF2-40B4-BE49-F238E27FC236}">
              <a16:creationId xmlns:a16="http://schemas.microsoft.com/office/drawing/2014/main" id="{59431321-A448-46E2-90AE-62A64202E138}"/>
            </a:ext>
          </a:extLst>
        </xdr:cNvPr>
        <xdr:cNvSpPr txBox="1"/>
      </xdr:nvSpPr>
      <xdr:spPr>
        <a:xfrm>
          <a:off x="12964169" y="131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25416</xdr:rowOff>
    </xdr:from>
    <xdr:ext cx="405111" cy="259045"/>
    <xdr:sp macro="" textlink="">
      <xdr:nvSpPr>
        <xdr:cNvPr id="746" name="n_3aveValue【図書館】&#10;有形固定資産減価償却率">
          <a:extLst>
            <a:ext uri="{FF2B5EF4-FFF2-40B4-BE49-F238E27FC236}">
              <a16:creationId xmlns:a16="http://schemas.microsoft.com/office/drawing/2014/main" id="{F7237E4D-A082-4A70-9D5B-9C232F954D07}"/>
            </a:ext>
          </a:extLst>
        </xdr:cNvPr>
        <xdr:cNvSpPr txBox="1"/>
      </xdr:nvSpPr>
      <xdr:spPr>
        <a:xfrm>
          <a:off x="121640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47" name="n_4aveValue【図書館】&#10;有形固定資産減価償却率">
          <a:extLst>
            <a:ext uri="{FF2B5EF4-FFF2-40B4-BE49-F238E27FC236}">
              <a16:creationId xmlns:a16="http://schemas.microsoft.com/office/drawing/2014/main" id="{1F1C50FB-A250-4DF6-A7A1-13B5E2C57B91}"/>
            </a:ext>
          </a:extLst>
        </xdr:cNvPr>
        <xdr:cNvSpPr txBox="1"/>
      </xdr:nvSpPr>
      <xdr:spPr>
        <a:xfrm>
          <a:off x="11354444"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96356</xdr:rowOff>
    </xdr:from>
    <xdr:ext cx="405111" cy="259045"/>
    <xdr:sp macro="" textlink="">
      <xdr:nvSpPr>
        <xdr:cNvPr id="748" name="n_1mainValue【図書館】&#10;有形固定資産減価償却率">
          <a:extLst>
            <a:ext uri="{FF2B5EF4-FFF2-40B4-BE49-F238E27FC236}">
              <a16:creationId xmlns:a16="http://schemas.microsoft.com/office/drawing/2014/main" id="{C614756C-7F89-491F-B7F2-C62E41BBC886}"/>
            </a:ext>
          </a:extLst>
        </xdr:cNvPr>
        <xdr:cNvSpPr txBox="1"/>
      </xdr:nvSpPr>
      <xdr:spPr>
        <a:xfrm>
          <a:off x="13745219" y="1353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49" name="n_2mainValue【図書館】&#10;有形固定資産減価償却率">
          <a:extLst>
            <a:ext uri="{FF2B5EF4-FFF2-40B4-BE49-F238E27FC236}">
              <a16:creationId xmlns:a16="http://schemas.microsoft.com/office/drawing/2014/main" id="{F79846AC-DC12-475E-A9F1-64E37748F4C1}"/>
            </a:ext>
          </a:extLst>
        </xdr:cNvPr>
        <xdr:cNvSpPr txBox="1"/>
      </xdr:nvSpPr>
      <xdr:spPr>
        <a:xfrm>
          <a:off x="12964169"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750" name="n_3mainValue【図書館】&#10;有形固定資産減価償却率">
          <a:extLst>
            <a:ext uri="{FF2B5EF4-FFF2-40B4-BE49-F238E27FC236}">
              <a16:creationId xmlns:a16="http://schemas.microsoft.com/office/drawing/2014/main" id="{26DF0035-8216-4FB6-8568-99C03157858D}"/>
            </a:ext>
          </a:extLst>
        </xdr:cNvPr>
        <xdr:cNvSpPr txBox="1"/>
      </xdr:nvSpPr>
      <xdr:spPr>
        <a:xfrm>
          <a:off x="12164069" y="1345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xdr:rowOff>
    </xdr:from>
    <xdr:ext cx="405111" cy="259045"/>
    <xdr:sp macro="" textlink="">
      <xdr:nvSpPr>
        <xdr:cNvPr id="751" name="n_4mainValue【図書館】&#10;有形固定資産減価償却率">
          <a:extLst>
            <a:ext uri="{FF2B5EF4-FFF2-40B4-BE49-F238E27FC236}">
              <a16:creationId xmlns:a16="http://schemas.microsoft.com/office/drawing/2014/main" id="{B38015D0-0488-47AE-87C9-B3FAA87D066C}"/>
            </a:ext>
          </a:extLst>
        </xdr:cNvPr>
        <xdr:cNvSpPr txBox="1"/>
      </xdr:nvSpPr>
      <xdr:spPr>
        <a:xfrm>
          <a:off x="113544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0BCE36C4-5447-461F-9311-B659B027C95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060B2936-8292-48A4-A713-08E0322D2EF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B000F74D-D584-4C3F-857E-F103F6F997C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A10CC4CB-E626-468A-92FE-CF4F8DB00DA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3AC4A8E9-FA77-47CD-B846-3A06CA1AC69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91CA3B93-5B9B-4623-8CC7-5B1D967AEF5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7BDC3A15-9533-49FE-80C2-87004924E50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F834237A-27FD-4ED3-BE15-3C6FFCC2EE6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DA229FC0-3662-4F80-B1BE-F43D500DAC3E}"/>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D787E19C-B804-4DA2-B583-3DCC73B021CB}"/>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91DC6CA8-5B04-4D9D-8890-17256F4B3FD5}"/>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955F5C75-1CD7-44D9-8789-6ABF10EF539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3351C3BB-D18F-46A8-8E22-22978C9C53CA}"/>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1B3B75EF-C683-40E0-82B0-763E86321AA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60C1B7B4-376C-4935-8597-DF55D9B884F9}"/>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4442FB86-BAB7-41AA-AA85-73E3EA9A0809}"/>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B4B4E9DE-ED8D-4C58-956A-795BFD4F798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B3D7FBF7-57BB-461E-A1E0-28014CC189E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88C5F072-F6B6-410B-9C96-E5AB8249DE0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50AF3CD8-043D-45E1-91BE-AD42841E854C}"/>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95825745-C041-4400-920E-77D67948DFBA}"/>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F8498FBC-2D37-45E7-B4C3-0E500691306C}"/>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828B44FD-7003-4678-B1CA-875E92B0104A}"/>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416B3092-AAE4-4AB2-95BD-EC81C7899557}"/>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76" name="【図書館】&#10;一人当たり面積平均値テキスト">
          <a:extLst>
            <a:ext uri="{FF2B5EF4-FFF2-40B4-BE49-F238E27FC236}">
              <a16:creationId xmlns:a16="http://schemas.microsoft.com/office/drawing/2014/main" id="{0789311C-80B9-4460-B530-FD262B3709C6}"/>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77" name="フローチャート: 判断 776">
          <a:extLst>
            <a:ext uri="{FF2B5EF4-FFF2-40B4-BE49-F238E27FC236}">
              <a16:creationId xmlns:a16="http://schemas.microsoft.com/office/drawing/2014/main" id="{EDF6CE12-666A-4EE1-ABB8-5AF786FDCA73}"/>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78" name="フローチャート: 判断 777">
          <a:extLst>
            <a:ext uri="{FF2B5EF4-FFF2-40B4-BE49-F238E27FC236}">
              <a16:creationId xmlns:a16="http://schemas.microsoft.com/office/drawing/2014/main" id="{C8AA539C-1961-458E-B610-80040DB81313}"/>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79" name="フローチャート: 判断 778">
          <a:extLst>
            <a:ext uri="{FF2B5EF4-FFF2-40B4-BE49-F238E27FC236}">
              <a16:creationId xmlns:a16="http://schemas.microsoft.com/office/drawing/2014/main" id="{39F856FC-5689-426C-BFCB-B19F92911CFE}"/>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0" name="フローチャート: 判断 779">
          <a:extLst>
            <a:ext uri="{FF2B5EF4-FFF2-40B4-BE49-F238E27FC236}">
              <a16:creationId xmlns:a16="http://schemas.microsoft.com/office/drawing/2014/main" id="{45A22640-8ABC-4C15-A133-151090E5FAC3}"/>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1" name="フローチャート: 判断 780">
          <a:extLst>
            <a:ext uri="{FF2B5EF4-FFF2-40B4-BE49-F238E27FC236}">
              <a16:creationId xmlns:a16="http://schemas.microsoft.com/office/drawing/2014/main" id="{28AF19DE-D119-4154-8126-2A1873419C13}"/>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BED7C2CF-E8CE-45C7-AF87-410061C99E7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B0C1A60F-B3F7-4DCB-9467-9AB9CE142C0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E773F1F0-A87A-4A15-B694-4B7B51BA305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B7A29A3A-0019-4BA5-8004-A785A7A3A8D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9D0E5F27-3568-4792-AE1E-BE937B50469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87" name="楕円 786">
          <a:extLst>
            <a:ext uri="{FF2B5EF4-FFF2-40B4-BE49-F238E27FC236}">
              <a16:creationId xmlns:a16="http://schemas.microsoft.com/office/drawing/2014/main" id="{F50856C6-B775-4190-87EA-FE0581BEA515}"/>
            </a:ext>
          </a:extLst>
        </xdr:cNvPr>
        <xdr:cNvSpPr/>
      </xdr:nvSpPr>
      <xdr:spPr>
        <a:xfrm>
          <a:off x="19897725"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788" name="【図書館】&#10;一人当たり面積該当値テキスト">
          <a:extLst>
            <a:ext uri="{FF2B5EF4-FFF2-40B4-BE49-F238E27FC236}">
              <a16:creationId xmlns:a16="http://schemas.microsoft.com/office/drawing/2014/main" id="{32AF1159-3D27-4423-8C30-1AB24603FBA7}"/>
            </a:ext>
          </a:extLst>
        </xdr:cNvPr>
        <xdr:cNvSpPr txBox="1"/>
      </xdr:nvSpPr>
      <xdr:spPr>
        <a:xfrm>
          <a:off x="20002500"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9" name="楕円 788">
          <a:extLst>
            <a:ext uri="{FF2B5EF4-FFF2-40B4-BE49-F238E27FC236}">
              <a16:creationId xmlns:a16="http://schemas.microsoft.com/office/drawing/2014/main" id="{5A3DCD12-A70B-41B3-A080-3861D4140AE4}"/>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90" name="直線コネクタ 789">
          <a:extLst>
            <a:ext uri="{FF2B5EF4-FFF2-40B4-BE49-F238E27FC236}">
              <a16:creationId xmlns:a16="http://schemas.microsoft.com/office/drawing/2014/main" id="{F087286B-B74E-45C0-AF8B-C9FAE9428EFC}"/>
            </a:ext>
          </a:extLst>
        </xdr:cNvPr>
        <xdr:cNvCxnSpPr/>
      </xdr:nvCxnSpPr>
      <xdr:spPr>
        <a:xfrm>
          <a:off x="19202400" y="1375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1" name="楕円 790">
          <a:extLst>
            <a:ext uri="{FF2B5EF4-FFF2-40B4-BE49-F238E27FC236}">
              <a16:creationId xmlns:a16="http://schemas.microsoft.com/office/drawing/2014/main" id="{418937BC-5F52-4C8F-BDB4-C304F2BF5E41}"/>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92" name="直線コネクタ 791">
          <a:extLst>
            <a:ext uri="{FF2B5EF4-FFF2-40B4-BE49-F238E27FC236}">
              <a16:creationId xmlns:a16="http://schemas.microsoft.com/office/drawing/2014/main" id="{E10CED6F-9635-4371-BF69-7839728F1C0F}"/>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3" name="楕円 792">
          <a:extLst>
            <a:ext uri="{FF2B5EF4-FFF2-40B4-BE49-F238E27FC236}">
              <a16:creationId xmlns:a16="http://schemas.microsoft.com/office/drawing/2014/main" id="{305911A7-4941-46DB-B6E2-FC0F14E5C81C}"/>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94" name="直線コネクタ 793">
          <a:extLst>
            <a:ext uri="{FF2B5EF4-FFF2-40B4-BE49-F238E27FC236}">
              <a16:creationId xmlns:a16="http://schemas.microsoft.com/office/drawing/2014/main" id="{BAF1EEA5-4ABE-4E00-B1E6-6C5A79BD61BD}"/>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95" name="楕円 794">
          <a:extLst>
            <a:ext uri="{FF2B5EF4-FFF2-40B4-BE49-F238E27FC236}">
              <a16:creationId xmlns:a16="http://schemas.microsoft.com/office/drawing/2014/main" id="{358A9D58-2E4A-4B27-BF30-593CF220FE62}"/>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96" name="直線コネクタ 795">
          <a:extLst>
            <a:ext uri="{FF2B5EF4-FFF2-40B4-BE49-F238E27FC236}">
              <a16:creationId xmlns:a16="http://schemas.microsoft.com/office/drawing/2014/main" id="{2388CD9E-8512-44AF-A5A5-E7CA9AC8FC91}"/>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97" name="n_1aveValue【図書館】&#10;一人当たり面積">
          <a:extLst>
            <a:ext uri="{FF2B5EF4-FFF2-40B4-BE49-F238E27FC236}">
              <a16:creationId xmlns:a16="http://schemas.microsoft.com/office/drawing/2014/main" id="{128605FE-7529-4AC8-860C-998F2381CA51}"/>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98" name="n_2aveValue【図書館】&#10;一人当たり面積">
          <a:extLst>
            <a:ext uri="{FF2B5EF4-FFF2-40B4-BE49-F238E27FC236}">
              <a16:creationId xmlns:a16="http://schemas.microsoft.com/office/drawing/2014/main" id="{34C3B1EA-DCD8-475C-9B78-0A05733C0705}"/>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99" name="n_3aveValue【図書館】&#10;一人当たり面積">
          <a:extLst>
            <a:ext uri="{FF2B5EF4-FFF2-40B4-BE49-F238E27FC236}">
              <a16:creationId xmlns:a16="http://schemas.microsoft.com/office/drawing/2014/main" id="{03512ECE-77A5-4663-9B99-2BCD1C870D65}"/>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0" name="n_4aveValue【図書館】&#10;一人当たり面積">
          <a:extLst>
            <a:ext uri="{FF2B5EF4-FFF2-40B4-BE49-F238E27FC236}">
              <a16:creationId xmlns:a16="http://schemas.microsoft.com/office/drawing/2014/main" id="{3FE5D043-036B-46E6-8703-ED3E69A0AA57}"/>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01" name="n_1mainValue【図書館】&#10;一人当たり面積">
          <a:extLst>
            <a:ext uri="{FF2B5EF4-FFF2-40B4-BE49-F238E27FC236}">
              <a16:creationId xmlns:a16="http://schemas.microsoft.com/office/drawing/2014/main" id="{D0EF46A4-71A1-405B-85BC-D852B3392A9A}"/>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2" name="n_2mainValue【図書館】&#10;一人当たり面積">
          <a:extLst>
            <a:ext uri="{FF2B5EF4-FFF2-40B4-BE49-F238E27FC236}">
              <a16:creationId xmlns:a16="http://schemas.microsoft.com/office/drawing/2014/main" id="{F7B4A0B6-ED8D-488D-A5F8-018D8B43E008}"/>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03" name="n_3mainValue【図書館】&#10;一人当たり面積">
          <a:extLst>
            <a:ext uri="{FF2B5EF4-FFF2-40B4-BE49-F238E27FC236}">
              <a16:creationId xmlns:a16="http://schemas.microsoft.com/office/drawing/2014/main" id="{C93D187D-12D1-4715-80C4-2D446490FC2C}"/>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04" name="n_4mainValue【図書館】&#10;一人当たり面積">
          <a:extLst>
            <a:ext uri="{FF2B5EF4-FFF2-40B4-BE49-F238E27FC236}">
              <a16:creationId xmlns:a16="http://schemas.microsoft.com/office/drawing/2014/main" id="{D6421B2F-65F8-4A51-9EAE-E6F305F76674}"/>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E4205B0E-AD9E-4449-B1B8-A8CBD7D643D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C8A0C0B6-656D-4185-8C46-670CA49B99C3}"/>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D6E273C5-5FCA-4D58-9430-58FD06A22894}"/>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AFF62EAB-4322-4E58-BC7A-13D3DE71B5C3}"/>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148CFB0F-FB4B-4ABD-8DA8-6AE97150644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24DC5EF1-FE9F-4C6E-9196-65C3E64906C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963E54B0-295B-48B6-9DE0-908DF93630E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750D0590-68DC-4342-ABF6-E4C307CAE62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C8EA29A8-7531-4774-9EEE-D3E60ED89E3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7BC06511-234D-459A-8E73-C1DDBFA209DB}"/>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3198ABB9-ABA1-4CDF-BCDB-392984E0AD5E}"/>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3E756B49-6DE6-4F26-AE1E-C659C591EB59}"/>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1CFAE893-E2F3-48EE-B0D3-3E87CBDFCF32}"/>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2378B03C-4340-4397-A6E7-6ED20D9D8354}"/>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32A7508B-8C4B-4A53-8FB4-2D185F365D5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21D730A6-36FC-4095-A20C-9062A6D5EBA1}"/>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F8F25688-692B-40AA-B6E1-95A73E8A1C81}"/>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F3302249-33BB-4A4E-835D-3BBCED2A48C7}"/>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76E5DDD8-37C1-4E2F-BD9F-5BA92D5D257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C4469280-DA4A-4CFD-A57D-F146332A0992}"/>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EE0DE52A-B48E-4A48-95E1-CA3FF02970AA}"/>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11360723-06A0-47B0-AA36-46E9BFEC446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6D531E29-1E13-485A-9DF9-7D960FE093B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828" name="直線コネクタ 827">
          <a:extLst>
            <a:ext uri="{FF2B5EF4-FFF2-40B4-BE49-F238E27FC236}">
              <a16:creationId xmlns:a16="http://schemas.microsoft.com/office/drawing/2014/main" id="{CE2D7354-3161-4092-8407-EFC2066A5981}"/>
            </a:ext>
          </a:extLst>
        </xdr:cNvPr>
        <xdr:cNvCxnSpPr/>
      </xdr:nvCxnSpPr>
      <xdr:spPr>
        <a:xfrm flipV="1">
          <a:off x="14695170" y="16343812"/>
          <a:ext cx="1269"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829" name="【博物館】&#10;有形固定資産減価償却率最小値テキスト">
          <a:extLst>
            <a:ext uri="{FF2B5EF4-FFF2-40B4-BE49-F238E27FC236}">
              <a16:creationId xmlns:a16="http://schemas.microsoft.com/office/drawing/2014/main" id="{3F3B0BAE-9E37-424A-8505-DC578ABCE292}"/>
            </a:ext>
          </a:extLst>
        </xdr:cNvPr>
        <xdr:cNvSpPr txBox="1"/>
      </xdr:nvSpPr>
      <xdr:spPr>
        <a:xfrm>
          <a:off x="14744700"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830" name="直線コネクタ 829">
          <a:extLst>
            <a:ext uri="{FF2B5EF4-FFF2-40B4-BE49-F238E27FC236}">
              <a16:creationId xmlns:a16="http://schemas.microsoft.com/office/drawing/2014/main" id="{E0858579-B23A-431D-8717-0721FEC96404}"/>
            </a:ext>
          </a:extLst>
        </xdr:cNvPr>
        <xdr:cNvCxnSpPr/>
      </xdr:nvCxnSpPr>
      <xdr:spPr>
        <a:xfrm>
          <a:off x="14611350" y="17533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831" name="【博物館】&#10;有形固定資産減価償却率最大値テキスト">
          <a:extLst>
            <a:ext uri="{FF2B5EF4-FFF2-40B4-BE49-F238E27FC236}">
              <a16:creationId xmlns:a16="http://schemas.microsoft.com/office/drawing/2014/main" id="{04B9C8F1-44B3-4A51-AE3E-783280FF138D}"/>
            </a:ext>
          </a:extLst>
        </xdr:cNvPr>
        <xdr:cNvSpPr txBox="1"/>
      </xdr:nvSpPr>
      <xdr:spPr>
        <a:xfrm>
          <a:off x="14744700" y="161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32" name="直線コネクタ 831">
          <a:extLst>
            <a:ext uri="{FF2B5EF4-FFF2-40B4-BE49-F238E27FC236}">
              <a16:creationId xmlns:a16="http://schemas.microsoft.com/office/drawing/2014/main" id="{625A2FE2-00F9-4B9C-B5C0-4F57E3974BC5}"/>
            </a:ext>
          </a:extLst>
        </xdr:cNvPr>
        <xdr:cNvCxnSpPr/>
      </xdr:nvCxnSpPr>
      <xdr:spPr>
        <a:xfrm>
          <a:off x="14611350" y="16343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134819</xdr:rowOff>
    </xdr:from>
    <xdr:ext cx="405111" cy="259045"/>
    <xdr:sp macro="" textlink="">
      <xdr:nvSpPr>
        <xdr:cNvPr id="833" name="【博物館】&#10;有形固定資産減価償却率平均値テキスト">
          <a:extLst>
            <a:ext uri="{FF2B5EF4-FFF2-40B4-BE49-F238E27FC236}">
              <a16:creationId xmlns:a16="http://schemas.microsoft.com/office/drawing/2014/main" id="{0CDEE19C-F3E7-4220-8312-750AEB4746AE}"/>
            </a:ext>
          </a:extLst>
        </xdr:cNvPr>
        <xdr:cNvSpPr txBox="1"/>
      </xdr:nvSpPr>
      <xdr:spPr>
        <a:xfrm>
          <a:off x="14744700" y="1681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34" name="フローチャート: 判断 833">
          <a:extLst>
            <a:ext uri="{FF2B5EF4-FFF2-40B4-BE49-F238E27FC236}">
              <a16:creationId xmlns:a16="http://schemas.microsoft.com/office/drawing/2014/main" id="{B0DB5788-CC45-41D2-B6AB-8B2359CD8EA3}"/>
            </a:ext>
          </a:extLst>
        </xdr:cNvPr>
        <xdr:cNvSpPr/>
      </xdr:nvSpPr>
      <xdr:spPr>
        <a:xfrm>
          <a:off x="14649450" y="16952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35" name="フローチャート: 判断 834">
          <a:extLst>
            <a:ext uri="{FF2B5EF4-FFF2-40B4-BE49-F238E27FC236}">
              <a16:creationId xmlns:a16="http://schemas.microsoft.com/office/drawing/2014/main" id="{A3851FD5-551F-43CB-8359-ABE5E02F73E4}"/>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36" name="フローチャート: 判断 835">
          <a:extLst>
            <a:ext uri="{FF2B5EF4-FFF2-40B4-BE49-F238E27FC236}">
              <a16:creationId xmlns:a16="http://schemas.microsoft.com/office/drawing/2014/main" id="{5557AC25-4714-42D3-AADC-0A91AD248A67}"/>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837" name="フローチャート: 判断 836">
          <a:extLst>
            <a:ext uri="{FF2B5EF4-FFF2-40B4-BE49-F238E27FC236}">
              <a16:creationId xmlns:a16="http://schemas.microsoft.com/office/drawing/2014/main" id="{64CBA95B-D972-48B9-B4FD-7C6E91F2A156}"/>
            </a:ext>
          </a:extLst>
        </xdr:cNvPr>
        <xdr:cNvSpPr/>
      </xdr:nvSpPr>
      <xdr:spPr>
        <a:xfrm>
          <a:off x="12296775" y="16842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838" name="フローチャート: 判断 837">
          <a:extLst>
            <a:ext uri="{FF2B5EF4-FFF2-40B4-BE49-F238E27FC236}">
              <a16:creationId xmlns:a16="http://schemas.microsoft.com/office/drawing/2014/main" id="{D1024B90-8CE6-4E8B-85C8-F4316F460CD6}"/>
            </a:ext>
          </a:extLst>
        </xdr:cNvPr>
        <xdr:cNvSpPr/>
      </xdr:nvSpPr>
      <xdr:spPr>
        <a:xfrm>
          <a:off x="11487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E72825F-B69E-46BD-9EC1-84DA26C5326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76EC4F8-3746-4213-A5FB-64DAB600DF5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79AE2C5-B4E2-437C-85AE-CBBB2D14009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4C46E330-9CCC-4C63-984E-E74D1B6DF9D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580F9C7-E46A-47C6-A69F-2854C175A4F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44" name="楕円 843">
          <a:extLst>
            <a:ext uri="{FF2B5EF4-FFF2-40B4-BE49-F238E27FC236}">
              <a16:creationId xmlns:a16="http://schemas.microsoft.com/office/drawing/2014/main" id="{64A702C2-6B69-4A52-AEC2-4218E4EDC990}"/>
            </a:ext>
          </a:extLst>
        </xdr:cNvPr>
        <xdr:cNvSpPr/>
      </xdr:nvSpPr>
      <xdr:spPr>
        <a:xfrm>
          <a:off x="14649450" y="16971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109963</xdr:rowOff>
    </xdr:from>
    <xdr:ext cx="405111" cy="259045"/>
    <xdr:sp macro="" textlink="">
      <xdr:nvSpPr>
        <xdr:cNvPr id="845" name="【博物館】&#10;有形固定資産減価償却率該当値テキスト">
          <a:extLst>
            <a:ext uri="{FF2B5EF4-FFF2-40B4-BE49-F238E27FC236}">
              <a16:creationId xmlns:a16="http://schemas.microsoft.com/office/drawing/2014/main" id="{A6320DC6-EF6D-43F8-BDF2-D2E84F6C4B93}"/>
            </a:ext>
          </a:extLst>
        </xdr:cNvPr>
        <xdr:cNvSpPr txBox="1"/>
      </xdr:nvSpPr>
      <xdr:spPr>
        <a:xfrm>
          <a:off x="14744700" y="169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46" name="楕円 845">
          <a:extLst>
            <a:ext uri="{FF2B5EF4-FFF2-40B4-BE49-F238E27FC236}">
              <a16:creationId xmlns:a16="http://schemas.microsoft.com/office/drawing/2014/main" id="{59C132A7-4664-43EB-99ED-01B3D01ADCE4}"/>
            </a:ext>
          </a:extLst>
        </xdr:cNvPr>
        <xdr:cNvSpPr/>
      </xdr:nvSpPr>
      <xdr:spPr>
        <a:xfrm>
          <a:off x="13887450" y="169471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10886</xdr:rowOff>
    </xdr:to>
    <xdr:cxnSp macro="">
      <xdr:nvCxnSpPr>
        <xdr:cNvPr id="847" name="直線コネクタ 846">
          <a:extLst>
            <a:ext uri="{FF2B5EF4-FFF2-40B4-BE49-F238E27FC236}">
              <a16:creationId xmlns:a16="http://schemas.microsoft.com/office/drawing/2014/main" id="{52488A8A-FF69-454C-9223-8C72144F2017}"/>
            </a:ext>
          </a:extLst>
        </xdr:cNvPr>
        <xdr:cNvCxnSpPr/>
      </xdr:nvCxnSpPr>
      <xdr:spPr>
        <a:xfrm>
          <a:off x="13935075" y="16994777"/>
          <a:ext cx="762000" cy="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848" name="楕円 847">
          <a:extLst>
            <a:ext uri="{FF2B5EF4-FFF2-40B4-BE49-F238E27FC236}">
              <a16:creationId xmlns:a16="http://schemas.microsoft.com/office/drawing/2014/main" id="{D58142E4-CE46-41A9-B4CF-6805FDC4595D}"/>
            </a:ext>
          </a:extLst>
        </xdr:cNvPr>
        <xdr:cNvSpPr/>
      </xdr:nvSpPr>
      <xdr:spPr>
        <a:xfrm>
          <a:off x="13096875" y="16904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154577</xdr:rowOff>
    </xdr:to>
    <xdr:cxnSp macro="">
      <xdr:nvCxnSpPr>
        <xdr:cNvPr id="849" name="直線コネクタ 848">
          <a:extLst>
            <a:ext uri="{FF2B5EF4-FFF2-40B4-BE49-F238E27FC236}">
              <a16:creationId xmlns:a16="http://schemas.microsoft.com/office/drawing/2014/main" id="{62D0F7E9-25E7-4D1C-9CD7-9D6637DCB3B0}"/>
            </a:ext>
          </a:extLst>
        </xdr:cNvPr>
        <xdr:cNvCxnSpPr/>
      </xdr:nvCxnSpPr>
      <xdr:spPr>
        <a:xfrm>
          <a:off x="13144500" y="16962030"/>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50" name="楕円 849">
          <a:extLst>
            <a:ext uri="{FF2B5EF4-FFF2-40B4-BE49-F238E27FC236}">
              <a16:creationId xmlns:a16="http://schemas.microsoft.com/office/drawing/2014/main" id="{EEBB6417-80C4-4BBC-B515-76FED538FCA7}"/>
            </a:ext>
          </a:extLst>
        </xdr:cNvPr>
        <xdr:cNvSpPr/>
      </xdr:nvSpPr>
      <xdr:spPr>
        <a:xfrm>
          <a:off x="12296775" y="16942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156211</xdr:rowOff>
    </xdr:to>
    <xdr:cxnSp macro="">
      <xdr:nvCxnSpPr>
        <xdr:cNvPr id="851" name="直線コネクタ 850">
          <a:extLst>
            <a:ext uri="{FF2B5EF4-FFF2-40B4-BE49-F238E27FC236}">
              <a16:creationId xmlns:a16="http://schemas.microsoft.com/office/drawing/2014/main" id="{FF45D4D4-90A4-4257-82AC-ED6AEDFA7D6C}"/>
            </a:ext>
          </a:extLst>
        </xdr:cNvPr>
        <xdr:cNvCxnSpPr/>
      </xdr:nvCxnSpPr>
      <xdr:spPr>
        <a:xfrm flipV="1">
          <a:off x="12344400" y="16962030"/>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74386</xdr:rowOff>
    </xdr:from>
    <xdr:to>
      <xdr:col>67</xdr:col>
      <xdr:colOff>101600</xdr:colOff>
      <xdr:row>105</xdr:row>
      <xdr:rowOff>4536</xdr:rowOff>
    </xdr:to>
    <xdr:sp macro="" textlink="">
      <xdr:nvSpPr>
        <xdr:cNvPr id="852" name="楕円 851">
          <a:extLst>
            <a:ext uri="{FF2B5EF4-FFF2-40B4-BE49-F238E27FC236}">
              <a16:creationId xmlns:a16="http://schemas.microsoft.com/office/drawing/2014/main" id="{83F38E35-F451-4B3E-8E8A-0DB4A330C3C9}"/>
            </a:ext>
          </a:extLst>
        </xdr:cNvPr>
        <xdr:cNvSpPr/>
      </xdr:nvSpPr>
      <xdr:spPr>
        <a:xfrm>
          <a:off x="11487150" y="1691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125186</xdr:rowOff>
    </xdr:from>
    <xdr:to>
      <xdr:col>71</xdr:col>
      <xdr:colOff>177800</xdr:colOff>
      <xdr:row>104</xdr:row>
      <xdr:rowOff>156211</xdr:rowOff>
    </xdr:to>
    <xdr:cxnSp macro="">
      <xdr:nvCxnSpPr>
        <xdr:cNvPr id="853" name="直線コネクタ 852">
          <a:extLst>
            <a:ext uri="{FF2B5EF4-FFF2-40B4-BE49-F238E27FC236}">
              <a16:creationId xmlns:a16="http://schemas.microsoft.com/office/drawing/2014/main" id="{5ABF6CDB-A139-440C-94AD-FFEC30D799AC}"/>
            </a:ext>
          </a:extLst>
        </xdr:cNvPr>
        <xdr:cNvCxnSpPr/>
      </xdr:nvCxnSpPr>
      <xdr:spPr>
        <a:xfrm>
          <a:off x="11534775" y="16962211"/>
          <a:ext cx="80962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54" name="n_1aveValue【博物館】&#10;有形固定資産減価償却率">
          <a:extLst>
            <a:ext uri="{FF2B5EF4-FFF2-40B4-BE49-F238E27FC236}">
              <a16:creationId xmlns:a16="http://schemas.microsoft.com/office/drawing/2014/main" id="{7FF03B06-71C9-4D9A-B717-7652E5897BDC}"/>
            </a:ext>
          </a:extLst>
        </xdr:cNvPr>
        <xdr:cNvSpPr txBox="1"/>
      </xdr:nvSpPr>
      <xdr:spPr>
        <a:xfrm>
          <a:off x="13745219" y="1667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55" name="n_2aveValue【博物館】&#10;有形固定資産減価償却率">
          <a:extLst>
            <a:ext uri="{FF2B5EF4-FFF2-40B4-BE49-F238E27FC236}">
              <a16:creationId xmlns:a16="http://schemas.microsoft.com/office/drawing/2014/main" id="{963E92B0-6419-4734-9989-FB5874F3F505}"/>
            </a:ext>
          </a:extLst>
        </xdr:cNvPr>
        <xdr:cNvSpPr txBox="1"/>
      </xdr:nvSpPr>
      <xdr:spPr>
        <a:xfrm>
          <a:off x="12964169" y="1665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856" name="n_3aveValue【博物館】&#10;有形固定資産減価償却率">
          <a:extLst>
            <a:ext uri="{FF2B5EF4-FFF2-40B4-BE49-F238E27FC236}">
              <a16:creationId xmlns:a16="http://schemas.microsoft.com/office/drawing/2014/main" id="{4D97A2EC-47A0-4427-B273-926A0B9D8102}"/>
            </a:ext>
          </a:extLst>
        </xdr:cNvPr>
        <xdr:cNvSpPr txBox="1"/>
      </xdr:nvSpPr>
      <xdr:spPr>
        <a:xfrm>
          <a:off x="12164069" y="1663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57" name="n_4aveValue【博物館】&#10;有形固定資産減価償却率">
          <a:extLst>
            <a:ext uri="{FF2B5EF4-FFF2-40B4-BE49-F238E27FC236}">
              <a16:creationId xmlns:a16="http://schemas.microsoft.com/office/drawing/2014/main" id="{1B811002-3F63-4087-89E5-7E0BF6200715}"/>
            </a:ext>
          </a:extLst>
        </xdr:cNvPr>
        <xdr:cNvSpPr txBox="1"/>
      </xdr:nvSpPr>
      <xdr:spPr>
        <a:xfrm>
          <a:off x="113544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58" name="n_1mainValue【博物館】&#10;有形固定資産減価償却率">
          <a:extLst>
            <a:ext uri="{FF2B5EF4-FFF2-40B4-BE49-F238E27FC236}">
              <a16:creationId xmlns:a16="http://schemas.microsoft.com/office/drawing/2014/main" id="{5158D7C0-D8AA-484E-A2D6-D12345C3203D}"/>
            </a:ext>
          </a:extLst>
        </xdr:cNvPr>
        <xdr:cNvSpPr txBox="1"/>
      </xdr:nvSpPr>
      <xdr:spPr>
        <a:xfrm>
          <a:off x="13745219" y="1703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macro="" textlink="">
      <xdr:nvSpPr>
        <xdr:cNvPr id="859" name="n_2mainValue【博物館】&#10;有形固定資産減価償却率">
          <a:extLst>
            <a:ext uri="{FF2B5EF4-FFF2-40B4-BE49-F238E27FC236}">
              <a16:creationId xmlns:a16="http://schemas.microsoft.com/office/drawing/2014/main" id="{F1AD8C3A-50DE-4BAA-A95D-8CCB8D823F47}"/>
            </a:ext>
          </a:extLst>
        </xdr:cNvPr>
        <xdr:cNvSpPr txBox="1"/>
      </xdr:nvSpPr>
      <xdr:spPr>
        <a:xfrm>
          <a:off x="12964169" y="1700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60" name="n_3mainValue【博物館】&#10;有形固定資産減価償却率">
          <a:extLst>
            <a:ext uri="{FF2B5EF4-FFF2-40B4-BE49-F238E27FC236}">
              <a16:creationId xmlns:a16="http://schemas.microsoft.com/office/drawing/2014/main" id="{494622E6-4C65-4AF9-9132-492128C46E68}"/>
            </a:ext>
          </a:extLst>
        </xdr:cNvPr>
        <xdr:cNvSpPr txBox="1"/>
      </xdr:nvSpPr>
      <xdr:spPr>
        <a:xfrm>
          <a:off x="12164069"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167113</xdr:rowOff>
    </xdr:from>
    <xdr:ext cx="405111" cy="259045"/>
    <xdr:sp macro="" textlink="">
      <xdr:nvSpPr>
        <xdr:cNvPr id="861" name="n_4mainValue【博物館】&#10;有形固定資産減価償却率">
          <a:extLst>
            <a:ext uri="{FF2B5EF4-FFF2-40B4-BE49-F238E27FC236}">
              <a16:creationId xmlns:a16="http://schemas.microsoft.com/office/drawing/2014/main" id="{BA8ED56F-6D25-4236-BC3B-BEE341B313D8}"/>
            </a:ext>
          </a:extLst>
        </xdr:cNvPr>
        <xdr:cNvSpPr txBox="1"/>
      </xdr:nvSpPr>
      <xdr:spPr>
        <a:xfrm>
          <a:off x="11354444" y="1700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0FBC7A3E-70FF-47F8-94C5-0DDBBE63BA8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9252F8E6-8181-4BD4-A18D-C2657745551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CF93E43A-56FA-4583-94B4-1C6F1A693AF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1EC44D34-2A1C-4DB3-AC52-4B8898730F0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2232C442-7AF1-4D24-BCF6-8C3A5CA80DE7}"/>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54095FE1-FF66-4CC7-ACBC-C7AC76D6910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549D9277-9DB7-47A5-8FD4-B1B384D0E47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1702C17C-2D64-44D1-872D-C7569443B5D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0EED6A23-D60C-4195-85C0-EA7B3EA8953A}"/>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id="{132A4685-E874-4ACC-A0DA-2B9796484E8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id="{98F1BE2C-7D9F-4CC1-B425-10A4BD01AFA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id="{8AE68573-D238-431D-8C71-60AF6DA8A9F6}"/>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id="{DDCFD70B-8759-4284-A3ED-2C6671AA4B8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id="{F766FAE8-796A-4D8F-9CC4-FAE331678F9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id="{0FB280AD-4872-4835-A203-7BB568A15A7E}"/>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id="{444BAE68-0CF4-470C-8353-47FF9608FA8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id="{061C7B8F-12D9-4526-BB96-CC6251FACC10}"/>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id="{0C08E8D5-4628-44CD-B356-CEDC60796C6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id="{1725BB4A-5717-4BD7-924B-EB468B04125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id="{CA29889E-351E-47BD-A7EF-6D0FDD73107B}"/>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id="{A2C82AA9-2619-46A2-91D8-D0B4EA5F3232}"/>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E9BCE51D-6FC0-4956-9DD9-435969735B7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C86C5744-2989-42DF-B389-5D88486B422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08FB8081-86B4-4FFF-81E0-193F9C4CC7E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886" name="直線コネクタ 885">
          <a:extLst>
            <a:ext uri="{FF2B5EF4-FFF2-40B4-BE49-F238E27FC236}">
              <a16:creationId xmlns:a16="http://schemas.microsoft.com/office/drawing/2014/main" id="{418CA690-A56A-44BE-974D-FC5D9217FC5A}"/>
            </a:ext>
          </a:extLst>
        </xdr:cNvPr>
        <xdr:cNvCxnSpPr/>
      </xdr:nvCxnSpPr>
      <xdr:spPr>
        <a:xfrm flipV="1">
          <a:off x="19952970" y="16298182"/>
          <a:ext cx="1269"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887" name="【博物館】&#10;一人当たり面積最小値テキスト">
          <a:extLst>
            <a:ext uri="{FF2B5EF4-FFF2-40B4-BE49-F238E27FC236}">
              <a16:creationId xmlns:a16="http://schemas.microsoft.com/office/drawing/2014/main" id="{1A0E26D6-80D5-46CF-8ECE-C00E949664A2}"/>
            </a:ext>
          </a:extLst>
        </xdr:cNvPr>
        <xdr:cNvSpPr txBox="1"/>
      </xdr:nvSpPr>
      <xdr:spPr>
        <a:xfrm>
          <a:off x="20002500" y="177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888" name="直線コネクタ 887">
          <a:extLst>
            <a:ext uri="{FF2B5EF4-FFF2-40B4-BE49-F238E27FC236}">
              <a16:creationId xmlns:a16="http://schemas.microsoft.com/office/drawing/2014/main" id="{C3013AD7-36DF-4210-8EF4-83397916E140}"/>
            </a:ext>
          </a:extLst>
        </xdr:cNvPr>
        <xdr:cNvCxnSpPr/>
      </xdr:nvCxnSpPr>
      <xdr:spPr>
        <a:xfrm>
          <a:off x="19878675" y="1775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9" name="【博物館】&#10;一人当たり面積最大値テキスト">
          <a:extLst>
            <a:ext uri="{FF2B5EF4-FFF2-40B4-BE49-F238E27FC236}">
              <a16:creationId xmlns:a16="http://schemas.microsoft.com/office/drawing/2014/main" id="{D0659314-E28C-44A5-86F7-CC9326194E54}"/>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0" name="直線コネクタ 889">
          <a:extLst>
            <a:ext uri="{FF2B5EF4-FFF2-40B4-BE49-F238E27FC236}">
              <a16:creationId xmlns:a16="http://schemas.microsoft.com/office/drawing/2014/main" id="{4E56F4F3-A5B3-4415-AB10-7C17D84C1678}"/>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23784</xdr:rowOff>
    </xdr:from>
    <xdr:ext cx="469744" cy="259045"/>
    <xdr:sp macro="" textlink="">
      <xdr:nvSpPr>
        <xdr:cNvPr id="891" name="【博物館】&#10;一人当たり面積平均値テキスト">
          <a:extLst>
            <a:ext uri="{FF2B5EF4-FFF2-40B4-BE49-F238E27FC236}">
              <a16:creationId xmlns:a16="http://schemas.microsoft.com/office/drawing/2014/main" id="{583922F6-CD90-4960-96D2-763DF3575B87}"/>
            </a:ext>
          </a:extLst>
        </xdr:cNvPr>
        <xdr:cNvSpPr txBox="1"/>
      </xdr:nvSpPr>
      <xdr:spPr>
        <a:xfrm>
          <a:off x="20002500" y="1719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92" name="フローチャート: 判断 891">
          <a:extLst>
            <a:ext uri="{FF2B5EF4-FFF2-40B4-BE49-F238E27FC236}">
              <a16:creationId xmlns:a16="http://schemas.microsoft.com/office/drawing/2014/main" id="{7B3EB2DD-604E-4D16-A5CA-85DCDCA86BCC}"/>
            </a:ext>
          </a:extLst>
        </xdr:cNvPr>
        <xdr:cNvSpPr/>
      </xdr:nvSpPr>
      <xdr:spPr>
        <a:xfrm>
          <a:off x="19897725" y="173268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893" name="フローチャート: 判断 892">
          <a:extLst>
            <a:ext uri="{FF2B5EF4-FFF2-40B4-BE49-F238E27FC236}">
              <a16:creationId xmlns:a16="http://schemas.microsoft.com/office/drawing/2014/main" id="{FDE6784E-D2F9-4BB9-8E0F-F54F7E4FCEA5}"/>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94" name="フローチャート: 判断 893">
          <a:extLst>
            <a:ext uri="{FF2B5EF4-FFF2-40B4-BE49-F238E27FC236}">
              <a16:creationId xmlns:a16="http://schemas.microsoft.com/office/drawing/2014/main" id="{92E655E4-8D06-4B08-B42F-67A9925999F2}"/>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95" name="フローチャート: 判断 894">
          <a:extLst>
            <a:ext uri="{FF2B5EF4-FFF2-40B4-BE49-F238E27FC236}">
              <a16:creationId xmlns:a16="http://schemas.microsoft.com/office/drawing/2014/main" id="{2C742797-34A5-4F79-8962-3041804770CC}"/>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96" name="フローチャート: 判断 895">
          <a:extLst>
            <a:ext uri="{FF2B5EF4-FFF2-40B4-BE49-F238E27FC236}">
              <a16:creationId xmlns:a16="http://schemas.microsoft.com/office/drawing/2014/main" id="{5CCA228B-5F09-4353-B4B5-EA313C54D4D9}"/>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F782CD78-8C7E-4EB6-A23E-DB5F6FD6B55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CFA25C65-F61B-4617-AC7B-BF3E731BB5F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A1B7CE7B-8637-49A2-8821-8F673385622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ADDA1200-0BAC-4E75-BD53-982BE6F466C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149EB4B1-6147-4B35-BFB5-8B1B5B4B7DF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902" name="楕円 901">
          <a:extLst>
            <a:ext uri="{FF2B5EF4-FFF2-40B4-BE49-F238E27FC236}">
              <a16:creationId xmlns:a16="http://schemas.microsoft.com/office/drawing/2014/main" id="{3AF35159-7F73-43C6-A22E-1942A364533A}"/>
            </a:ext>
          </a:extLst>
        </xdr:cNvPr>
        <xdr:cNvSpPr/>
      </xdr:nvSpPr>
      <xdr:spPr>
        <a:xfrm>
          <a:off x="19897725" y="173563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11991</xdr:rowOff>
    </xdr:from>
    <xdr:ext cx="469744" cy="259045"/>
    <xdr:sp macro="" textlink="">
      <xdr:nvSpPr>
        <xdr:cNvPr id="903" name="【博物館】&#10;一人当たり面積該当値テキスト">
          <a:extLst>
            <a:ext uri="{FF2B5EF4-FFF2-40B4-BE49-F238E27FC236}">
              <a16:creationId xmlns:a16="http://schemas.microsoft.com/office/drawing/2014/main" id="{5A8DD45C-8D76-485D-A162-97DC75A06AE0}"/>
            </a:ext>
          </a:extLst>
        </xdr:cNvPr>
        <xdr:cNvSpPr txBox="1"/>
      </xdr:nvSpPr>
      <xdr:spPr>
        <a:xfrm>
          <a:off x="20002500" y="1733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904" name="楕円 903">
          <a:extLst>
            <a:ext uri="{FF2B5EF4-FFF2-40B4-BE49-F238E27FC236}">
              <a16:creationId xmlns:a16="http://schemas.microsoft.com/office/drawing/2014/main" id="{2696910B-CE91-4FF8-9462-615E6A9FC749}"/>
            </a:ext>
          </a:extLst>
        </xdr:cNvPr>
        <xdr:cNvSpPr/>
      </xdr:nvSpPr>
      <xdr:spPr>
        <a:xfrm>
          <a:off x="19154775" y="173563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84364</xdr:rowOff>
    </xdr:to>
    <xdr:cxnSp macro="">
      <xdr:nvCxnSpPr>
        <xdr:cNvPr id="905" name="直線コネクタ 904">
          <a:extLst>
            <a:ext uri="{FF2B5EF4-FFF2-40B4-BE49-F238E27FC236}">
              <a16:creationId xmlns:a16="http://schemas.microsoft.com/office/drawing/2014/main" id="{36265053-3A63-4BE3-AAD6-E8E848DF5F3A}"/>
            </a:ext>
          </a:extLst>
        </xdr:cNvPr>
        <xdr:cNvCxnSpPr/>
      </xdr:nvCxnSpPr>
      <xdr:spPr>
        <a:xfrm>
          <a:off x="19202400" y="1741351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06" name="楕円 905">
          <a:extLst>
            <a:ext uri="{FF2B5EF4-FFF2-40B4-BE49-F238E27FC236}">
              <a16:creationId xmlns:a16="http://schemas.microsoft.com/office/drawing/2014/main" id="{594888CE-880E-4A6A-A85D-85CEF10B8660}"/>
            </a:ext>
          </a:extLst>
        </xdr:cNvPr>
        <xdr:cNvSpPr/>
      </xdr:nvSpPr>
      <xdr:spPr>
        <a:xfrm>
          <a:off x="18345150" y="173563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84364</xdr:rowOff>
    </xdr:to>
    <xdr:cxnSp macro="">
      <xdr:nvCxnSpPr>
        <xdr:cNvPr id="907" name="直線コネクタ 906">
          <a:extLst>
            <a:ext uri="{FF2B5EF4-FFF2-40B4-BE49-F238E27FC236}">
              <a16:creationId xmlns:a16="http://schemas.microsoft.com/office/drawing/2014/main" id="{5D8D2108-BE13-444E-A79D-02117CB83345}"/>
            </a:ext>
          </a:extLst>
        </xdr:cNvPr>
        <xdr:cNvCxnSpPr/>
      </xdr:nvCxnSpPr>
      <xdr:spPr>
        <a:xfrm>
          <a:off x="18392775" y="174135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08" name="楕円 907">
          <a:extLst>
            <a:ext uri="{FF2B5EF4-FFF2-40B4-BE49-F238E27FC236}">
              <a16:creationId xmlns:a16="http://schemas.microsoft.com/office/drawing/2014/main" id="{822DA01D-A8DC-4D66-9DC0-CFA6A5DF4970}"/>
            </a:ext>
          </a:extLst>
        </xdr:cNvPr>
        <xdr:cNvSpPr/>
      </xdr:nvSpPr>
      <xdr:spPr>
        <a:xfrm>
          <a:off x="17554575" y="17395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117021</xdr:rowOff>
    </xdr:to>
    <xdr:cxnSp macro="">
      <xdr:nvCxnSpPr>
        <xdr:cNvPr id="909" name="直線コネクタ 908">
          <a:extLst>
            <a:ext uri="{FF2B5EF4-FFF2-40B4-BE49-F238E27FC236}">
              <a16:creationId xmlns:a16="http://schemas.microsoft.com/office/drawing/2014/main" id="{4752733A-0126-4749-B568-46CDDD13C7DA}"/>
            </a:ext>
          </a:extLst>
        </xdr:cNvPr>
        <xdr:cNvCxnSpPr/>
      </xdr:nvCxnSpPr>
      <xdr:spPr>
        <a:xfrm flipV="1">
          <a:off x="17602200" y="1741351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10" name="楕円 909">
          <a:extLst>
            <a:ext uri="{FF2B5EF4-FFF2-40B4-BE49-F238E27FC236}">
              <a16:creationId xmlns:a16="http://schemas.microsoft.com/office/drawing/2014/main" id="{CA6BF28C-A405-4576-BE95-DD6706C3009E}"/>
            </a:ext>
          </a:extLst>
        </xdr:cNvPr>
        <xdr:cNvSpPr/>
      </xdr:nvSpPr>
      <xdr:spPr>
        <a:xfrm>
          <a:off x="16754475" y="17395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107</xdr:row>
      <xdr:rowOff>117021</xdr:rowOff>
    </xdr:to>
    <xdr:cxnSp macro="">
      <xdr:nvCxnSpPr>
        <xdr:cNvPr id="911" name="直線コネクタ 910">
          <a:extLst>
            <a:ext uri="{FF2B5EF4-FFF2-40B4-BE49-F238E27FC236}">
              <a16:creationId xmlns:a16="http://schemas.microsoft.com/office/drawing/2014/main" id="{2E371D56-2516-4891-B8F7-A42B9C8DDAC8}"/>
            </a:ext>
          </a:extLst>
        </xdr:cNvPr>
        <xdr:cNvCxnSpPr/>
      </xdr:nvCxnSpPr>
      <xdr:spPr>
        <a:xfrm>
          <a:off x="16802100" y="174429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86377</xdr:rowOff>
    </xdr:from>
    <xdr:ext cx="469744" cy="259045"/>
    <xdr:sp macro="" textlink="">
      <xdr:nvSpPr>
        <xdr:cNvPr id="912" name="n_1aveValue【博物館】&#10;一人当たり面積">
          <a:extLst>
            <a:ext uri="{FF2B5EF4-FFF2-40B4-BE49-F238E27FC236}">
              <a16:creationId xmlns:a16="http://schemas.microsoft.com/office/drawing/2014/main" id="{C951A97E-9B64-4F70-860D-CD98F851F4B8}"/>
            </a:ext>
          </a:extLst>
        </xdr:cNvPr>
        <xdr:cNvSpPr txBox="1"/>
      </xdr:nvSpPr>
      <xdr:spPr>
        <a:xfrm>
          <a:off x="189834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913" name="n_2aveValue【博物館】&#10;一人当たり面積">
          <a:extLst>
            <a:ext uri="{FF2B5EF4-FFF2-40B4-BE49-F238E27FC236}">
              <a16:creationId xmlns:a16="http://schemas.microsoft.com/office/drawing/2014/main" id="{99970377-B0D5-474F-B2ED-D0F8490244AA}"/>
            </a:ext>
          </a:extLst>
        </xdr:cNvPr>
        <xdr:cNvSpPr txBox="1"/>
      </xdr:nvSpPr>
      <xdr:spPr>
        <a:xfrm>
          <a:off x="18183302"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914" name="n_3aveValue【博物館】&#10;一人当たり面積">
          <a:extLst>
            <a:ext uri="{FF2B5EF4-FFF2-40B4-BE49-F238E27FC236}">
              <a16:creationId xmlns:a16="http://schemas.microsoft.com/office/drawing/2014/main" id="{0AD82516-C622-46CC-A4FF-24C7979BE6B4}"/>
            </a:ext>
          </a:extLst>
        </xdr:cNvPr>
        <xdr:cNvSpPr txBox="1"/>
      </xdr:nvSpPr>
      <xdr:spPr>
        <a:xfrm>
          <a:off x="173832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15" name="n_4aveValue【博物館】&#10;一人当たり面積">
          <a:extLst>
            <a:ext uri="{FF2B5EF4-FFF2-40B4-BE49-F238E27FC236}">
              <a16:creationId xmlns:a16="http://schemas.microsoft.com/office/drawing/2014/main" id="{9C6BCCCD-CAEB-441A-8315-689AFD869867}"/>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916" name="n_1mainValue【博物館】&#10;一人当たり面積">
          <a:extLst>
            <a:ext uri="{FF2B5EF4-FFF2-40B4-BE49-F238E27FC236}">
              <a16:creationId xmlns:a16="http://schemas.microsoft.com/office/drawing/2014/main" id="{9E46B150-E3BE-45B1-B245-91406C61B0B4}"/>
            </a:ext>
          </a:extLst>
        </xdr:cNvPr>
        <xdr:cNvSpPr txBox="1"/>
      </xdr:nvSpPr>
      <xdr:spPr>
        <a:xfrm>
          <a:off x="18983402" y="174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17" name="n_2mainValue【博物館】&#10;一人当たり面積">
          <a:extLst>
            <a:ext uri="{FF2B5EF4-FFF2-40B4-BE49-F238E27FC236}">
              <a16:creationId xmlns:a16="http://schemas.microsoft.com/office/drawing/2014/main" id="{2756EB5F-E83C-41A2-842A-8A651A7E008B}"/>
            </a:ext>
          </a:extLst>
        </xdr:cNvPr>
        <xdr:cNvSpPr txBox="1"/>
      </xdr:nvSpPr>
      <xdr:spPr>
        <a:xfrm>
          <a:off x="18183302" y="174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918" name="n_3mainValue【博物館】&#10;一人当たり面積">
          <a:extLst>
            <a:ext uri="{FF2B5EF4-FFF2-40B4-BE49-F238E27FC236}">
              <a16:creationId xmlns:a16="http://schemas.microsoft.com/office/drawing/2014/main" id="{56BF5911-04E7-4C94-AD95-640C4CC69E9E}"/>
            </a:ext>
          </a:extLst>
        </xdr:cNvPr>
        <xdr:cNvSpPr txBox="1"/>
      </xdr:nvSpPr>
      <xdr:spPr>
        <a:xfrm>
          <a:off x="17383202" y="174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919" name="n_4mainValue【博物館】&#10;一人当たり面積">
          <a:extLst>
            <a:ext uri="{FF2B5EF4-FFF2-40B4-BE49-F238E27FC236}">
              <a16:creationId xmlns:a16="http://schemas.microsoft.com/office/drawing/2014/main" id="{92B78CED-D28A-41F7-BE4A-AFCF8C1A7222}"/>
            </a:ext>
          </a:extLst>
        </xdr:cNvPr>
        <xdr:cNvSpPr txBox="1"/>
      </xdr:nvSpPr>
      <xdr:spPr>
        <a:xfrm>
          <a:off x="16592627" y="174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777FC455-DB15-4FFB-92FC-D69EFB2E7C8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43DE4203-7DC9-487E-8EB7-9B95FFC66E5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C4BCEB0A-E659-49E9-85A4-D8C5458113E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減価償却率は、本県が保有する公共施設等が高度経済成長期を中心に多数整備されたことなどから老朽化が進んでおり、ほとんどの施設類型において類似団体と比較して高い水準にあ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2F843F-5677-4CE0-A9D5-A70B72D3E8E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9F250C-E3B2-4A2E-B12A-56FE25217CF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57D92F-46BA-4083-952B-A00FFEA277E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C1DCE0-B7DA-453D-BC89-2B40BD005C3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E03824-365F-4712-9ABB-D539957BEA3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9CD676-062E-4D6D-A6BD-D9C0D9D88F6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A3A53E-0B63-4585-9A45-7FFD331C167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60AA05-19D9-42AC-A13F-F9F685A85AC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ADDF08-A07C-4C19-BCE5-E8B7E14145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7A5743-DDE6-49EF-9B78-771EB96B268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2,188,469
2,171,765
12,583.95
1,250,262,741
1,227,383,527
13,986,182
567,332,771
2,437,609,496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270225-7E30-4109-8DF8-9B6A4278A0E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919DBA-4D3E-4878-87B0-FFC7EFAC4C1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60370E-E987-4509-A565-BC4CC65BE0C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17.5
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BF9B9C-1775-470A-BE36-8ED9638201E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248B79-F689-453C-ABDA-2BB61ED5D9E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BA8566-E929-4898-865F-71378BBCE11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BD22DC-F08D-49D0-B771-55D58AE04A5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F9EE91-2B5C-4E61-9045-4CDE22C5832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28DCD5-9FA9-4235-898A-157CB67668D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0795BC-454D-41C3-8480-64337DCE39E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A49C76-B774-4296-B99F-6D1568B81D6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838458-F1A3-4182-A5B6-721C8EEDD39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6D6F2C-6A2D-4669-849C-7EBC8C05AA8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DD8915-764C-4E92-A413-A86C5BA757A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E28A5F-F795-45C5-A5DB-EA1AC12C3FC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D5767A-C3CE-4258-9784-49DFC9AC11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349C27-E322-4EC2-8BC2-ED23DD22213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392A929-9B67-44FF-A4B8-4C2DEFE3DEC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8BEB517-5D8D-4DF5-A109-6E065F42C4D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E073015-6EED-4A2D-837F-0D9DE073F5C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1661D76-4EFB-4C1A-A438-1BBCC599D39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3BF28A8-1466-40C9-9362-06A6AAEFA2B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8ADB419-8D37-468B-B795-B484CE4944E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52FC8F7-9549-45A2-8CF1-9AF86EC2FF5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6701120-94F3-481E-8D23-6B12A2A7A7B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646EB65-E528-416A-BE80-564E3C40A89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B6BAF40-6444-4366-BF2F-D4A1C2E655A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EC28B56-52DE-4E84-BD8D-4645D70EA22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40E37B-F671-49F6-92BC-75B2D26EC48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FDED09-956B-4C43-AEFB-E54D8F7C127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D47565-748C-4262-8D11-AEC7B33C29A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DE11C5-4055-4534-BE2E-C4C4D5D72DA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61D74A-3CDC-4CD6-B675-9D1F25624E1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5195E15-E4BB-40B4-AC4F-2CEE3D4836EA}"/>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2F30AFB-FF06-45E8-A460-BDDD26B5854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F4DB63-6296-4C20-AEF9-6225BC8BAAF3}"/>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545282-A944-40E9-8559-D29BFF058E6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907574-4412-47AA-9261-44580535C35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C26507-88B4-4960-B0D4-437809FD83A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C16814-5887-4244-9A83-B3087726059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8FBE15B-FEEF-406F-A792-D223E2B00818}"/>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CB5A2E-63DC-45C5-B498-05216D8578F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038DE8-10DE-4A30-8FEA-A208E8DB210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7ABB5F-1B4D-4B90-B786-30CD14352FDC}"/>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51F6B3-13BC-498B-9EFC-79B758D858B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FD720E6F-E8CF-4191-BDF2-C898E69FE26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6CA55D1D-324D-4BA9-903C-12F577D24038}"/>
            </a:ext>
          </a:extLst>
        </xdr:cNvPr>
        <xdr:cNvCxnSpPr/>
      </xdr:nvCxnSpPr>
      <xdr:spPr>
        <a:xfrm flipV="1">
          <a:off x="4179570" y="5513161"/>
          <a:ext cx="1270" cy="118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4AEC005D-BC40-4445-88FD-F5D516D16C93}"/>
            </a:ext>
          </a:extLst>
        </xdr:cNvPr>
        <xdr:cNvSpPr txBox="1"/>
      </xdr:nvSpPr>
      <xdr:spPr>
        <a:xfrm>
          <a:off x="4229100" y="670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3DC3A452-567B-4E6A-8B31-9205B5CF6A01}"/>
            </a:ext>
          </a:extLst>
        </xdr:cNvPr>
        <xdr:cNvCxnSpPr/>
      </xdr:nvCxnSpPr>
      <xdr:spPr>
        <a:xfrm>
          <a:off x="4105275" y="6698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B808F386-7A5B-4F18-9136-3F69B8C2B9B9}"/>
            </a:ext>
          </a:extLst>
        </xdr:cNvPr>
        <xdr:cNvSpPr txBox="1"/>
      </xdr:nvSpPr>
      <xdr:spPr>
        <a:xfrm>
          <a:off x="4229100"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A5743FFB-111F-4F63-B874-F65AB4F6863A}"/>
            </a:ext>
          </a:extLst>
        </xdr:cNvPr>
        <xdr:cNvCxnSpPr/>
      </xdr:nvCxnSpPr>
      <xdr:spPr>
        <a:xfrm>
          <a:off x="4105275"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34851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101DCB66-296B-49EE-B47D-B4A8B468D802}"/>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628649ED-4410-4A14-8140-85DD8152A502}"/>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5CCF2003-6112-48EE-A9D8-219BF6081BD2}"/>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A956BC5C-34EF-40D0-A59D-30C7DF458B19}"/>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63861965-ABDB-49AC-9782-8BEEB8D47747}"/>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AA3F77B1-6A9B-4D02-9BB9-A0C9FD2BF27F}"/>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C2BEA7-01D0-428D-9E2E-F67D28E995E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CE79B8-161D-4575-89D5-D981BB264E5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89F08D-013F-4A85-945B-C91C921FCFC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FE2B3A-4030-4FD6-8200-0D6F339033A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743AF47-371B-48CD-A801-0669991D19D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4" name="楕円 73">
          <a:extLst>
            <a:ext uri="{FF2B5EF4-FFF2-40B4-BE49-F238E27FC236}">
              <a16:creationId xmlns:a16="http://schemas.microsoft.com/office/drawing/2014/main" id="{E713C192-DAE5-4770-960F-D23E509E9DE2}"/>
            </a:ext>
          </a:extLst>
        </xdr:cNvPr>
        <xdr:cNvSpPr/>
      </xdr:nvSpPr>
      <xdr:spPr>
        <a:xfrm>
          <a:off x="4124325" y="5656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2557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94094E03-A093-49DA-89DE-05450F8AA4C1}"/>
            </a:ext>
          </a:extLst>
        </xdr:cNvPr>
        <xdr:cNvSpPr txBox="1"/>
      </xdr:nvSpPr>
      <xdr:spPr>
        <a:xfrm>
          <a:off x="4229100"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149497</xdr:rowOff>
    </xdr:from>
    <xdr:to>
      <xdr:col>20</xdr:col>
      <xdr:colOff>38100</xdr:colOff>
      <xdr:row>35</xdr:row>
      <xdr:rowOff>79647</xdr:rowOff>
    </xdr:to>
    <xdr:sp macro="" textlink="">
      <xdr:nvSpPr>
        <xdr:cNvPr id="76" name="楕円 75">
          <a:extLst>
            <a:ext uri="{FF2B5EF4-FFF2-40B4-BE49-F238E27FC236}">
              <a16:creationId xmlns:a16="http://schemas.microsoft.com/office/drawing/2014/main" id="{38E62F92-F9BE-4250-85A4-D903B7435C94}"/>
            </a:ext>
          </a:extLst>
        </xdr:cNvPr>
        <xdr:cNvSpPr/>
      </xdr:nvSpPr>
      <xdr:spPr>
        <a:xfrm>
          <a:off x="3381375" y="56549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28847</xdr:rowOff>
    </xdr:from>
    <xdr:to>
      <xdr:col>24</xdr:col>
      <xdr:colOff>63500</xdr:colOff>
      <xdr:row>35</xdr:row>
      <xdr:rowOff>30480</xdr:rowOff>
    </xdr:to>
    <xdr:cxnSp macro="">
      <xdr:nvCxnSpPr>
        <xdr:cNvPr id="77" name="直線コネクタ 76">
          <a:extLst>
            <a:ext uri="{FF2B5EF4-FFF2-40B4-BE49-F238E27FC236}">
              <a16:creationId xmlns:a16="http://schemas.microsoft.com/office/drawing/2014/main" id="{99C3AD1D-405F-449A-8AB8-B871B99A8D07}"/>
            </a:ext>
          </a:extLst>
        </xdr:cNvPr>
        <xdr:cNvCxnSpPr/>
      </xdr:nvCxnSpPr>
      <xdr:spPr>
        <a:xfrm>
          <a:off x="3429000" y="5693047"/>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8" name="楕円 77">
          <a:extLst>
            <a:ext uri="{FF2B5EF4-FFF2-40B4-BE49-F238E27FC236}">
              <a16:creationId xmlns:a16="http://schemas.microsoft.com/office/drawing/2014/main" id="{2908FD42-746B-45EE-8AD3-813ECEF0304C}"/>
            </a:ext>
          </a:extLst>
        </xdr:cNvPr>
        <xdr:cNvSpPr/>
      </xdr:nvSpPr>
      <xdr:spPr>
        <a:xfrm>
          <a:off x="2571750" y="5656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28847</xdr:rowOff>
    </xdr:from>
    <xdr:to>
      <xdr:col>19</xdr:col>
      <xdr:colOff>177800</xdr:colOff>
      <xdr:row>35</xdr:row>
      <xdr:rowOff>30480</xdr:rowOff>
    </xdr:to>
    <xdr:cxnSp macro="">
      <xdr:nvCxnSpPr>
        <xdr:cNvPr id="79" name="直線コネクタ 78">
          <a:extLst>
            <a:ext uri="{FF2B5EF4-FFF2-40B4-BE49-F238E27FC236}">
              <a16:creationId xmlns:a16="http://schemas.microsoft.com/office/drawing/2014/main" id="{BB25146B-9923-4125-8BE8-649851B747DE}"/>
            </a:ext>
          </a:extLst>
        </xdr:cNvPr>
        <xdr:cNvCxnSpPr/>
      </xdr:nvCxnSpPr>
      <xdr:spPr>
        <a:xfrm flipV="1">
          <a:off x="2619375" y="5693047"/>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156028</xdr:rowOff>
    </xdr:from>
    <xdr:to>
      <xdr:col>10</xdr:col>
      <xdr:colOff>165100</xdr:colOff>
      <xdr:row>35</xdr:row>
      <xdr:rowOff>86178</xdr:rowOff>
    </xdr:to>
    <xdr:sp macro="" textlink="">
      <xdr:nvSpPr>
        <xdr:cNvPr id="80" name="楕円 79">
          <a:extLst>
            <a:ext uri="{FF2B5EF4-FFF2-40B4-BE49-F238E27FC236}">
              <a16:creationId xmlns:a16="http://schemas.microsoft.com/office/drawing/2014/main" id="{4A5D768A-9088-4829-8448-06E4A75DFA4F}"/>
            </a:ext>
          </a:extLst>
        </xdr:cNvPr>
        <xdr:cNvSpPr/>
      </xdr:nvSpPr>
      <xdr:spPr>
        <a:xfrm>
          <a:off x="1781175" y="56646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35378</xdr:rowOff>
    </xdr:to>
    <xdr:cxnSp macro="">
      <xdr:nvCxnSpPr>
        <xdr:cNvPr id="81" name="直線コネクタ 80">
          <a:extLst>
            <a:ext uri="{FF2B5EF4-FFF2-40B4-BE49-F238E27FC236}">
              <a16:creationId xmlns:a16="http://schemas.microsoft.com/office/drawing/2014/main" id="{55C25793-5148-4FC6-823D-44C489D8E25E}"/>
            </a:ext>
          </a:extLst>
        </xdr:cNvPr>
        <xdr:cNvCxnSpPr/>
      </xdr:nvCxnSpPr>
      <xdr:spPr>
        <a:xfrm flipV="1">
          <a:off x="1828800" y="5694680"/>
          <a:ext cx="790575"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2" name="楕円 81">
          <a:extLst>
            <a:ext uri="{FF2B5EF4-FFF2-40B4-BE49-F238E27FC236}">
              <a16:creationId xmlns:a16="http://schemas.microsoft.com/office/drawing/2014/main" id="{2B0A5DC7-DBC3-48B8-ABEE-785B16888998}"/>
            </a:ext>
          </a:extLst>
        </xdr:cNvPr>
        <xdr:cNvSpPr/>
      </xdr:nvSpPr>
      <xdr:spPr>
        <a:xfrm>
          <a:off x="981075" y="566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35378</xdr:rowOff>
    </xdr:from>
    <xdr:to>
      <xdr:col>10</xdr:col>
      <xdr:colOff>114300</xdr:colOff>
      <xdr:row>35</xdr:row>
      <xdr:rowOff>41910</xdr:rowOff>
    </xdr:to>
    <xdr:cxnSp macro="">
      <xdr:nvCxnSpPr>
        <xdr:cNvPr id="83" name="直線コネクタ 82">
          <a:extLst>
            <a:ext uri="{FF2B5EF4-FFF2-40B4-BE49-F238E27FC236}">
              <a16:creationId xmlns:a16="http://schemas.microsoft.com/office/drawing/2014/main" id="{B7C90F35-8897-4094-B490-2B488BD00286}"/>
            </a:ext>
          </a:extLst>
        </xdr:cNvPr>
        <xdr:cNvCxnSpPr/>
      </xdr:nvCxnSpPr>
      <xdr:spPr>
        <a:xfrm flipV="1">
          <a:off x="1028700" y="5702753"/>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5460</xdr:rowOff>
    </xdr:from>
    <xdr:ext cx="405111" cy="259045"/>
    <xdr:sp macro="" textlink="">
      <xdr:nvSpPr>
        <xdr:cNvPr id="84" name="n_1aveValue【体育館・プール】&#10;有形固定資産減価償却率">
          <a:extLst>
            <a:ext uri="{FF2B5EF4-FFF2-40B4-BE49-F238E27FC236}">
              <a16:creationId xmlns:a16="http://schemas.microsoft.com/office/drawing/2014/main" id="{82DC4702-627F-42ED-A4C4-0665EE582F98}"/>
            </a:ext>
          </a:extLst>
        </xdr:cNvPr>
        <xdr:cNvSpPr txBox="1"/>
      </xdr:nvSpPr>
      <xdr:spPr>
        <a:xfrm>
          <a:off x="3239144" y="6161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160581</xdr:rowOff>
    </xdr:from>
    <xdr:ext cx="405111" cy="259045"/>
    <xdr:sp macro="" textlink="">
      <xdr:nvSpPr>
        <xdr:cNvPr id="85" name="n_2aveValue【体育館・プール】&#10;有形固定資産減価償却率">
          <a:extLst>
            <a:ext uri="{FF2B5EF4-FFF2-40B4-BE49-F238E27FC236}">
              <a16:creationId xmlns:a16="http://schemas.microsoft.com/office/drawing/2014/main" id="{27650371-C4B0-449D-AA62-9D5EF0C00346}"/>
            </a:ext>
          </a:extLst>
        </xdr:cNvPr>
        <xdr:cNvSpPr txBox="1"/>
      </xdr:nvSpPr>
      <xdr:spPr>
        <a:xfrm>
          <a:off x="2439044" y="615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86" name="n_3aveValue【体育館・プール】&#10;有形固定資産減価償却率">
          <a:extLst>
            <a:ext uri="{FF2B5EF4-FFF2-40B4-BE49-F238E27FC236}">
              <a16:creationId xmlns:a16="http://schemas.microsoft.com/office/drawing/2014/main" id="{74AE9AA7-2118-40C2-AA21-D1DED1197217}"/>
            </a:ext>
          </a:extLst>
        </xdr:cNvPr>
        <xdr:cNvSpPr txBox="1"/>
      </xdr:nvSpPr>
      <xdr:spPr>
        <a:xfrm>
          <a:off x="1648469"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体育館・プール】&#10;有形固定資産減価償却率">
          <a:extLst>
            <a:ext uri="{FF2B5EF4-FFF2-40B4-BE49-F238E27FC236}">
              <a16:creationId xmlns:a16="http://schemas.microsoft.com/office/drawing/2014/main" id="{D13938E7-0AED-4CD4-876F-35BB3FB24AE9}"/>
            </a:ext>
          </a:extLst>
        </xdr:cNvPr>
        <xdr:cNvSpPr txBox="1"/>
      </xdr:nvSpPr>
      <xdr:spPr>
        <a:xfrm>
          <a:off x="848369"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96174</xdr:rowOff>
    </xdr:from>
    <xdr:ext cx="405111" cy="259045"/>
    <xdr:sp macro="" textlink="">
      <xdr:nvSpPr>
        <xdr:cNvPr id="88" name="n_1mainValue【体育館・プール】&#10;有形固定資産減価償却率">
          <a:extLst>
            <a:ext uri="{FF2B5EF4-FFF2-40B4-BE49-F238E27FC236}">
              <a16:creationId xmlns:a16="http://schemas.microsoft.com/office/drawing/2014/main" id="{848DE51A-0830-4F10-8866-64E188BE3073}"/>
            </a:ext>
          </a:extLst>
        </xdr:cNvPr>
        <xdr:cNvSpPr txBox="1"/>
      </xdr:nvSpPr>
      <xdr:spPr>
        <a:xfrm>
          <a:off x="3239144" y="543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9" name="n_2mainValue【体育館・プール】&#10;有形固定資産減価償却率">
          <a:extLst>
            <a:ext uri="{FF2B5EF4-FFF2-40B4-BE49-F238E27FC236}">
              <a16:creationId xmlns:a16="http://schemas.microsoft.com/office/drawing/2014/main" id="{3B88182D-2478-4381-9D93-9D476D371DC5}"/>
            </a:ext>
          </a:extLst>
        </xdr:cNvPr>
        <xdr:cNvSpPr txBox="1"/>
      </xdr:nvSpPr>
      <xdr:spPr>
        <a:xfrm>
          <a:off x="24390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102705</xdr:rowOff>
    </xdr:from>
    <xdr:ext cx="405111" cy="259045"/>
    <xdr:sp macro="" textlink="">
      <xdr:nvSpPr>
        <xdr:cNvPr id="90" name="n_3mainValue【体育館・プール】&#10;有形固定資産減価償却率">
          <a:extLst>
            <a:ext uri="{FF2B5EF4-FFF2-40B4-BE49-F238E27FC236}">
              <a16:creationId xmlns:a16="http://schemas.microsoft.com/office/drawing/2014/main" id="{98AE91DA-1E8A-4376-BE39-3ECD13B59612}"/>
            </a:ext>
          </a:extLst>
        </xdr:cNvPr>
        <xdr:cNvSpPr txBox="1"/>
      </xdr:nvSpPr>
      <xdr:spPr>
        <a:xfrm>
          <a:off x="1648469" y="544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1" name="n_4mainValue【体育館・プール】&#10;有形固定資産減価償却率">
          <a:extLst>
            <a:ext uri="{FF2B5EF4-FFF2-40B4-BE49-F238E27FC236}">
              <a16:creationId xmlns:a16="http://schemas.microsoft.com/office/drawing/2014/main" id="{6A52E287-59D5-4B5B-AD40-313A93FF8268}"/>
            </a:ext>
          </a:extLst>
        </xdr:cNvPr>
        <xdr:cNvSpPr txBox="1"/>
      </xdr:nvSpPr>
      <xdr:spPr>
        <a:xfrm>
          <a:off x="848369"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8998CCF-82F9-41B1-9A19-A63DFDABD25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826CE6AC-9BBF-452F-A0CC-AA354E73D08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8058A30B-D1D2-4362-903F-66245FABE29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125190AA-58D8-4D7B-A5E6-34FF59883AE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8D975F5B-F1BC-409A-B6AC-03702523FA8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035D5CC-E871-42C7-A58D-201303A09B8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D13CC33-BE65-4C60-BFA1-249453011AA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83942F5-FDD7-4BC2-BB89-81E1174B890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4EF07F8-0D6F-433F-AA80-5513361D785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1B81F279-4296-4F43-8028-0315533B653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C219230-3988-4BCA-AEE5-B7D6A4BE934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568AA2B-184F-45AA-81DD-A6C586DC4F6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3C9EDE0-B658-489A-BAD7-4C366B62AFE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792F851-125D-45B2-882B-7B2C6C3FB5B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8DF2A3F-0C05-480D-8EC3-57B8D9F1DAB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171E88E-93D3-4D04-916F-7B801BE520F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86D5F61-0D18-472F-BD48-8E393252C93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DFC5E26-D4C3-4A31-80AA-7BAFEBAB66E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53C551F-7A45-49C4-B739-D46F9021BB7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F609192-BA1E-477B-8276-6E286A7ECC5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DA5EAD58-243B-4D09-AA96-C451D62BEC2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F7E4909C-C007-4583-A352-EC2C474AD5FC}"/>
            </a:ext>
          </a:extLst>
        </xdr:cNvPr>
        <xdr:cNvCxnSpPr/>
      </xdr:nvCxnSpPr>
      <xdr:spPr>
        <a:xfrm flipV="1">
          <a:off x="9427845" y="5314950"/>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0F9CAA70-6287-4DD5-8779-1D316F571865}"/>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60659735-FB23-440C-A057-90147512AB4B}"/>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16" name="【体育館・プール】&#10;一人当たり面積最大値テキスト">
          <a:extLst>
            <a:ext uri="{FF2B5EF4-FFF2-40B4-BE49-F238E27FC236}">
              <a16:creationId xmlns:a16="http://schemas.microsoft.com/office/drawing/2014/main" id="{B42887E3-A190-4E91-9DFB-89BF8395DA53}"/>
            </a:ext>
          </a:extLst>
        </xdr:cNvPr>
        <xdr:cNvSpPr txBox="1"/>
      </xdr:nvSpPr>
      <xdr:spPr>
        <a:xfrm>
          <a:off x="9477375"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7" name="直線コネクタ 116">
          <a:extLst>
            <a:ext uri="{FF2B5EF4-FFF2-40B4-BE49-F238E27FC236}">
              <a16:creationId xmlns:a16="http://schemas.microsoft.com/office/drawing/2014/main" id="{A231C841-301E-4533-BD7C-4D0B2BB95E86}"/>
            </a:ext>
          </a:extLst>
        </xdr:cNvPr>
        <xdr:cNvCxnSpPr/>
      </xdr:nvCxnSpPr>
      <xdr:spPr>
        <a:xfrm>
          <a:off x="9363075" y="5314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124477</xdr:rowOff>
    </xdr:from>
    <xdr:ext cx="469744" cy="259045"/>
    <xdr:sp macro="" textlink="">
      <xdr:nvSpPr>
        <xdr:cNvPr id="118" name="【体育館・プール】&#10;一人当たり面積平均値テキスト">
          <a:extLst>
            <a:ext uri="{FF2B5EF4-FFF2-40B4-BE49-F238E27FC236}">
              <a16:creationId xmlns:a16="http://schemas.microsoft.com/office/drawing/2014/main" id="{2C8CDAB1-09DE-4C68-BD11-C2261835EC4E}"/>
            </a:ext>
          </a:extLst>
        </xdr:cNvPr>
        <xdr:cNvSpPr txBox="1"/>
      </xdr:nvSpPr>
      <xdr:spPr>
        <a:xfrm>
          <a:off x="9477375"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9" name="フローチャート: 判断 118">
          <a:extLst>
            <a:ext uri="{FF2B5EF4-FFF2-40B4-BE49-F238E27FC236}">
              <a16:creationId xmlns:a16="http://schemas.microsoft.com/office/drawing/2014/main" id="{5F42A946-285C-43A8-845A-3EE0E4BB29DE}"/>
            </a:ext>
          </a:extLst>
        </xdr:cNvPr>
        <xdr:cNvSpPr/>
      </xdr:nvSpPr>
      <xdr:spPr>
        <a:xfrm>
          <a:off x="9401175" y="6419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A6CD8634-0A0D-49CE-B232-144B39BB752E}"/>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566595D5-8021-4807-8363-BD3C9D3FF53E}"/>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BFD7EE9A-AD59-46BD-9576-884915BB3DCF}"/>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EAC035F7-2678-4569-B762-84DEF1391CBF}"/>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3F95A5F-DF91-4C19-A788-6FD7C877A76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B89B76-5910-4EBF-89D8-D3D510775C8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40406B-B616-4DD3-92C0-956AAA0DA43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D7106F-80AE-4EFF-9F0C-6961B9C469C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690F3A4-FFCC-4D72-97D0-2DCC79E5575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9" name="楕円 128">
          <a:extLst>
            <a:ext uri="{FF2B5EF4-FFF2-40B4-BE49-F238E27FC236}">
              <a16:creationId xmlns:a16="http://schemas.microsoft.com/office/drawing/2014/main" id="{C7CEC3A0-FBAF-46DC-A4F2-BCEE24DC6BC8}"/>
            </a:ext>
          </a:extLst>
        </xdr:cNvPr>
        <xdr:cNvSpPr/>
      </xdr:nvSpPr>
      <xdr:spPr>
        <a:xfrm>
          <a:off x="9401175" y="6667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111777</xdr:rowOff>
    </xdr:from>
    <xdr:ext cx="469744" cy="259045"/>
    <xdr:sp macro="" textlink="">
      <xdr:nvSpPr>
        <xdr:cNvPr id="130" name="【体育館・プール】&#10;一人当たり面積該当値テキスト">
          <a:extLst>
            <a:ext uri="{FF2B5EF4-FFF2-40B4-BE49-F238E27FC236}">
              <a16:creationId xmlns:a16="http://schemas.microsoft.com/office/drawing/2014/main" id="{1F87D3D9-D132-4A71-BE75-41B9B2CB4D53}"/>
            </a:ext>
          </a:extLst>
        </xdr:cNvPr>
        <xdr:cNvSpPr txBox="1"/>
      </xdr:nvSpPr>
      <xdr:spPr>
        <a:xfrm>
          <a:off x="9477375"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1" name="楕円 130">
          <a:extLst>
            <a:ext uri="{FF2B5EF4-FFF2-40B4-BE49-F238E27FC236}">
              <a16:creationId xmlns:a16="http://schemas.microsoft.com/office/drawing/2014/main" id="{1FB18957-06B2-4523-A7BF-D0628E0C1CE3}"/>
            </a:ext>
          </a:extLst>
        </xdr:cNvPr>
        <xdr:cNvSpPr/>
      </xdr:nvSpPr>
      <xdr:spPr>
        <a:xfrm>
          <a:off x="8639175"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2" name="直線コネクタ 131">
          <a:extLst>
            <a:ext uri="{FF2B5EF4-FFF2-40B4-BE49-F238E27FC236}">
              <a16:creationId xmlns:a16="http://schemas.microsoft.com/office/drawing/2014/main" id="{F9705E89-F0F4-491E-B6B5-DA9E0F49654E}"/>
            </a:ext>
          </a:extLst>
        </xdr:cNvPr>
        <xdr:cNvCxnSpPr/>
      </xdr:nvCxnSpPr>
      <xdr:spPr>
        <a:xfrm>
          <a:off x="8686800" y="67151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3" name="楕円 132">
          <a:extLst>
            <a:ext uri="{FF2B5EF4-FFF2-40B4-BE49-F238E27FC236}">
              <a16:creationId xmlns:a16="http://schemas.microsoft.com/office/drawing/2014/main" id="{23923E6C-DD43-492B-AB7A-C95427AF08B1}"/>
            </a:ext>
          </a:extLst>
        </xdr:cNvPr>
        <xdr:cNvSpPr/>
      </xdr:nvSpPr>
      <xdr:spPr>
        <a:xfrm>
          <a:off x="7839075" y="6667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4" name="直線コネクタ 133">
          <a:extLst>
            <a:ext uri="{FF2B5EF4-FFF2-40B4-BE49-F238E27FC236}">
              <a16:creationId xmlns:a16="http://schemas.microsoft.com/office/drawing/2014/main" id="{6FD650C0-1705-420F-9D0A-EF02D86A7AEE}"/>
            </a:ext>
          </a:extLst>
        </xdr:cNvPr>
        <xdr:cNvCxnSpPr/>
      </xdr:nvCxnSpPr>
      <xdr:spPr>
        <a:xfrm>
          <a:off x="7886700" y="6715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5" name="楕円 134">
          <a:extLst>
            <a:ext uri="{FF2B5EF4-FFF2-40B4-BE49-F238E27FC236}">
              <a16:creationId xmlns:a16="http://schemas.microsoft.com/office/drawing/2014/main" id="{C51C45A8-1D4F-4614-AF6B-DF107031C29D}"/>
            </a:ext>
          </a:extLst>
        </xdr:cNvPr>
        <xdr:cNvSpPr/>
      </xdr:nvSpPr>
      <xdr:spPr>
        <a:xfrm>
          <a:off x="7029450" y="6667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6" name="直線コネクタ 135">
          <a:extLst>
            <a:ext uri="{FF2B5EF4-FFF2-40B4-BE49-F238E27FC236}">
              <a16:creationId xmlns:a16="http://schemas.microsoft.com/office/drawing/2014/main" id="{D301399D-527D-4C71-9E69-02AB8054FE9E}"/>
            </a:ext>
          </a:extLst>
        </xdr:cNvPr>
        <xdr:cNvCxnSpPr/>
      </xdr:nvCxnSpPr>
      <xdr:spPr>
        <a:xfrm>
          <a:off x="7077075" y="6715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7" name="楕円 136">
          <a:extLst>
            <a:ext uri="{FF2B5EF4-FFF2-40B4-BE49-F238E27FC236}">
              <a16:creationId xmlns:a16="http://schemas.microsoft.com/office/drawing/2014/main" id="{A8A140A6-34A7-4621-B225-7CFCE871F0C6}"/>
            </a:ext>
          </a:extLst>
        </xdr:cNvPr>
        <xdr:cNvSpPr/>
      </xdr:nvSpPr>
      <xdr:spPr>
        <a:xfrm>
          <a:off x="6238875"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38" name="直線コネクタ 137">
          <a:extLst>
            <a:ext uri="{FF2B5EF4-FFF2-40B4-BE49-F238E27FC236}">
              <a16:creationId xmlns:a16="http://schemas.microsoft.com/office/drawing/2014/main" id="{3F6CDC62-428B-49A2-9635-E313694A2E14}"/>
            </a:ext>
          </a:extLst>
        </xdr:cNvPr>
        <xdr:cNvCxnSpPr/>
      </xdr:nvCxnSpPr>
      <xdr:spPr>
        <a:xfrm>
          <a:off x="6286500" y="6715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EF26F66F-5521-49B0-A866-DC15F9DF0DDA}"/>
            </a:ext>
          </a:extLst>
        </xdr:cNvPr>
        <xdr:cNvSpPr txBox="1"/>
      </xdr:nvSpPr>
      <xdr:spPr>
        <a:xfrm>
          <a:off x="845827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F4F8C247-13AE-47F8-AEAA-10BA5ED70A4A}"/>
            </a:ext>
          </a:extLst>
        </xdr:cNvPr>
        <xdr:cNvSpPr txBox="1"/>
      </xdr:nvSpPr>
      <xdr:spPr>
        <a:xfrm>
          <a:off x="76772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8D53F5ED-2817-4B40-8995-13A0D8D793D1}"/>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2" name="n_4aveValue【体育館・プール】&#10;一人当たり面積">
          <a:extLst>
            <a:ext uri="{FF2B5EF4-FFF2-40B4-BE49-F238E27FC236}">
              <a16:creationId xmlns:a16="http://schemas.microsoft.com/office/drawing/2014/main" id="{A5D80C64-FCAD-49BC-83A5-681F199C00D7}"/>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3" name="n_1mainValue【体育館・プール】&#10;一人当たり面積">
          <a:extLst>
            <a:ext uri="{FF2B5EF4-FFF2-40B4-BE49-F238E27FC236}">
              <a16:creationId xmlns:a16="http://schemas.microsoft.com/office/drawing/2014/main" id="{8BB26A9C-EC05-46A8-BCE1-AC18694A7A3B}"/>
            </a:ext>
          </a:extLst>
        </xdr:cNvPr>
        <xdr:cNvSpPr txBox="1"/>
      </xdr:nvSpPr>
      <xdr:spPr>
        <a:xfrm>
          <a:off x="845827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4" name="n_2mainValue【体育館・プール】&#10;一人当たり面積">
          <a:extLst>
            <a:ext uri="{FF2B5EF4-FFF2-40B4-BE49-F238E27FC236}">
              <a16:creationId xmlns:a16="http://schemas.microsoft.com/office/drawing/2014/main" id="{1BFF2051-F4FF-4CD9-8263-DA259C04B3D2}"/>
            </a:ext>
          </a:extLst>
        </xdr:cNvPr>
        <xdr:cNvSpPr txBox="1"/>
      </xdr:nvSpPr>
      <xdr:spPr>
        <a:xfrm>
          <a:off x="76772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5" name="n_3mainValue【体育館・プール】&#10;一人当たり面積">
          <a:extLst>
            <a:ext uri="{FF2B5EF4-FFF2-40B4-BE49-F238E27FC236}">
              <a16:creationId xmlns:a16="http://schemas.microsoft.com/office/drawing/2014/main" id="{71852C67-7DBE-41CC-A3AC-7A70FE251287}"/>
            </a:ext>
          </a:extLst>
        </xdr:cNvPr>
        <xdr:cNvSpPr txBox="1"/>
      </xdr:nvSpPr>
      <xdr:spPr>
        <a:xfrm>
          <a:off x="68676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6" name="n_4mainValue【体育館・プール】&#10;一人当たり面積">
          <a:extLst>
            <a:ext uri="{FF2B5EF4-FFF2-40B4-BE49-F238E27FC236}">
              <a16:creationId xmlns:a16="http://schemas.microsoft.com/office/drawing/2014/main" id="{279A8AEC-1B29-4417-9502-228431647C6C}"/>
            </a:ext>
          </a:extLst>
        </xdr:cNvPr>
        <xdr:cNvSpPr txBox="1"/>
      </xdr:nvSpPr>
      <xdr:spPr>
        <a:xfrm>
          <a:off x="60675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47F13F-5D50-46FE-9844-599E240BD2D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6DD01165-6571-4449-9F30-A8AD541EACD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D3515630-F7C0-44BC-A03C-729E6429537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31025EE7-368C-4F51-89D9-006980D55F0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2AF268B8-064D-40DD-959B-EB9E6034915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2E21693-6974-463B-B571-A2677A08817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D738059-A28C-41D8-AA69-F555DAAB785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9FF70A1-7EBA-4268-BE53-1426E05871D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21CF168-6A99-4A65-8E21-1C1348BE723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2A8E80A-3B4D-4615-878B-803882B9952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97551DF-C7D0-485E-9E42-3FB94C7C673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0F35CCA-5FD0-45BF-842E-A9CE39B1A87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E5569F5-119B-46B6-B3D7-09423E50655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66F63EA-8D91-4F9D-8E7A-EE0003AF2BE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80C61DB-822B-4398-BF0D-668531B30A5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88652E3-F159-42D9-ACED-03C722A1490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337F3C6-81D9-4BCE-8B80-C5519D12D48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13A03F7-8F95-432B-AF49-52E85A36D0A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F10B10F-0C86-4190-B052-1653EB5F0EA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0864721-C37B-4BE9-A453-AA681DF85C8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4D8AF1B3-F59F-42E4-B05F-6592BDFAF756}"/>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19BDAB0B-D867-451A-BF93-AEC409A301F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69" name="直線コネクタ 168">
          <a:extLst>
            <a:ext uri="{FF2B5EF4-FFF2-40B4-BE49-F238E27FC236}">
              <a16:creationId xmlns:a16="http://schemas.microsoft.com/office/drawing/2014/main" id="{16400F04-A729-48E0-852B-E945945A02DD}"/>
            </a:ext>
          </a:extLst>
        </xdr:cNvPr>
        <xdr:cNvCxnSpPr/>
      </xdr:nvCxnSpPr>
      <xdr:spPr>
        <a:xfrm flipV="1">
          <a:off x="4179570" y="8990965"/>
          <a:ext cx="1270"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0AD46CB6-6DD2-4324-B747-4351D51E71AD}"/>
            </a:ext>
          </a:extLst>
        </xdr:cNvPr>
        <xdr:cNvSpPr txBox="1"/>
      </xdr:nvSpPr>
      <xdr:spPr>
        <a:xfrm>
          <a:off x="42291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71" name="直線コネクタ 170">
          <a:extLst>
            <a:ext uri="{FF2B5EF4-FFF2-40B4-BE49-F238E27FC236}">
              <a16:creationId xmlns:a16="http://schemas.microsoft.com/office/drawing/2014/main" id="{FB94D5C6-4928-4FDC-A20F-162BDD374ECC}"/>
            </a:ext>
          </a:extLst>
        </xdr:cNvPr>
        <xdr:cNvCxnSpPr/>
      </xdr:nvCxnSpPr>
      <xdr:spPr>
        <a:xfrm>
          <a:off x="4105275" y="1039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DD7CDA2E-00F4-41CE-A5D9-73AD34B2A3FB}"/>
            </a:ext>
          </a:extLst>
        </xdr:cNvPr>
        <xdr:cNvSpPr txBox="1"/>
      </xdr:nvSpPr>
      <xdr:spPr>
        <a:xfrm>
          <a:off x="4229100" y="876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73" name="直線コネクタ 172">
          <a:extLst>
            <a:ext uri="{FF2B5EF4-FFF2-40B4-BE49-F238E27FC236}">
              <a16:creationId xmlns:a16="http://schemas.microsoft.com/office/drawing/2014/main" id="{B15D4584-2546-4BE9-B971-FE3A72103870}"/>
            </a:ext>
          </a:extLst>
        </xdr:cNvPr>
        <xdr:cNvCxnSpPr/>
      </xdr:nvCxnSpPr>
      <xdr:spPr>
        <a:xfrm>
          <a:off x="4105275" y="899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165752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4169CBF8-7BC4-4ED8-8451-2643306F129B}"/>
            </a:ext>
          </a:extLst>
        </xdr:cNvPr>
        <xdr:cNvSpPr txBox="1"/>
      </xdr:nvSpPr>
      <xdr:spPr>
        <a:xfrm>
          <a:off x="422910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5" name="フローチャート: 判断 174">
          <a:extLst>
            <a:ext uri="{FF2B5EF4-FFF2-40B4-BE49-F238E27FC236}">
              <a16:creationId xmlns:a16="http://schemas.microsoft.com/office/drawing/2014/main" id="{424DAD1D-EACA-4A77-9F7D-E5D6472C13F6}"/>
            </a:ext>
          </a:extLst>
        </xdr:cNvPr>
        <xdr:cNvSpPr/>
      </xdr:nvSpPr>
      <xdr:spPr>
        <a:xfrm>
          <a:off x="4124325"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6" name="フローチャート: 判断 175">
          <a:extLst>
            <a:ext uri="{FF2B5EF4-FFF2-40B4-BE49-F238E27FC236}">
              <a16:creationId xmlns:a16="http://schemas.microsoft.com/office/drawing/2014/main" id="{4070D611-24D6-48D8-A755-6BB34F7DC844}"/>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7" name="フローチャート: 判断 176">
          <a:extLst>
            <a:ext uri="{FF2B5EF4-FFF2-40B4-BE49-F238E27FC236}">
              <a16:creationId xmlns:a16="http://schemas.microsoft.com/office/drawing/2014/main" id="{27C6685E-6881-448B-B70B-4FFD5E2E2E4A}"/>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8" name="フローチャート: 判断 177">
          <a:extLst>
            <a:ext uri="{FF2B5EF4-FFF2-40B4-BE49-F238E27FC236}">
              <a16:creationId xmlns:a16="http://schemas.microsoft.com/office/drawing/2014/main" id="{0CA2C9D2-84FF-440D-B181-2E6ACF7F2384}"/>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9" name="フローチャート: 判断 178">
          <a:extLst>
            <a:ext uri="{FF2B5EF4-FFF2-40B4-BE49-F238E27FC236}">
              <a16:creationId xmlns:a16="http://schemas.microsoft.com/office/drawing/2014/main" id="{2CE2BE04-ACEF-45F4-BB6E-E1377227FB37}"/>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84AE95D-91B0-4B32-84AA-5CBF667DCDB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6EB3B12-D2C0-4A09-9FDB-5B8D3AF125D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193F1AE-33E9-4592-844C-ECFE8E3F613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E9E292-8674-446B-BA06-6CD15414522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4039B1-5DF0-436E-AC58-C335CEA0942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31115</xdr:rowOff>
    </xdr:from>
    <xdr:to>
      <xdr:col>24</xdr:col>
      <xdr:colOff>114300</xdr:colOff>
      <xdr:row>55</xdr:row>
      <xdr:rowOff>132715</xdr:rowOff>
    </xdr:to>
    <xdr:sp macro="" textlink="">
      <xdr:nvSpPr>
        <xdr:cNvPr id="185" name="楕円 184">
          <a:extLst>
            <a:ext uri="{FF2B5EF4-FFF2-40B4-BE49-F238E27FC236}">
              <a16:creationId xmlns:a16="http://schemas.microsoft.com/office/drawing/2014/main" id="{C96F5521-8A0F-4B00-BA11-DCC4474D9D4E}"/>
            </a:ext>
          </a:extLst>
        </xdr:cNvPr>
        <xdr:cNvSpPr/>
      </xdr:nvSpPr>
      <xdr:spPr>
        <a:xfrm>
          <a:off x="4124325" y="8933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155592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8444EF7D-45F4-49F9-9351-715D3A64B89F}"/>
            </a:ext>
          </a:extLst>
        </xdr:cNvPr>
        <xdr:cNvSpPr txBox="1"/>
      </xdr:nvSpPr>
      <xdr:spPr>
        <a:xfrm>
          <a:off x="4229100" y="890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xdr:rowOff>
    </xdr:from>
    <xdr:to>
      <xdr:col>20</xdr:col>
      <xdr:colOff>38100</xdr:colOff>
      <xdr:row>55</xdr:row>
      <xdr:rowOff>113665</xdr:rowOff>
    </xdr:to>
    <xdr:sp macro="" textlink="">
      <xdr:nvSpPr>
        <xdr:cNvPr id="187" name="楕円 186">
          <a:extLst>
            <a:ext uri="{FF2B5EF4-FFF2-40B4-BE49-F238E27FC236}">
              <a16:creationId xmlns:a16="http://schemas.microsoft.com/office/drawing/2014/main" id="{B5B3C299-6D1E-42D7-B084-25C897C88393}"/>
            </a:ext>
          </a:extLst>
        </xdr:cNvPr>
        <xdr:cNvSpPr/>
      </xdr:nvSpPr>
      <xdr:spPr>
        <a:xfrm>
          <a:off x="3381375" y="8914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62865</xdr:rowOff>
    </xdr:from>
    <xdr:to>
      <xdr:col>24</xdr:col>
      <xdr:colOff>63500</xdr:colOff>
      <xdr:row>55</xdr:row>
      <xdr:rowOff>81915</xdr:rowOff>
    </xdr:to>
    <xdr:cxnSp macro="">
      <xdr:nvCxnSpPr>
        <xdr:cNvPr id="188" name="直線コネクタ 187">
          <a:extLst>
            <a:ext uri="{FF2B5EF4-FFF2-40B4-BE49-F238E27FC236}">
              <a16:creationId xmlns:a16="http://schemas.microsoft.com/office/drawing/2014/main" id="{08FA8575-292D-4132-A374-F448ED5883F6}"/>
            </a:ext>
          </a:extLst>
        </xdr:cNvPr>
        <xdr:cNvCxnSpPr/>
      </xdr:nvCxnSpPr>
      <xdr:spPr>
        <a:xfrm>
          <a:off x="3429000" y="897191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96520</xdr:rowOff>
    </xdr:to>
    <xdr:sp macro="" textlink="">
      <xdr:nvSpPr>
        <xdr:cNvPr id="189" name="楕円 188">
          <a:extLst>
            <a:ext uri="{FF2B5EF4-FFF2-40B4-BE49-F238E27FC236}">
              <a16:creationId xmlns:a16="http://schemas.microsoft.com/office/drawing/2014/main" id="{63A1C200-7EC5-4E52-8A05-7686EC643DD9}"/>
            </a:ext>
          </a:extLst>
        </xdr:cNvPr>
        <xdr:cNvSpPr/>
      </xdr:nvSpPr>
      <xdr:spPr>
        <a:xfrm>
          <a:off x="2571750" y="8907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55</xdr:row>
      <xdr:rowOff>62865</xdr:rowOff>
    </xdr:to>
    <xdr:cxnSp macro="">
      <xdr:nvCxnSpPr>
        <xdr:cNvPr id="190" name="直線コネクタ 189">
          <a:extLst>
            <a:ext uri="{FF2B5EF4-FFF2-40B4-BE49-F238E27FC236}">
              <a16:creationId xmlns:a16="http://schemas.microsoft.com/office/drawing/2014/main" id="{EC598CC6-5948-4AD7-8C52-228DC3DCA796}"/>
            </a:ext>
          </a:extLst>
        </xdr:cNvPr>
        <xdr:cNvCxnSpPr/>
      </xdr:nvCxnSpPr>
      <xdr:spPr>
        <a:xfrm>
          <a:off x="2619375" y="8954770"/>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151130</xdr:rowOff>
    </xdr:from>
    <xdr:to>
      <xdr:col>10</xdr:col>
      <xdr:colOff>165100</xdr:colOff>
      <xdr:row>55</xdr:row>
      <xdr:rowOff>81280</xdr:rowOff>
    </xdr:to>
    <xdr:sp macro="" textlink="">
      <xdr:nvSpPr>
        <xdr:cNvPr id="191" name="楕円 190">
          <a:extLst>
            <a:ext uri="{FF2B5EF4-FFF2-40B4-BE49-F238E27FC236}">
              <a16:creationId xmlns:a16="http://schemas.microsoft.com/office/drawing/2014/main" id="{802E9CFB-B10F-412A-B2C0-6DE173C6E07A}"/>
            </a:ext>
          </a:extLst>
        </xdr:cNvPr>
        <xdr:cNvSpPr/>
      </xdr:nvSpPr>
      <xdr:spPr>
        <a:xfrm>
          <a:off x="1781175" y="8895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30480</xdr:rowOff>
    </xdr:from>
    <xdr:to>
      <xdr:col>15</xdr:col>
      <xdr:colOff>50800</xdr:colOff>
      <xdr:row>55</xdr:row>
      <xdr:rowOff>45720</xdr:rowOff>
    </xdr:to>
    <xdr:cxnSp macro="">
      <xdr:nvCxnSpPr>
        <xdr:cNvPr id="192" name="直線コネクタ 191">
          <a:extLst>
            <a:ext uri="{FF2B5EF4-FFF2-40B4-BE49-F238E27FC236}">
              <a16:creationId xmlns:a16="http://schemas.microsoft.com/office/drawing/2014/main" id="{8F016270-0EEC-43C4-AF7A-C30AB4C8C0BB}"/>
            </a:ext>
          </a:extLst>
        </xdr:cNvPr>
        <xdr:cNvCxnSpPr/>
      </xdr:nvCxnSpPr>
      <xdr:spPr>
        <a:xfrm>
          <a:off x="1828800" y="8933180"/>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118745</xdr:rowOff>
    </xdr:from>
    <xdr:to>
      <xdr:col>6</xdr:col>
      <xdr:colOff>38100</xdr:colOff>
      <xdr:row>55</xdr:row>
      <xdr:rowOff>48895</xdr:rowOff>
    </xdr:to>
    <xdr:sp macro="" textlink="">
      <xdr:nvSpPr>
        <xdr:cNvPr id="193" name="楕円 192">
          <a:extLst>
            <a:ext uri="{FF2B5EF4-FFF2-40B4-BE49-F238E27FC236}">
              <a16:creationId xmlns:a16="http://schemas.microsoft.com/office/drawing/2014/main" id="{2D5E0A61-0DFC-47BF-8712-EB685333B5F7}"/>
            </a:ext>
          </a:extLst>
        </xdr:cNvPr>
        <xdr:cNvSpPr/>
      </xdr:nvSpPr>
      <xdr:spPr>
        <a:xfrm>
          <a:off x="981075" y="88658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169545</xdr:rowOff>
    </xdr:from>
    <xdr:to>
      <xdr:col>10</xdr:col>
      <xdr:colOff>114300</xdr:colOff>
      <xdr:row>55</xdr:row>
      <xdr:rowOff>30480</xdr:rowOff>
    </xdr:to>
    <xdr:cxnSp macro="">
      <xdr:nvCxnSpPr>
        <xdr:cNvPr id="194" name="直線コネクタ 193">
          <a:extLst>
            <a:ext uri="{FF2B5EF4-FFF2-40B4-BE49-F238E27FC236}">
              <a16:creationId xmlns:a16="http://schemas.microsoft.com/office/drawing/2014/main" id="{5F3C28D0-4684-4131-8A81-3B6C904E0ED1}"/>
            </a:ext>
          </a:extLst>
        </xdr:cNvPr>
        <xdr:cNvCxnSpPr/>
      </xdr:nvCxnSpPr>
      <xdr:spPr>
        <a:xfrm>
          <a:off x="1028700" y="8903970"/>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0C1CD483-65F4-4BA1-BF9B-516467551B72}"/>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F390EC2B-3454-4F60-8F0D-50577E40A57A}"/>
            </a:ext>
          </a:extLst>
        </xdr:cNvPr>
        <xdr:cNvSpPr txBox="1"/>
      </xdr:nvSpPr>
      <xdr:spPr>
        <a:xfrm>
          <a:off x="2439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9674560B-D910-4282-9E2E-9016FE0B718B}"/>
            </a:ext>
          </a:extLst>
        </xdr:cNvPr>
        <xdr:cNvSpPr txBox="1"/>
      </xdr:nvSpPr>
      <xdr:spPr>
        <a:xfrm>
          <a:off x="1648469"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22877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D29A9368-7A83-436A-965B-247ABE6F7874}"/>
            </a:ext>
          </a:extLst>
        </xdr:cNvPr>
        <xdr:cNvSpPr txBox="1"/>
      </xdr:nvSpPr>
      <xdr:spPr>
        <a:xfrm>
          <a:off x="848369" y="941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130192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0457A5FE-1ABD-4C61-97ED-43ACF6BE49C1}"/>
            </a:ext>
          </a:extLst>
        </xdr:cNvPr>
        <xdr:cNvSpPr txBox="1"/>
      </xdr:nvSpPr>
      <xdr:spPr>
        <a:xfrm>
          <a:off x="3239144" y="871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113047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3D9EAB5A-5897-4C87-92FA-9028A8B073C7}"/>
            </a:ext>
          </a:extLst>
        </xdr:cNvPr>
        <xdr:cNvSpPr txBox="1"/>
      </xdr:nvSpPr>
      <xdr:spPr>
        <a:xfrm>
          <a:off x="2439044" y="869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97807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C9C0DFD0-3ED2-4436-9AE1-01C664599D3A}"/>
            </a:ext>
          </a:extLst>
        </xdr:cNvPr>
        <xdr:cNvSpPr txBox="1"/>
      </xdr:nvSpPr>
      <xdr:spPr>
        <a:xfrm>
          <a:off x="1648469" y="867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65422</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B12D51EC-6EF2-4EB2-BA78-BE7FAE8BCFB9}"/>
            </a:ext>
          </a:extLst>
        </xdr:cNvPr>
        <xdr:cNvSpPr txBox="1"/>
      </xdr:nvSpPr>
      <xdr:spPr>
        <a:xfrm>
          <a:off x="848369" y="8650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0C27A16-E769-441C-8EB7-D55B4979D2F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0B6691EB-59ED-4BEB-BDD8-06E0FB47575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8E700BED-F315-4410-8C0D-63A12C01A07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34CC1DF7-EC41-4FBC-A9E5-A820C32FC83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F52F1146-037B-430C-9D96-41519A69C8A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27E1166A-EAB4-4981-B113-6EAE21BD27F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A6F248DC-4125-4090-9627-382F5577068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B9F3D345-F1ED-4184-879F-1B9961BB69A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1D7AE95D-6045-4592-82F2-235D2C32593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21F71D94-6EB6-4A53-89E4-A5124F61C727}"/>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6A70D702-EA3D-4443-8B7A-F93B277444E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AA6EBCFD-C3B7-4B5F-A0F0-A9ACEAF3D3BA}"/>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67390788-4B89-49AC-BB84-0BB661D47B8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84E74EF8-A855-4B4E-971B-31EC9B633B38}"/>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E1900B2E-55A7-4EEA-8A71-D73A8606C769}"/>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053E52A3-4F9F-43DA-A692-84928A480FD4}"/>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8613264-0392-484E-8E13-1355FC3D801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61D5E49-ABD2-421F-B190-BF961392405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311A77FD-2AC8-44A4-8BB9-E1484071465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222" name="直線コネクタ 221">
          <a:extLst>
            <a:ext uri="{FF2B5EF4-FFF2-40B4-BE49-F238E27FC236}">
              <a16:creationId xmlns:a16="http://schemas.microsoft.com/office/drawing/2014/main" id="{CEA184AF-6D23-4E7D-8787-6EBADA9A43C0}"/>
            </a:ext>
          </a:extLst>
        </xdr:cNvPr>
        <xdr:cNvCxnSpPr/>
      </xdr:nvCxnSpPr>
      <xdr:spPr>
        <a:xfrm flipV="1">
          <a:off x="9427845" y="9317482"/>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B66D60B8-5E5D-497E-93BC-CCB2BE3D9AFE}"/>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4" name="直線コネクタ 223">
          <a:extLst>
            <a:ext uri="{FF2B5EF4-FFF2-40B4-BE49-F238E27FC236}">
              <a16:creationId xmlns:a16="http://schemas.microsoft.com/office/drawing/2014/main" id="{8359E2F5-CCD7-4EE9-AC7C-93C39EA0704B}"/>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E7A5E3BA-F3D9-4487-95E8-47EB418D4E3A}"/>
            </a:ext>
          </a:extLst>
        </xdr:cNvPr>
        <xdr:cNvSpPr txBox="1"/>
      </xdr:nvSpPr>
      <xdr:spPr>
        <a:xfrm>
          <a:off x="9477375" y="9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226" name="直線コネクタ 225">
          <a:extLst>
            <a:ext uri="{FF2B5EF4-FFF2-40B4-BE49-F238E27FC236}">
              <a16:creationId xmlns:a16="http://schemas.microsoft.com/office/drawing/2014/main" id="{DFCF214B-7660-4671-AAE6-30FBB042F6DD}"/>
            </a:ext>
          </a:extLst>
        </xdr:cNvPr>
        <xdr:cNvCxnSpPr/>
      </xdr:nvCxnSpPr>
      <xdr:spPr>
        <a:xfrm>
          <a:off x="9363075" y="93174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76217</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8A1D6E4A-9D04-4242-89F6-30F437DA1941}"/>
            </a:ext>
          </a:extLst>
        </xdr:cNvPr>
        <xdr:cNvSpPr txBox="1"/>
      </xdr:nvSpPr>
      <xdr:spPr>
        <a:xfrm>
          <a:off x="9477375" y="9953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28" name="フローチャート: 判断 227">
          <a:extLst>
            <a:ext uri="{FF2B5EF4-FFF2-40B4-BE49-F238E27FC236}">
              <a16:creationId xmlns:a16="http://schemas.microsoft.com/office/drawing/2014/main" id="{1E2F9F72-3D8E-4E3E-B60E-BC92BBA3F69F}"/>
            </a:ext>
          </a:extLst>
        </xdr:cNvPr>
        <xdr:cNvSpPr/>
      </xdr:nvSpPr>
      <xdr:spPr>
        <a:xfrm>
          <a:off x="9401175" y="99752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29" name="フローチャート: 判断 228">
          <a:extLst>
            <a:ext uri="{FF2B5EF4-FFF2-40B4-BE49-F238E27FC236}">
              <a16:creationId xmlns:a16="http://schemas.microsoft.com/office/drawing/2014/main" id="{D6DA6309-A434-49E2-A8BC-3D877F8EC3C3}"/>
            </a:ext>
          </a:extLst>
        </xdr:cNvPr>
        <xdr:cNvSpPr/>
      </xdr:nvSpPr>
      <xdr:spPr>
        <a:xfrm>
          <a:off x="8639175" y="9970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0" name="フローチャート: 判断 229">
          <a:extLst>
            <a:ext uri="{FF2B5EF4-FFF2-40B4-BE49-F238E27FC236}">
              <a16:creationId xmlns:a16="http://schemas.microsoft.com/office/drawing/2014/main" id="{BC6ED464-4182-4C2E-B689-4EF25913E21A}"/>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1" name="フローチャート: 判断 230">
          <a:extLst>
            <a:ext uri="{FF2B5EF4-FFF2-40B4-BE49-F238E27FC236}">
              <a16:creationId xmlns:a16="http://schemas.microsoft.com/office/drawing/2014/main" id="{E2E7D7D5-76DD-432E-B509-8F69B884398B}"/>
            </a:ext>
          </a:extLst>
        </xdr:cNvPr>
        <xdr:cNvSpPr/>
      </xdr:nvSpPr>
      <xdr:spPr>
        <a:xfrm>
          <a:off x="7029450" y="99829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106934</xdr:rowOff>
    </xdr:from>
    <xdr:to>
      <xdr:col>36</xdr:col>
      <xdr:colOff>165100</xdr:colOff>
      <xdr:row>62</xdr:row>
      <xdr:rowOff>37084</xdr:rowOff>
    </xdr:to>
    <xdr:sp macro="" textlink="">
      <xdr:nvSpPr>
        <xdr:cNvPr id="232" name="フローチャート: 判断 231">
          <a:extLst>
            <a:ext uri="{FF2B5EF4-FFF2-40B4-BE49-F238E27FC236}">
              <a16:creationId xmlns:a16="http://schemas.microsoft.com/office/drawing/2014/main" id="{3A4A349C-D502-4DA1-89A1-6AF07AA1770B}"/>
            </a:ext>
          </a:extLst>
        </xdr:cNvPr>
        <xdr:cNvSpPr/>
      </xdr:nvSpPr>
      <xdr:spPr>
        <a:xfrm>
          <a:off x="6238875" y="9981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7BD018B-8FDB-4E89-81E1-CF0C0E963B1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51E94B4-B023-4891-9D21-42917992227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7F36E41-9D29-4563-BC2B-2AB0913B6BC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EF37EFC-E337-4EA9-9423-36DFFBBB09F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B055520-D9DB-41F2-95D2-03A755CF6F0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33782</xdr:rowOff>
    </xdr:from>
    <xdr:to>
      <xdr:col>55</xdr:col>
      <xdr:colOff>50800</xdr:colOff>
      <xdr:row>57</xdr:row>
      <xdr:rowOff>135382</xdr:rowOff>
    </xdr:to>
    <xdr:sp macro="" textlink="">
      <xdr:nvSpPr>
        <xdr:cNvPr id="238" name="楕円 237">
          <a:extLst>
            <a:ext uri="{FF2B5EF4-FFF2-40B4-BE49-F238E27FC236}">
              <a16:creationId xmlns:a16="http://schemas.microsoft.com/office/drawing/2014/main" id="{DCCEF1D1-A986-4D3F-83AF-811CFD0DF2A8}"/>
            </a:ext>
          </a:extLst>
        </xdr:cNvPr>
        <xdr:cNvSpPr/>
      </xdr:nvSpPr>
      <xdr:spPr>
        <a:xfrm>
          <a:off x="9401175" y="92603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158259</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613FA73D-B981-40D4-AC0B-7928E21D01D3}"/>
            </a:ext>
          </a:extLst>
        </xdr:cNvPr>
        <xdr:cNvSpPr txBox="1"/>
      </xdr:nvSpPr>
      <xdr:spPr>
        <a:xfrm>
          <a:off x="9477375" y="92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47498</xdr:rowOff>
    </xdr:from>
    <xdr:to>
      <xdr:col>50</xdr:col>
      <xdr:colOff>165100</xdr:colOff>
      <xdr:row>57</xdr:row>
      <xdr:rowOff>149098</xdr:rowOff>
    </xdr:to>
    <xdr:sp macro="" textlink="">
      <xdr:nvSpPr>
        <xdr:cNvPr id="240" name="楕円 239">
          <a:extLst>
            <a:ext uri="{FF2B5EF4-FFF2-40B4-BE49-F238E27FC236}">
              <a16:creationId xmlns:a16="http://schemas.microsoft.com/office/drawing/2014/main" id="{0ACFE90F-8EDA-4B90-B17C-AA3B5531D179}"/>
            </a:ext>
          </a:extLst>
        </xdr:cNvPr>
        <xdr:cNvSpPr/>
      </xdr:nvSpPr>
      <xdr:spPr>
        <a:xfrm>
          <a:off x="8639175" y="9280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84582</xdr:rowOff>
    </xdr:from>
    <xdr:to>
      <xdr:col>55</xdr:col>
      <xdr:colOff>0</xdr:colOff>
      <xdr:row>57</xdr:row>
      <xdr:rowOff>98298</xdr:rowOff>
    </xdr:to>
    <xdr:cxnSp macro="">
      <xdr:nvCxnSpPr>
        <xdr:cNvPr id="241" name="直線コネクタ 240">
          <a:extLst>
            <a:ext uri="{FF2B5EF4-FFF2-40B4-BE49-F238E27FC236}">
              <a16:creationId xmlns:a16="http://schemas.microsoft.com/office/drawing/2014/main" id="{7D07C97B-2F54-4E0E-AD7E-3620ACCFDE58}"/>
            </a:ext>
          </a:extLst>
        </xdr:cNvPr>
        <xdr:cNvCxnSpPr/>
      </xdr:nvCxnSpPr>
      <xdr:spPr>
        <a:xfrm flipV="1">
          <a:off x="8686800" y="9317482"/>
          <a:ext cx="74295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61214</xdr:rowOff>
    </xdr:from>
    <xdr:to>
      <xdr:col>46</xdr:col>
      <xdr:colOff>38100</xdr:colOff>
      <xdr:row>57</xdr:row>
      <xdr:rowOff>162814</xdr:rowOff>
    </xdr:to>
    <xdr:sp macro="" textlink="">
      <xdr:nvSpPr>
        <xdr:cNvPr id="242" name="楕円 241">
          <a:extLst>
            <a:ext uri="{FF2B5EF4-FFF2-40B4-BE49-F238E27FC236}">
              <a16:creationId xmlns:a16="http://schemas.microsoft.com/office/drawing/2014/main" id="{B9F3B686-4E5B-4E18-979C-3FF997957029}"/>
            </a:ext>
          </a:extLst>
        </xdr:cNvPr>
        <xdr:cNvSpPr/>
      </xdr:nvSpPr>
      <xdr:spPr>
        <a:xfrm>
          <a:off x="7839075" y="9294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98298</xdr:rowOff>
    </xdr:from>
    <xdr:to>
      <xdr:col>50</xdr:col>
      <xdr:colOff>114300</xdr:colOff>
      <xdr:row>57</xdr:row>
      <xdr:rowOff>112014</xdr:rowOff>
    </xdr:to>
    <xdr:cxnSp macro="">
      <xdr:nvCxnSpPr>
        <xdr:cNvPr id="243" name="直線コネクタ 242">
          <a:extLst>
            <a:ext uri="{FF2B5EF4-FFF2-40B4-BE49-F238E27FC236}">
              <a16:creationId xmlns:a16="http://schemas.microsoft.com/office/drawing/2014/main" id="{9AF3D673-6015-48F0-9E8E-870F9509A9DA}"/>
            </a:ext>
          </a:extLst>
        </xdr:cNvPr>
        <xdr:cNvCxnSpPr/>
      </xdr:nvCxnSpPr>
      <xdr:spPr>
        <a:xfrm flipV="1">
          <a:off x="7886700" y="9328023"/>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70358</xdr:rowOff>
    </xdr:from>
    <xdr:to>
      <xdr:col>41</xdr:col>
      <xdr:colOff>101600</xdr:colOff>
      <xdr:row>58</xdr:row>
      <xdr:rowOff>508</xdr:rowOff>
    </xdr:to>
    <xdr:sp macro="" textlink="">
      <xdr:nvSpPr>
        <xdr:cNvPr id="244" name="楕円 243">
          <a:extLst>
            <a:ext uri="{FF2B5EF4-FFF2-40B4-BE49-F238E27FC236}">
              <a16:creationId xmlns:a16="http://schemas.microsoft.com/office/drawing/2014/main" id="{3A6BF8C3-2F28-4127-9B1E-2764F88CE2A1}"/>
            </a:ext>
          </a:extLst>
        </xdr:cNvPr>
        <xdr:cNvSpPr/>
      </xdr:nvSpPr>
      <xdr:spPr>
        <a:xfrm>
          <a:off x="7029450" y="9296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112014</xdr:rowOff>
    </xdr:from>
    <xdr:to>
      <xdr:col>45</xdr:col>
      <xdr:colOff>177800</xdr:colOff>
      <xdr:row>57</xdr:row>
      <xdr:rowOff>121158</xdr:rowOff>
    </xdr:to>
    <xdr:cxnSp macro="">
      <xdr:nvCxnSpPr>
        <xdr:cNvPr id="245" name="直線コネクタ 244">
          <a:extLst>
            <a:ext uri="{FF2B5EF4-FFF2-40B4-BE49-F238E27FC236}">
              <a16:creationId xmlns:a16="http://schemas.microsoft.com/office/drawing/2014/main" id="{303F9875-A12F-486B-ABD0-574383FDFACB}"/>
            </a:ext>
          </a:extLst>
        </xdr:cNvPr>
        <xdr:cNvCxnSpPr/>
      </xdr:nvCxnSpPr>
      <xdr:spPr>
        <a:xfrm flipV="1">
          <a:off x="7077075" y="9341739"/>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79502</xdr:rowOff>
    </xdr:from>
    <xdr:to>
      <xdr:col>36</xdr:col>
      <xdr:colOff>165100</xdr:colOff>
      <xdr:row>58</xdr:row>
      <xdr:rowOff>9652</xdr:rowOff>
    </xdr:to>
    <xdr:sp macro="" textlink="">
      <xdr:nvSpPr>
        <xdr:cNvPr id="246" name="楕円 245">
          <a:extLst>
            <a:ext uri="{FF2B5EF4-FFF2-40B4-BE49-F238E27FC236}">
              <a16:creationId xmlns:a16="http://schemas.microsoft.com/office/drawing/2014/main" id="{28E6649D-9D2B-40F3-9323-D13622057331}"/>
            </a:ext>
          </a:extLst>
        </xdr:cNvPr>
        <xdr:cNvSpPr/>
      </xdr:nvSpPr>
      <xdr:spPr>
        <a:xfrm>
          <a:off x="6238875" y="93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121158</xdr:rowOff>
    </xdr:from>
    <xdr:to>
      <xdr:col>41</xdr:col>
      <xdr:colOff>50800</xdr:colOff>
      <xdr:row>57</xdr:row>
      <xdr:rowOff>130302</xdr:rowOff>
    </xdr:to>
    <xdr:cxnSp macro="">
      <xdr:nvCxnSpPr>
        <xdr:cNvPr id="247" name="直線コネクタ 246">
          <a:extLst>
            <a:ext uri="{FF2B5EF4-FFF2-40B4-BE49-F238E27FC236}">
              <a16:creationId xmlns:a16="http://schemas.microsoft.com/office/drawing/2014/main" id="{EF6AFD64-24D7-4E49-8993-C33D17C2BC98}"/>
            </a:ext>
          </a:extLst>
        </xdr:cNvPr>
        <xdr:cNvCxnSpPr/>
      </xdr:nvCxnSpPr>
      <xdr:spPr>
        <a:xfrm flipV="1">
          <a:off x="6286500" y="9354058"/>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14495</xdr:rowOff>
    </xdr:from>
    <xdr:ext cx="469744" cy="259045"/>
    <xdr:sp macro="" textlink="">
      <xdr:nvSpPr>
        <xdr:cNvPr id="248" name="n_1aveValue【陸上競技場・野球場・球技場】&#10;一人当たり面積">
          <a:extLst>
            <a:ext uri="{FF2B5EF4-FFF2-40B4-BE49-F238E27FC236}">
              <a16:creationId xmlns:a16="http://schemas.microsoft.com/office/drawing/2014/main" id="{A5FEAC5B-C835-452C-A423-4BF146C7210A}"/>
            </a:ext>
          </a:extLst>
        </xdr:cNvPr>
        <xdr:cNvSpPr txBox="1"/>
      </xdr:nvSpPr>
      <xdr:spPr>
        <a:xfrm>
          <a:off x="845827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49" name="n_2aveValue【陸上競技場・野球場・球技場】&#10;一人当たり面積">
          <a:extLst>
            <a:ext uri="{FF2B5EF4-FFF2-40B4-BE49-F238E27FC236}">
              <a16:creationId xmlns:a16="http://schemas.microsoft.com/office/drawing/2014/main" id="{7B65B1C3-8F64-4785-9D28-711616C1F899}"/>
            </a:ext>
          </a:extLst>
        </xdr:cNvPr>
        <xdr:cNvSpPr txBox="1"/>
      </xdr:nvSpPr>
      <xdr:spPr>
        <a:xfrm>
          <a:off x="767722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0" name="n_3aveValue【陸上競技場・野球場・球技場】&#10;一人当たり面積">
          <a:extLst>
            <a:ext uri="{FF2B5EF4-FFF2-40B4-BE49-F238E27FC236}">
              <a16:creationId xmlns:a16="http://schemas.microsoft.com/office/drawing/2014/main" id="{F679EF13-4C8D-4A4D-8E3D-50124AECDF78}"/>
            </a:ext>
          </a:extLst>
        </xdr:cNvPr>
        <xdr:cNvSpPr txBox="1"/>
      </xdr:nvSpPr>
      <xdr:spPr>
        <a:xfrm>
          <a:off x="6867602"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28211</xdr:rowOff>
    </xdr:from>
    <xdr:ext cx="469744" cy="259045"/>
    <xdr:sp macro="" textlink="">
      <xdr:nvSpPr>
        <xdr:cNvPr id="251" name="n_4aveValue【陸上競技場・野球場・球技場】&#10;一人当たり面積">
          <a:extLst>
            <a:ext uri="{FF2B5EF4-FFF2-40B4-BE49-F238E27FC236}">
              <a16:creationId xmlns:a16="http://schemas.microsoft.com/office/drawing/2014/main" id="{49371D6A-8360-4F8A-82DA-EE49BC91D151}"/>
            </a:ext>
          </a:extLst>
        </xdr:cNvPr>
        <xdr:cNvSpPr txBox="1"/>
      </xdr:nvSpPr>
      <xdr:spPr>
        <a:xfrm>
          <a:off x="6067502"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165625</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4F79225F-A919-405E-9BE1-B461E1AEF553}"/>
            </a:ext>
          </a:extLst>
        </xdr:cNvPr>
        <xdr:cNvSpPr txBox="1"/>
      </xdr:nvSpPr>
      <xdr:spPr>
        <a:xfrm>
          <a:off x="8458277" y="90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7891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4097A788-7791-4053-975C-E759FB5994A9}"/>
            </a:ext>
          </a:extLst>
        </xdr:cNvPr>
        <xdr:cNvSpPr txBox="1"/>
      </xdr:nvSpPr>
      <xdr:spPr>
        <a:xfrm>
          <a:off x="7677227" y="907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17035</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5980BE45-8832-4F6E-879F-E4F260C39409}"/>
            </a:ext>
          </a:extLst>
        </xdr:cNvPr>
        <xdr:cNvSpPr txBox="1"/>
      </xdr:nvSpPr>
      <xdr:spPr>
        <a:xfrm>
          <a:off x="6867602" y="90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26179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6EEB0604-D443-4978-988C-01DE92D38C8F}"/>
            </a:ext>
          </a:extLst>
        </xdr:cNvPr>
        <xdr:cNvSpPr txBox="1"/>
      </xdr:nvSpPr>
      <xdr:spPr>
        <a:xfrm>
          <a:off x="6067502" y="909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E5F480E4-176C-442B-A476-F2E139E8449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0E6505FC-52FB-4B9C-84F4-70E194FDB01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733D350A-E302-4109-AACE-E1580A9CAC1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1A69C414-9D9B-411B-891D-D753D8469BA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B190193C-A5AF-4D89-B518-F85E3C53792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B3F9ACAE-A207-4C37-A051-D307C756599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B9F2B7A-570A-449C-A3BE-735C24C81A1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21C17284-1672-4ED8-930A-791D9654553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51DA7A38-BE43-4A18-B260-809A96B0AFF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571AD163-FA95-4A1A-9F85-2D451C7BDEF1}"/>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50960CD9-CCFE-4117-8A37-60E675BB2A61}"/>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305EDC3D-7480-457D-B9CB-59AAF696C7E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8A916722-19ED-4FC8-871A-99412296DBF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B0A7C1D0-52AC-4AC1-A467-6DF6AE2B4315}"/>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E62FA5C3-CBBA-430A-B616-58AE2AA9F9B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BDC5EBDD-5568-4A5E-895A-2B8BCCACC08D}"/>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38C1B588-CBF5-4AB9-988C-5EAFD03A9DE2}"/>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B5E4BC65-9726-4EA5-BDC8-DA53B4EE635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AA9FAE2D-64EF-448C-B080-91B4BF9C15E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AB0A07B-C593-4008-8114-4CAA32C0AA1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76" name="直線コネクタ 275">
          <a:extLst>
            <a:ext uri="{FF2B5EF4-FFF2-40B4-BE49-F238E27FC236}">
              <a16:creationId xmlns:a16="http://schemas.microsoft.com/office/drawing/2014/main" id="{5FC75266-1412-4B0E-84F5-F96C92DF8ABE}"/>
            </a:ext>
          </a:extLst>
        </xdr:cNvPr>
        <xdr:cNvCxnSpPr/>
      </xdr:nvCxnSpPr>
      <xdr:spPr>
        <a:xfrm flipV="1">
          <a:off x="4179570" y="12753721"/>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347B9613-4903-43DD-B026-285719957E15}"/>
            </a:ext>
          </a:extLst>
        </xdr:cNvPr>
        <xdr:cNvSpPr txBox="1"/>
      </xdr:nvSpPr>
      <xdr:spPr>
        <a:xfrm>
          <a:off x="42291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8" name="直線コネクタ 277">
          <a:extLst>
            <a:ext uri="{FF2B5EF4-FFF2-40B4-BE49-F238E27FC236}">
              <a16:creationId xmlns:a16="http://schemas.microsoft.com/office/drawing/2014/main" id="{EA6BE468-F84D-4A4A-A8F1-5413785E4A8F}"/>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4352BDE7-E977-422D-8E14-E6867F07DD1F}"/>
            </a:ext>
          </a:extLst>
        </xdr:cNvPr>
        <xdr:cNvSpPr txBox="1"/>
      </xdr:nvSpPr>
      <xdr:spPr>
        <a:xfrm>
          <a:off x="4229100" y="1253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0" name="直線コネクタ 279">
          <a:extLst>
            <a:ext uri="{FF2B5EF4-FFF2-40B4-BE49-F238E27FC236}">
              <a16:creationId xmlns:a16="http://schemas.microsoft.com/office/drawing/2014/main" id="{084CF222-271B-43E3-9CDF-1AC49A7FE5A8}"/>
            </a:ext>
          </a:extLst>
        </xdr:cNvPr>
        <xdr:cNvCxnSpPr/>
      </xdr:nvCxnSpPr>
      <xdr:spPr>
        <a:xfrm>
          <a:off x="4105275" y="12753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60469</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6AB41155-EAD3-4AF8-8DF5-0C40F0F44D40}"/>
            </a:ext>
          </a:extLst>
        </xdr:cNvPr>
        <xdr:cNvSpPr txBox="1"/>
      </xdr:nvSpPr>
      <xdr:spPr>
        <a:xfrm>
          <a:off x="4229100" y="12855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94879A96-7184-4BA3-A8B9-491DC1D42F11}"/>
            </a:ext>
          </a:extLst>
        </xdr:cNvPr>
        <xdr:cNvSpPr/>
      </xdr:nvSpPr>
      <xdr:spPr>
        <a:xfrm>
          <a:off x="4124325" y="12991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3" name="フローチャート: 判断 282">
          <a:extLst>
            <a:ext uri="{FF2B5EF4-FFF2-40B4-BE49-F238E27FC236}">
              <a16:creationId xmlns:a16="http://schemas.microsoft.com/office/drawing/2014/main" id="{94995E74-7F09-436E-94F7-00140FE93D25}"/>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84" name="フローチャート: 判断 283">
          <a:extLst>
            <a:ext uri="{FF2B5EF4-FFF2-40B4-BE49-F238E27FC236}">
              <a16:creationId xmlns:a16="http://schemas.microsoft.com/office/drawing/2014/main" id="{B143C029-37C1-451D-A583-16E100499E62}"/>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5" name="フローチャート: 判断 284">
          <a:extLst>
            <a:ext uri="{FF2B5EF4-FFF2-40B4-BE49-F238E27FC236}">
              <a16:creationId xmlns:a16="http://schemas.microsoft.com/office/drawing/2014/main" id="{7CC6E2C0-75B0-4433-91F2-358DC209A8E4}"/>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86" name="フローチャート: 判断 285">
          <a:extLst>
            <a:ext uri="{FF2B5EF4-FFF2-40B4-BE49-F238E27FC236}">
              <a16:creationId xmlns:a16="http://schemas.microsoft.com/office/drawing/2014/main" id="{95F2D92E-AA56-4CD2-AC3E-B21A24F9BDDD}"/>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4DA0D7D-CD4E-4FA8-BA1B-A7DB8C96D33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7865207-BB7D-4677-B7BF-4E6B1A586F9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D6AB843-23AE-4AA9-B94B-3F9AAE9415F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A1D5BE2-43D9-47B0-ACFF-BA1A3139747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1BF08BF-1A80-4F74-94FE-72F40BEE745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92" name="楕円 291">
          <a:extLst>
            <a:ext uri="{FF2B5EF4-FFF2-40B4-BE49-F238E27FC236}">
              <a16:creationId xmlns:a16="http://schemas.microsoft.com/office/drawing/2014/main" id="{100C77E0-35B4-49F7-80DE-743D0BA444B4}"/>
            </a:ext>
          </a:extLst>
        </xdr:cNvPr>
        <xdr:cNvSpPr/>
      </xdr:nvSpPr>
      <xdr:spPr>
        <a:xfrm>
          <a:off x="4124325"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153688</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1D9CA481-5D15-439E-9A04-66BFE07BF859}"/>
            </a:ext>
          </a:extLst>
        </xdr:cNvPr>
        <xdr:cNvSpPr txBox="1"/>
      </xdr:nvSpPr>
      <xdr:spPr>
        <a:xfrm>
          <a:off x="4229100"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62737</xdr:rowOff>
    </xdr:from>
    <xdr:to>
      <xdr:col>20</xdr:col>
      <xdr:colOff>38100</xdr:colOff>
      <xdr:row>85</xdr:row>
      <xdr:rowOff>164337</xdr:rowOff>
    </xdr:to>
    <xdr:sp macro="" textlink="">
      <xdr:nvSpPr>
        <xdr:cNvPr id="294" name="楕円 293">
          <a:extLst>
            <a:ext uri="{FF2B5EF4-FFF2-40B4-BE49-F238E27FC236}">
              <a16:creationId xmlns:a16="http://schemas.microsoft.com/office/drawing/2014/main" id="{AC7D6DAF-4774-45BF-AA91-3B60FCFC2F14}"/>
            </a:ext>
          </a:extLst>
        </xdr:cNvPr>
        <xdr:cNvSpPr/>
      </xdr:nvSpPr>
      <xdr:spPr>
        <a:xfrm>
          <a:off x="3381375" y="138295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113537</xdr:rowOff>
    </xdr:from>
    <xdr:to>
      <xdr:col>24</xdr:col>
      <xdr:colOff>63500</xdr:colOff>
      <xdr:row>85</xdr:row>
      <xdr:rowOff>118111</xdr:rowOff>
    </xdr:to>
    <xdr:cxnSp macro="">
      <xdr:nvCxnSpPr>
        <xdr:cNvPr id="295" name="直線コネクタ 294">
          <a:extLst>
            <a:ext uri="{FF2B5EF4-FFF2-40B4-BE49-F238E27FC236}">
              <a16:creationId xmlns:a16="http://schemas.microsoft.com/office/drawing/2014/main" id="{4596E89D-ECF2-4705-A9F4-AD7D24FC6F90}"/>
            </a:ext>
          </a:extLst>
        </xdr:cNvPr>
        <xdr:cNvCxnSpPr/>
      </xdr:nvCxnSpPr>
      <xdr:spPr>
        <a:xfrm>
          <a:off x="3429000" y="13877162"/>
          <a:ext cx="75247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60452</xdr:rowOff>
    </xdr:from>
    <xdr:to>
      <xdr:col>15</xdr:col>
      <xdr:colOff>101600</xdr:colOff>
      <xdr:row>85</xdr:row>
      <xdr:rowOff>162052</xdr:rowOff>
    </xdr:to>
    <xdr:sp macro="" textlink="">
      <xdr:nvSpPr>
        <xdr:cNvPr id="296" name="楕円 295">
          <a:extLst>
            <a:ext uri="{FF2B5EF4-FFF2-40B4-BE49-F238E27FC236}">
              <a16:creationId xmlns:a16="http://schemas.microsoft.com/office/drawing/2014/main" id="{45F2785E-4BF6-457F-AE30-9672C7D250AA}"/>
            </a:ext>
          </a:extLst>
        </xdr:cNvPr>
        <xdr:cNvSpPr/>
      </xdr:nvSpPr>
      <xdr:spPr>
        <a:xfrm>
          <a:off x="2571750" y="138272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111252</xdr:rowOff>
    </xdr:from>
    <xdr:to>
      <xdr:col>19</xdr:col>
      <xdr:colOff>177800</xdr:colOff>
      <xdr:row>85</xdr:row>
      <xdr:rowOff>113537</xdr:rowOff>
    </xdr:to>
    <xdr:cxnSp macro="">
      <xdr:nvCxnSpPr>
        <xdr:cNvPr id="297" name="直線コネクタ 296">
          <a:extLst>
            <a:ext uri="{FF2B5EF4-FFF2-40B4-BE49-F238E27FC236}">
              <a16:creationId xmlns:a16="http://schemas.microsoft.com/office/drawing/2014/main" id="{254E2C28-CA36-4DAB-98B4-F9608AE901A6}"/>
            </a:ext>
          </a:extLst>
        </xdr:cNvPr>
        <xdr:cNvCxnSpPr/>
      </xdr:nvCxnSpPr>
      <xdr:spPr>
        <a:xfrm>
          <a:off x="2619375" y="13874877"/>
          <a:ext cx="8096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60452</xdr:rowOff>
    </xdr:from>
    <xdr:to>
      <xdr:col>10</xdr:col>
      <xdr:colOff>165100</xdr:colOff>
      <xdr:row>85</xdr:row>
      <xdr:rowOff>162052</xdr:rowOff>
    </xdr:to>
    <xdr:sp macro="" textlink="">
      <xdr:nvSpPr>
        <xdr:cNvPr id="298" name="楕円 297">
          <a:extLst>
            <a:ext uri="{FF2B5EF4-FFF2-40B4-BE49-F238E27FC236}">
              <a16:creationId xmlns:a16="http://schemas.microsoft.com/office/drawing/2014/main" id="{C1890677-0722-4D98-8F90-5056F80D78C1}"/>
            </a:ext>
          </a:extLst>
        </xdr:cNvPr>
        <xdr:cNvSpPr/>
      </xdr:nvSpPr>
      <xdr:spPr>
        <a:xfrm>
          <a:off x="1781175" y="138272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111252</xdr:rowOff>
    </xdr:from>
    <xdr:to>
      <xdr:col>15</xdr:col>
      <xdr:colOff>50800</xdr:colOff>
      <xdr:row>85</xdr:row>
      <xdr:rowOff>111252</xdr:rowOff>
    </xdr:to>
    <xdr:cxnSp macro="">
      <xdr:nvCxnSpPr>
        <xdr:cNvPr id="299" name="直線コネクタ 298">
          <a:extLst>
            <a:ext uri="{FF2B5EF4-FFF2-40B4-BE49-F238E27FC236}">
              <a16:creationId xmlns:a16="http://schemas.microsoft.com/office/drawing/2014/main" id="{7837D218-EA53-4FD5-B649-F1A1A6D782A5}"/>
            </a:ext>
          </a:extLst>
        </xdr:cNvPr>
        <xdr:cNvCxnSpPr/>
      </xdr:nvCxnSpPr>
      <xdr:spPr>
        <a:xfrm>
          <a:off x="1828800" y="1387487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300" name="楕円 299">
          <a:extLst>
            <a:ext uri="{FF2B5EF4-FFF2-40B4-BE49-F238E27FC236}">
              <a16:creationId xmlns:a16="http://schemas.microsoft.com/office/drawing/2014/main" id="{432435E5-9ADD-4FB5-8C3D-9B751E39B8C8}"/>
            </a:ext>
          </a:extLst>
        </xdr:cNvPr>
        <xdr:cNvSpPr/>
      </xdr:nvSpPr>
      <xdr:spPr>
        <a:xfrm>
          <a:off x="981075" y="13819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111252</xdr:rowOff>
    </xdr:to>
    <xdr:cxnSp macro="">
      <xdr:nvCxnSpPr>
        <xdr:cNvPr id="301" name="直線コネクタ 300">
          <a:extLst>
            <a:ext uri="{FF2B5EF4-FFF2-40B4-BE49-F238E27FC236}">
              <a16:creationId xmlns:a16="http://schemas.microsoft.com/office/drawing/2014/main" id="{BC75EFFA-EE8B-4FFD-9444-8424EAEC1BC7}"/>
            </a:ext>
          </a:extLst>
        </xdr:cNvPr>
        <xdr:cNvCxnSpPr/>
      </xdr:nvCxnSpPr>
      <xdr:spPr>
        <a:xfrm>
          <a:off x="1028700" y="1386713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2" name="n_1aveValue【県民会館】&#10;有形固定資産減価償却率">
          <a:extLst>
            <a:ext uri="{FF2B5EF4-FFF2-40B4-BE49-F238E27FC236}">
              <a16:creationId xmlns:a16="http://schemas.microsoft.com/office/drawing/2014/main" id="{2A723A60-11FB-4F9E-BD48-B561447C1415}"/>
            </a:ext>
          </a:extLst>
        </xdr:cNvPr>
        <xdr:cNvSpPr txBox="1"/>
      </xdr:nvSpPr>
      <xdr:spPr>
        <a:xfrm>
          <a:off x="3239144" y="1279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03" name="n_2aveValue【県民会館】&#10;有形固定資産減価償却率">
          <a:extLst>
            <a:ext uri="{FF2B5EF4-FFF2-40B4-BE49-F238E27FC236}">
              <a16:creationId xmlns:a16="http://schemas.microsoft.com/office/drawing/2014/main" id="{94F27496-D298-46F5-A239-133DF10302E5}"/>
            </a:ext>
          </a:extLst>
        </xdr:cNvPr>
        <xdr:cNvSpPr txBox="1"/>
      </xdr:nvSpPr>
      <xdr:spPr>
        <a:xfrm>
          <a:off x="24390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aveValue【県民会館】&#10;有形固定資産減価償却率">
          <a:extLst>
            <a:ext uri="{FF2B5EF4-FFF2-40B4-BE49-F238E27FC236}">
              <a16:creationId xmlns:a16="http://schemas.microsoft.com/office/drawing/2014/main" id="{84822F56-1B51-419A-9554-55D83CDF292A}"/>
            </a:ext>
          </a:extLst>
        </xdr:cNvPr>
        <xdr:cNvSpPr txBox="1"/>
      </xdr:nvSpPr>
      <xdr:spPr>
        <a:xfrm>
          <a:off x="1648469"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05" name="n_4aveValue【県民会館】&#10;有形固定資産減価償却率">
          <a:extLst>
            <a:ext uri="{FF2B5EF4-FFF2-40B4-BE49-F238E27FC236}">
              <a16:creationId xmlns:a16="http://schemas.microsoft.com/office/drawing/2014/main" id="{A1DCA893-C7BD-4EB7-B11B-CA313C077C0A}"/>
            </a:ext>
          </a:extLst>
        </xdr:cNvPr>
        <xdr:cNvSpPr txBox="1"/>
      </xdr:nvSpPr>
      <xdr:spPr>
        <a:xfrm>
          <a:off x="8483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155464</xdr:rowOff>
    </xdr:from>
    <xdr:ext cx="405111" cy="259045"/>
    <xdr:sp macro="" textlink="">
      <xdr:nvSpPr>
        <xdr:cNvPr id="306" name="n_1mainValue【県民会館】&#10;有形固定資産減価償却率">
          <a:extLst>
            <a:ext uri="{FF2B5EF4-FFF2-40B4-BE49-F238E27FC236}">
              <a16:creationId xmlns:a16="http://schemas.microsoft.com/office/drawing/2014/main" id="{DE1DD209-FD5C-491D-9FCA-B418554F8E72}"/>
            </a:ext>
          </a:extLst>
        </xdr:cNvPr>
        <xdr:cNvSpPr txBox="1"/>
      </xdr:nvSpPr>
      <xdr:spPr>
        <a:xfrm>
          <a:off x="3239144" y="1391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153179</xdr:rowOff>
    </xdr:from>
    <xdr:ext cx="405111" cy="259045"/>
    <xdr:sp macro="" textlink="">
      <xdr:nvSpPr>
        <xdr:cNvPr id="307" name="n_2mainValue【県民会館】&#10;有形固定資産減価償却率">
          <a:extLst>
            <a:ext uri="{FF2B5EF4-FFF2-40B4-BE49-F238E27FC236}">
              <a16:creationId xmlns:a16="http://schemas.microsoft.com/office/drawing/2014/main" id="{EDAC84E7-444F-4A79-A7AA-5BECFCC652C4}"/>
            </a:ext>
          </a:extLst>
        </xdr:cNvPr>
        <xdr:cNvSpPr txBox="1"/>
      </xdr:nvSpPr>
      <xdr:spPr>
        <a:xfrm>
          <a:off x="2439044" y="1391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153179</xdr:rowOff>
    </xdr:from>
    <xdr:ext cx="405111" cy="259045"/>
    <xdr:sp macro="" textlink="">
      <xdr:nvSpPr>
        <xdr:cNvPr id="308" name="n_3mainValue【県民会館】&#10;有形固定資産減価償却率">
          <a:extLst>
            <a:ext uri="{FF2B5EF4-FFF2-40B4-BE49-F238E27FC236}">
              <a16:creationId xmlns:a16="http://schemas.microsoft.com/office/drawing/2014/main" id="{8E9182DD-8428-4610-AF83-13C155A876B7}"/>
            </a:ext>
          </a:extLst>
        </xdr:cNvPr>
        <xdr:cNvSpPr txBox="1"/>
      </xdr:nvSpPr>
      <xdr:spPr>
        <a:xfrm>
          <a:off x="1648469" y="1391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309" name="n_4mainValue【県民会館】&#10;有形固定資産減価償却率">
          <a:extLst>
            <a:ext uri="{FF2B5EF4-FFF2-40B4-BE49-F238E27FC236}">
              <a16:creationId xmlns:a16="http://schemas.microsoft.com/office/drawing/2014/main" id="{8964AF28-2437-4B85-9231-D7D25FDBEEE7}"/>
            </a:ext>
          </a:extLst>
        </xdr:cNvPr>
        <xdr:cNvSpPr txBox="1"/>
      </xdr:nvSpPr>
      <xdr:spPr>
        <a:xfrm>
          <a:off x="848369"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3FEED21C-E4AE-4C18-8898-A630C609D1C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F60A16EE-3DD0-43A0-A4AA-A58B2C55673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BB2A1341-0F46-44F9-9D3A-6BB164A14E1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FD5373AA-B4FD-4EC0-B728-A232E570301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EAEC0A32-A9DB-4BCC-80E4-6970CA81521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25FADC8-47B0-47D0-9D1A-772B6F32E5D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96A874A8-8BE0-41E6-8D11-24F49D0B33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E2577914-5BAD-4891-8446-EA9528011BE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D8552AB-F580-4832-B142-C2DF4CF8A40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2B429CF6-D5BE-4006-973B-A15AEF2B572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E29B7D87-C9F5-4CB9-96B5-329E90B9305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C6B3B52B-F06A-4CA5-818B-FBCBE4D6320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784D76B3-48BA-41B0-B18E-9954514EEA97}"/>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25519F67-536E-4770-B771-37902BA7D04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E028AA8C-032B-433E-AA25-141E5A27D27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803E2565-0D2F-476E-A5DA-7597A4C98122}"/>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D2A4ABD6-72A6-4671-AAB6-29267E50EBD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B707C3C2-40E3-444B-8E0A-9A497B85D3A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A65F953-AE5A-4700-81B4-459BF0C723D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3FB503CA-1828-4710-BD96-1C147A68176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FE3F19E2-3A40-4FE8-B67D-3CEE7EC0293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9BCEF928-33A9-4C5D-9A0D-422F665AB38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県民会館】&#10;一人当たり面積グラフ枠">
          <a:extLst>
            <a:ext uri="{FF2B5EF4-FFF2-40B4-BE49-F238E27FC236}">
              <a16:creationId xmlns:a16="http://schemas.microsoft.com/office/drawing/2014/main" id="{597835DA-8B08-4F95-AE92-D2914D55E2D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333" name="直線コネクタ 332">
          <a:extLst>
            <a:ext uri="{FF2B5EF4-FFF2-40B4-BE49-F238E27FC236}">
              <a16:creationId xmlns:a16="http://schemas.microsoft.com/office/drawing/2014/main" id="{91C7D75B-AD28-4DE2-9010-7F46B138FD1F}"/>
            </a:ext>
          </a:extLst>
        </xdr:cNvPr>
        <xdr:cNvCxnSpPr/>
      </xdr:nvCxnSpPr>
      <xdr:spPr>
        <a:xfrm flipV="1">
          <a:off x="9427845" y="12714061"/>
          <a:ext cx="127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4" name="【県民会館】&#10;一人当たり面積最小値テキスト">
          <a:extLst>
            <a:ext uri="{FF2B5EF4-FFF2-40B4-BE49-F238E27FC236}">
              <a16:creationId xmlns:a16="http://schemas.microsoft.com/office/drawing/2014/main" id="{9B6DD546-B5DF-4990-9286-53B668F7278F}"/>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5" name="直線コネクタ 334">
          <a:extLst>
            <a:ext uri="{FF2B5EF4-FFF2-40B4-BE49-F238E27FC236}">
              <a16:creationId xmlns:a16="http://schemas.microsoft.com/office/drawing/2014/main" id="{BC0E0F1A-6D9A-4125-B279-94CB1FCBCA1D}"/>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336" name="【県民会館】&#10;一人当たり面積最大値テキスト">
          <a:extLst>
            <a:ext uri="{FF2B5EF4-FFF2-40B4-BE49-F238E27FC236}">
              <a16:creationId xmlns:a16="http://schemas.microsoft.com/office/drawing/2014/main" id="{9C3E481A-8C4D-4823-97A1-3E5BAC9C3F1E}"/>
            </a:ext>
          </a:extLst>
        </xdr:cNvPr>
        <xdr:cNvSpPr txBox="1"/>
      </xdr:nvSpPr>
      <xdr:spPr>
        <a:xfrm>
          <a:off x="9477375" y="12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337" name="直線コネクタ 336">
          <a:extLst>
            <a:ext uri="{FF2B5EF4-FFF2-40B4-BE49-F238E27FC236}">
              <a16:creationId xmlns:a16="http://schemas.microsoft.com/office/drawing/2014/main" id="{585F0AA9-5289-4CA5-A9D7-37963CDEB192}"/>
            </a:ext>
          </a:extLst>
        </xdr:cNvPr>
        <xdr:cNvCxnSpPr/>
      </xdr:nvCxnSpPr>
      <xdr:spPr>
        <a:xfrm>
          <a:off x="9363075" y="12714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91820</xdr:rowOff>
    </xdr:from>
    <xdr:ext cx="469744" cy="259045"/>
    <xdr:sp macro="" textlink="">
      <xdr:nvSpPr>
        <xdr:cNvPr id="338" name="【県民会館】&#10;一人当たり面積平均値テキスト">
          <a:extLst>
            <a:ext uri="{FF2B5EF4-FFF2-40B4-BE49-F238E27FC236}">
              <a16:creationId xmlns:a16="http://schemas.microsoft.com/office/drawing/2014/main" id="{0B8E91AF-FCC4-4D3D-B90D-F3C0A3F4C97C}"/>
            </a:ext>
          </a:extLst>
        </xdr:cNvPr>
        <xdr:cNvSpPr txBox="1"/>
      </xdr:nvSpPr>
      <xdr:spPr>
        <a:xfrm>
          <a:off x="9477375" y="1352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9" name="フローチャート: 判断 338">
          <a:extLst>
            <a:ext uri="{FF2B5EF4-FFF2-40B4-BE49-F238E27FC236}">
              <a16:creationId xmlns:a16="http://schemas.microsoft.com/office/drawing/2014/main" id="{9387FFA9-C5ED-4970-A8BD-E690E1142361}"/>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85271</xdr:rowOff>
    </xdr:from>
    <xdr:to>
      <xdr:col>50</xdr:col>
      <xdr:colOff>165100</xdr:colOff>
      <xdr:row>85</xdr:row>
      <xdr:rowOff>15421</xdr:rowOff>
    </xdr:to>
    <xdr:sp macro="" textlink="">
      <xdr:nvSpPr>
        <xdr:cNvPr id="340" name="フローチャート: 判断 339">
          <a:extLst>
            <a:ext uri="{FF2B5EF4-FFF2-40B4-BE49-F238E27FC236}">
              <a16:creationId xmlns:a16="http://schemas.microsoft.com/office/drawing/2014/main" id="{63512680-067D-4D83-87AB-30E89D3A68B5}"/>
            </a:ext>
          </a:extLst>
        </xdr:cNvPr>
        <xdr:cNvSpPr/>
      </xdr:nvSpPr>
      <xdr:spPr>
        <a:xfrm>
          <a:off x="8639175" y="136901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41" name="フローチャート: 判断 340">
          <a:extLst>
            <a:ext uri="{FF2B5EF4-FFF2-40B4-BE49-F238E27FC236}">
              <a16:creationId xmlns:a16="http://schemas.microsoft.com/office/drawing/2014/main" id="{651ED4EC-ABE2-4A25-8B67-D1172FE0EA5E}"/>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42" name="フローチャート: 判断 341">
          <a:extLst>
            <a:ext uri="{FF2B5EF4-FFF2-40B4-BE49-F238E27FC236}">
              <a16:creationId xmlns:a16="http://schemas.microsoft.com/office/drawing/2014/main" id="{43D7175E-15C7-42CD-AC8B-499F68176B73}"/>
            </a:ext>
          </a:extLst>
        </xdr:cNvPr>
        <xdr:cNvSpPr/>
      </xdr:nvSpPr>
      <xdr:spPr>
        <a:xfrm>
          <a:off x="7029450" y="1366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3" name="フローチャート: 判断 342">
          <a:extLst>
            <a:ext uri="{FF2B5EF4-FFF2-40B4-BE49-F238E27FC236}">
              <a16:creationId xmlns:a16="http://schemas.microsoft.com/office/drawing/2014/main" id="{34D865BA-34A8-4EFA-87E6-51A38F582D0E}"/>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CD622B2-EBAC-446D-A4BF-0F7827000DE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12F7D5B-86DF-4A1F-8CAC-47DF3A137A6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A4B490D-7C1A-4937-B7AB-744DDC11393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DA8038C-C226-4C08-B863-78311C7800B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B20392B-0493-46F8-96DC-683DB0D339B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49" name="楕円 348">
          <a:extLst>
            <a:ext uri="{FF2B5EF4-FFF2-40B4-BE49-F238E27FC236}">
              <a16:creationId xmlns:a16="http://schemas.microsoft.com/office/drawing/2014/main" id="{0F6B886B-99F8-4DDF-925C-E7D174BFE4DA}"/>
            </a:ext>
          </a:extLst>
        </xdr:cNvPr>
        <xdr:cNvSpPr/>
      </xdr:nvSpPr>
      <xdr:spPr>
        <a:xfrm>
          <a:off x="9401175" y="139455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106334</xdr:rowOff>
    </xdr:from>
    <xdr:ext cx="469744" cy="259045"/>
    <xdr:sp macro="" textlink="">
      <xdr:nvSpPr>
        <xdr:cNvPr id="350" name="【県民会館】&#10;一人当たり面積該当値テキスト">
          <a:extLst>
            <a:ext uri="{FF2B5EF4-FFF2-40B4-BE49-F238E27FC236}">
              <a16:creationId xmlns:a16="http://schemas.microsoft.com/office/drawing/2014/main" id="{04EA771C-799D-4287-BC88-FFF2C8841521}"/>
            </a:ext>
          </a:extLst>
        </xdr:cNvPr>
        <xdr:cNvSpPr txBox="1"/>
      </xdr:nvSpPr>
      <xdr:spPr>
        <a:xfrm>
          <a:off x="9477375"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51" name="楕円 350">
          <a:extLst>
            <a:ext uri="{FF2B5EF4-FFF2-40B4-BE49-F238E27FC236}">
              <a16:creationId xmlns:a16="http://schemas.microsoft.com/office/drawing/2014/main" id="{5BF48C1A-3049-41E8-AC04-7B19076278E8}"/>
            </a:ext>
          </a:extLst>
        </xdr:cNvPr>
        <xdr:cNvSpPr/>
      </xdr:nvSpPr>
      <xdr:spPr>
        <a:xfrm>
          <a:off x="8639175" y="139455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52" name="直線コネクタ 351">
          <a:extLst>
            <a:ext uri="{FF2B5EF4-FFF2-40B4-BE49-F238E27FC236}">
              <a16:creationId xmlns:a16="http://schemas.microsoft.com/office/drawing/2014/main" id="{13638FAC-E1B0-4DA8-A34D-1A1A4754B9E6}"/>
            </a:ext>
          </a:extLst>
        </xdr:cNvPr>
        <xdr:cNvCxnSpPr/>
      </xdr:nvCxnSpPr>
      <xdr:spPr>
        <a:xfrm>
          <a:off x="8686800" y="1399313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53" name="楕円 352">
          <a:extLst>
            <a:ext uri="{FF2B5EF4-FFF2-40B4-BE49-F238E27FC236}">
              <a16:creationId xmlns:a16="http://schemas.microsoft.com/office/drawing/2014/main" id="{322445B7-05F5-4ABE-BC07-CAE829FF0DBE}"/>
            </a:ext>
          </a:extLst>
        </xdr:cNvPr>
        <xdr:cNvSpPr/>
      </xdr:nvSpPr>
      <xdr:spPr>
        <a:xfrm>
          <a:off x="7839075" y="13961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87086</xdr:rowOff>
    </xdr:to>
    <xdr:cxnSp macro="">
      <xdr:nvCxnSpPr>
        <xdr:cNvPr id="354" name="直線コネクタ 353">
          <a:extLst>
            <a:ext uri="{FF2B5EF4-FFF2-40B4-BE49-F238E27FC236}">
              <a16:creationId xmlns:a16="http://schemas.microsoft.com/office/drawing/2014/main" id="{FBAAAE24-7D5B-4B94-9C3A-308FAC30A1E2}"/>
            </a:ext>
          </a:extLst>
        </xdr:cNvPr>
        <xdr:cNvCxnSpPr/>
      </xdr:nvCxnSpPr>
      <xdr:spPr>
        <a:xfrm flipV="1">
          <a:off x="7886700" y="1399313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36286</xdr:rowOff>
    </xdr:from>
    <xdr:to>
      <xdr:col>41</xdr:col>
      <xdr:colOff>101600</xdr:colOff>
      <xdr:row>86</xdr:row>
      <xdr:rowOff>137886</xdr:rowOff>
    </xdr:to>
    <xdr:sp macro="" textlink="">
      <xdr:nvSpPr>
        <xdr:cNvPr id="355" name="楕円 354">
          <a:extLst>
            <a:ext uri="{FF2B5EF4-FFF2-40B4-BE49-F238E27FC236}">
              <a16:creationId xmlns:a16="http://schemas.microsoft.com/office/drawing/2014/main" id="{58871E56-2916-4D13-8AD0-2C101254E594}"/>
            </a:ext>
          </a:extLst>
        </xdr:cNvPr>
        <xdr:cNvSpPr/>
      </xdr:nvSpPr>
      <xdr:spPr>
        <a:xfrm>
          <a:off x="7029450" y="13961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87086</xdr:rowOff>
    </xdr:from>
    <xdr:to>
      <xdr:col>45</xdr:col>
      <xdr:colOff>177800</xdr:colOff>
      <xdr:row>86</xdr:row>
      <xdr:rowOff>87086</xdr:rowOff>
    </xdr:to>
    <xdr:cxnSp macro="">
      <xdr:nvCxnSpPr>
        <xdr:cNvPr id="356" name="直線コネクタ 355">
          <a:extLst>
            <a:ext uri="{FF2B5EF4-FFF2-40B4-BE49-F238E27FC236}">
              <a16:creationId xmlns:a16="http://schemas.microsoft.com/office/drawing/2014/main" id="{C5139AB7-AC52-4017-9F06-4F2A63BFBCB1}"/>
            </a:ext>
          </a:extLst>
        </xdr:cNvPr>
        <xdr:cNvCxnSpPr/>
      </xdr:nvCxnSpPr>
      <xdr:spPr>
        <a:xfrm>
          <a:off x="7077075" y="140094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36286</xdr:rowOff>
    </xdr:from>
    <xdr:to>
      <xdr:col>36</xdr:col>
      <xdr:colOff>165100</xdr:colOff>
      <xdr:row>86</xdr:row>
      <xdr:rowOff>137886</xdr:rowOff>
    </xdr:to>
    <xdr:sp macro="" textlink="">
      <xdr:nvSpPr>
        <xdr:cNvPr id="357" name="楕円 356">
          <a:extLst>
            <a:ext uri="{FF2B5EF4-FFF2-40B4-BE49-F238E27FC236}">
              <a16:creationId xmlns:a16="http://schemas.microsoft.com/office/drawing/2014/main" id="{FFFBDE9C-BAF7-4675-ABF6-81B522A68D30}"/>
            </a:ext>
          </a:extLst>
        </xdr:cNvPr>
        <xdr:cNvSpPr/>
      </xdr:nvSpPr>
      <xdr:spPr>
        <a:xfrm>
          <a:off x="6238875" y="13961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87086</xdr:rowOff>
    </xdr:from>
    <xdr:to>
      <xdr:col>41</xdr:col>
      <xdr:colOff>50800</xdr:colOff>
      <xdr:row>86</xdr:row>
      <xdr:rowOff>87086</xdr:rowOff>
    </xdr:to>
    <xdr:cxnSp macro="">
      <xdr:nvCxnSpPr>
        <xdr:cNvPr id="358" name="直線コネクタ 357">
          <a:extLst>
            <a:ext uri="{FF2B5EF4-FFF2-40B4-BE49-F238E27FC236}">
              <a16:creationId xmlns:a16="http://schemas.microsoft.com/office/drawing/2014/main" id="{36324D2F-4FE9-406A-9F53-D9938AF9B8DC}"/>
            </a:ext>
          </a:extLst>
        </xdr:cNvPr>
        <xdr:cNvCxnSpPr/>
      </xdr:nvCxnSpPr>
      <xdr:spPr>
        <a:xfrm>
          <a:off x="6286500" y="140094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31948</xdr:rowOff>
    </xdr:from>
    <xdr:ext cx="469744" cy="259045"/>
    <xdr:sp macro="" textlink="">
      <xdr:nvSpPr>
        <xdr:cNvPr id="359" name="n_1aveValue【県民会館】&#10;一人当たり面積">
          <a:extLst>
            <a:ext uri="{FF2B5EF4-FFF2-40B4-BE49-F238E27FC236}">
              <a16:creationId xmlns:a16="http://schemas.microsoft.com/office/drawing/2014/main" id="{304475D7-3506-4FFA-B000-55DA503B5F49}"/>
            </a:ext>
          </a:extLst>
        </xdr:cNvPr>
        <xdr:cNvSpPr txBox="1"/>
      </xdr:nvSpPr>
      <xdr:spPr>
        <a:xfrm>
          <a:off x="8458277" y="134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15620</xdr:rowOff>
    </xdr:from>
    <xdr:ext cx="469744" cy="259045"/>
    <xdr:sp macro="" textlink="">
      <xdr:nvSpPr>
        <xdr:cNvPr id="360" name="n_2aveValue【県民会館】&#10;一人当たり面積">
          <a:extLst>
            <a:ext uri="{FF2B5EF4-FFF2-40B4-BE49-F238E27FC236}">
              <a16:creationId xmlns:a16="http://schemas.microsoft.com/office/drawing/2014/main" id="{A0F1ED96-3925-45EC-9A55-C03B71C7F959}"/>
            </a:ext>
          </a:extLst>
        </xdr:cNvPr>
        <xdr:cNvSpPr txBox="1"/>
      </xdr:nvSpPr>
      <xdr:spPr>
        <a:xfrm>
          <a:off x="767722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15620</xdr:rowOff>
    </xdr:from>
    <xdr:ext cx="469744" cy="259045"/>
    <xdr:sp macro="" textlink="">
      <xdr:nvSpPr>
        <xdr:cNvPr id="361" name="n_3aveValue【県民会館】&#10;一人当たり面積">
          <a:extLst>
            <a:ext uri="{FF2B5EF4-FFF2-40B4-BE49-F238E27FC236}">
              <a16:creationId xmlns:a16="http://schemas.microsoft.com/office/drawing/2014/main" id="{31064F0D-7FB9-498F-92AF-9022EA44476F}"/>
            </a:ext>
          </a:extLst>
        </xdr:cNvPr>
        <xdr:cNvSpPr txBox="1"/>
      </xdr:nvSpPr>
      <xdr:spPr>
        <a:xfrm>
          <a:off x="6867602"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154413</xdr:rowOff>
    </xdr:from>
    <xdr:ext cx="469744" cy="259045"/>
    <xdr:sp macro="" textlink="">
      <xdr:nvSpPr>
        <xdr:cNvPr id="362" name="n_4aveValue【県民会館】&#10;一人当たり面積">
          <a:extLst>
            <a:ext uri="{FF2B5EF4-FFF2-40B4-BE49-F238E27FC236}">
              <a16:creationId xmlns:a16="http://schemas.microsoft.com/office/drawing/2014/main" id="{B80D0894-B79D-42E9-9C7A-4C66A2E414CD}"/>
            </a:ext>
          </a:extLst>
        </xdr:cNvPr>
        <xdr:cNvSpPr txBox="1"/>
      </xdr:nvSpPr>
      <xdr:spPr>
        <a:xfrm>
          <a:off x="6067502" y="134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63" name="n_1mainValue【県民会館】&#10;一人当たり面積">
          <a:extLst>
            <a:ext uri="{FF2B5EF4-FFF2-40B4-BE49-F238E27FC236}">
              <a16:creationId xmlns:a16="http://schemas.microsoft.com/office/drawing/2014/main" id="{1639C0BD-7663-49BF-B802-C625C4A3F3A1}"/>
            </a:ext>
          </a:extLst>
        </xdr:cNvPr>
        <xdr:cNvSpPr txBox="1"/>
      </xdr:nvSpPr>
      <xdr:spPr>
        <a:xfrm>
          <a:off x="8458277" y="1403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64" name="n_2mainValue【県民会館】&#10;一人当たり面積">
          <a:extLst>
            <a:ext uri="{FF2B5EF4-FFF2-40B4-BE49-F238E27FC236}">
              <a16:creationId xmlns:a16="http://schemas.microsoft.com/office/drawing/2014/main" id="{7B8594C1-0861-4387-8DC6-2EE10074E481}"/>
            </a:ext>
          </a:extLst>
        </xdr:cNvPr>
        <xdr:cNvSpPr txBox="1"/>
      </xdr:nvSpPr>
      <xdr:spPr>
        <a:xfrm>
          <a:off x="7677227" y="14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129013</xdr:rowOff>
    </xdr:from>
    <xdr:ext cx="469744" cy="259045"/>
    <xdr:sp macro="" textlink="">
      <xdr:nvSpPr>
        <xdr:cNvPr id="365" name="n_3mainValue【県民会館】&#10;一人当たり面積">
          <a:extLst>
            <a:ext uri="{FF2B5EF4-FFF2-40B4-BE49-F238E27FC236}">
              <a16:creationId xmlns:a16="http://schemas.microsoft.com/office/drawing/2014/main" id="{6BC28689-36F8-45FD-A9DC-191CFF589D0F}"/>
            </a:ext>
          </a:extLst>
        </xdr:cNvPr>
        <xdr:cNvSpPr txBox="1"/>
      </xdr:nvSpPr>
      <xdr:spPr>
        <a:xfrm>
          <a:off x="6867602" y="14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129013</xdr:rowOff>
    </xdr:from>
    <xdr:ext cx="469744" cy="259045"/>
    <xdr:sp macro="" textlink="">
      <xdr:nvSpPr>
        <xdr:cNvPr id="366" name="n_4mainValue【県民会館】&#10;一人当たり面積">
          <a:extLst>
            <a:ext uri="{FF2B5EF4-FFF2-40B4-BE49-F238E27FC236}">
              <a16:creationId xmlns:a16="http://schemas.microsoft.com/office/drawing/2014/main" id="{DD117092-9B27-43B2-A8CF-722DC9447211}"/>
            </a:ext>
          </a:extLst>
        </xdr:cNvPr>
        <xdr:cNvSpPr txBox="1"/>
      </xdr:nvSpPr>
      <xdr:spPr>
        <a:xfrm>
          <a:off x="6067502" y="14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42E9BE88-8A5D-4001-9C4B-34BA4EDCD2F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7E037F5B-C769-4F77-A9E9-600D67B6607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D26D5A85-C2C5-4629-B84D-FB1E0BE0694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39DE7D15-5A7D-4556-BD34-28EFF31638C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61140099-5543-424F-B42F-973752BF97D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337107BE-0F29-45AC-B540-698DB8022AA4}"/>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87AF6D61-EA0E-46FF-8047-B377B7B63A7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F8982F9C-858C-4AE4-B649-BE314539475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7D4BDED4-DEC0-4EDA-9ADE-3B42DDD64A4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A56DE101-F899-4234-B1F0-35537ECCEB3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76137F25-2889-4167-9E95-D618E067DA40}"/>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45676DCD-C6E8-4B24-ABD7-ACD827028DD1}"/>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BD5CF399-F509-4CD0-89CB-732784DFEE1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7F07CDB3-1449-4F50-BCC8-A34977BAF22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C28A51AF-7A2B-4097-8C2A-DF458B2CE21D}"/>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EE9659AD-90D0-45D0-8B35-50EAC49F7DD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C6337092-F4F7-46DE-ACD7-C39F777A1273}"/>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D4CDF5F7-1C64-4400-9400-3E8FCEC16F2D}"/>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CF824575-08CE-49D1-9267-EFAB63C7DBA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E543EC74-D989-43D8-A718-B0ACA484E893}"/>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43AA87A5-AED3-40A9-A8C3-504F9F03F428}"/>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F979AF8B-86AE-432D-B24A-400AC98FE20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5A5762F2-622C-4D99-BA27-8B8D525F67F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90" name="直線コネクタ 389">
          <a:extLst>
            <a:ext uri="{FF2B5EF4-FFF2-40B4-BE49-F238E27FC236}">
              <a16:creationId xmlns:a16="http://schemas.microsoft.com/office/drawing/2014/main" id="{F94957B4-AFB0-429F-B1C3-07C495BFE715}"/>
            </a:ext>
          </a:extLst>
        </xdr:cNvPr>
        <xdr:cNvCxnSpPr/>
      </xdr:nvCxnSpPr>
      <xdr:spPr>
        <a:xfrm flipV="1">
          <a:off x="4179570" y="16237767"/>
          <a:ext cx="1270" cy="1336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91" name="【保健所】&#10;有形固定資産減価償却率最小値テキスト">
          <a:extLst>
            <a:ext uri="{FF2B5EF4-FFF2-40B4-BE49-F238E27FC236}">
              <a16:creationId xmlns:a16="http://schemas.microsoft.com/office/drawing/2014/main" id="{DABBC738-8DC0-42E6-B1AC-1F21B5CA7152}"/>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92" name="直線コネクタ 391">
          <a:extLst>
            <a:ext uri="{FF2B5EF4-FFF2-40B4-BE49-F238E27FC236}">
              <a16:creationId xmlns:a16="http://schemas.microsoft.com/office/drawing/2014/main" id="{5A0C52F2-EA39-41F8-94ED-3E334A596634}"/>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93" name="【保健所】&#10;有形固定資産減価償却率最大値テキスト">
          <a:extLst>
            <a:ext uri="{FF2B5EF4-FFF2-40B4-BE49-F238E27FC236}">
              <a16:creationId xmlns:a16="http://schemas.microsoft.com/office/drawing/2014/main" id="{64C42EEB-5537-472E-B4BA-5D2D4850CE6E}"/>
            </a:ext>
          </a:extLst>
        </xdr:cNvPr>
        <xdr:cNvSpPr txBox="1"/>
      </xdr:nvSpPr>
      <xdr:spPr>
        <a:xfrm>
          <a:off x="4229100" y="16032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94" name="直線コネクタ 393">
          <a:extLst>
            <a:ext uri="{FF2B5EF4-FFF2-40B4-BE49-F238E27FC236}">
              <a16:creationId xmlns:a16="http://schemas.microsoft.com/office/drawing/2014/main" id="{4DABE2E8-47D4-432F-9AB5-8F7A889F0230}"/>
            </a:ext>
          </a:extLst>
        </xdr:cNvPr>
        <xdr:cNvCxnSpPr/>
      </xdr:nvCxnSpPr>
      <xdr:spPr>
        <a:xfrm>
          <a:off x="4105275" y="16237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146248</xdr:rowOff>
    </xdr:from>
    <xdr:ext cx="405111" cy="259045"/>
    <xdr:sp macro="" textlink="">
      <xdr:nvSpPr>
        <xdr:cNvPr id="395" name="【保健所】&#10;有形固定資産減価償却率平均値テキスト">
          <a:extLst>
            <a:ext uri="{FF2B5EF4-FFF2-40B4-BE49-F238E27FC236}">
              <a16:creationId xmlns:a16="http://schemas.microsoft.com/office/drawing/2014/main" id="{C7BEAD63-A8F9-4A50-81F7-AC9CF785C7CB}"/>
            </a:ext>
          </a:extLst>
        </xdr:cNvPr>
        <xdr:cNvSpPr txBox="1"/>
      </xdr:nvSpPr>
      <xdr:spPr>
        <a:xfrm>
          <a:off x="4229100" y="16983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6" name="フローチャート: 判断 395">
          <a:extLst>
            <a:ext uri="{FF2B5EF4-FFF2-40B4-BE49-F238E27FC236}">
              <a16:creationId xmlns:a16="http://schemas.microsoft.com/office/drawing/2014/main" id="{CCA87265-BB88-4CAA-870A-43C2ECE2FF20}"/>
            </a:ext>
          </a:extLst>
        </xdr:cNvPr>
        <xdr:cNvSpPr/>
      </xdr:nvSpPr>
      <xdr:spPr>
        <a:xfrm>
          <a:off x="41243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87449</xdr:rowOff>
    </xdr:from>
    <xdr:to>
      <xdr:col>20</xdr:col>
      <xdr:colOff>38100</xdr:colOff>
      <xdr:row>106</xdr:row>
      <xdr:rowOff>17599</xdr:rowOff>
    </xdr:to>
    <xdr:sp macro="" textlink="">
      <xdr:nvSpPr>
        <xdr:cNvPr id="397" name="フローチャート: 判断 396">
          <a:extLst>
            <a:ext uri="{FF2B5EF4-FFF2-40B4-BE49-F238E27FC236}">
              <a16:creationId xmlns:a16="http://schemas.microsoft.com/office/drawing/2014/main" id="{213825F6-F964-49B5-B7B5-26D994DB4FD0}"/>
            </a:ext>
          </a:extLst>
        </xdr:cNvPr>
        <xdr:cNvSpPr/>
      </xdr:nvSpPr>
      <xdr:spPr>
        <a:xfrm>
          <a:off x="3381375" y="17086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8" name="フローチャート: 判断 397">
          <a:extLst>
            <a:ext uri="{FF2B5EF4-FFF2-40B4-BE49-F238E27FC236}">
              <a16:creationId xmlns:a16="http://schemas.microsoft.com/office/drawing/2014/main" id="{DA612C55-15F1-45C8-B438-A4FCA24E309B}"/>
            </a:ext>
          </a:extLst>
        </xdr:cNvPr>
        <xdr:cNvSpPr/>
      </xdr:nvSpPr>
      <xdr:spPr>
        <a:xfrm>
          <a:off x="2571750" y="17104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399" name="フローチャート: 判断 398">
          <a:extLst>
            <a:ext uri="{FF2B5EF4-FFF2-40B4-BE49-F238E27FC236}">
              <a16:creationId xmlns:a16="http://schemas.microsoft.com/office/drawing/2014/main" id="{05617C70-DB09-4D20-A229-D0EC8450BD7F}"/>
            </a:ext>
          </a:extLst>
        </xdr:cNvPr>
        <xdr:cNvSpPr/>
      </xdr:nvSpPr>
      <xdr:spPr>
        <a:xfrm>
          <a:off x="1781175" y="171041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62956</xdr:rowOff>
    </xdr:from>
    <xdr:to>
      <xdr:col>6</xdr:col>
      <xdr:colOff>38100</xdr:colOff>
      <xdr:row>105</xdr:row>
      <xdr:rowOff>164556</xdr:rowOff>
    </xdr:to>
    <xdr:sp macro="" textlink="">
      <xdr:nvSpPr>
        <xdr:cNvPr id="400" name="フローチャート: 判断 399">
          <a:extLst>
            <a:ext uri="{FF2B5EF4-FFF2-40B4-BE49-F238E27FC236}">
              <a16:creationId xmlns:a16="http://schemas.microsoft.com/office/drawing/2014/main" id="{DD5DF785-C553-432F-BD4F-786FFCA08A98}"/>
            </a:ext>
          </a:extLst>
        </xdr:cNvPr>
        <xdr:cNvSpPr/>
      </xdr:nvSpPr>
      <xdr:spPr>
        <a:xfrm>
          <a:off x="981075" y="17068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A7B811D-60A3-460D-AB14-E3C3557ABA3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EBFFD84-ADC7-4CE5-B9C1-AD67D83BF91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9107A66A-01F9-48BF-B41E-3F7337AEA06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C37BE279-485F-4418-8CCD-FDDC6F74AD9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7A8B53E-BAED-496C-8E16-F36DFAF381C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160927</xdr:rowOff>
    </xdr:from>
    <xdr:to>
      <xdr:col>24</xdr:col>
      <xdr:colOff>114300</xdr:colOff>
      <xdr:row>106</xdr:row>
      <xdr:rowOff>91077</xdr:rowOff>
    </xdr:to>
    <xdr:sp macro="" textlink="">
      <xdr:nvSpPr>
        <xdr:cNvPr id="406" name="楕円 405">
          <a:extLst>
            <a:ext uri="{FF2B5EF4-FFF2-40B4-BE49-F238E27FC236}">
              <a16:creationId xmlns:a16="http://schemas.microsoft.com/office/drawing/2014/main" id="{D263484D-ED9D-4980-8953-932A4B1293D6}"/>
            </a:ext>
          </a:extLst>
        </xdr:cNvPr>
        <xdr:cNvSpPr/>
      </xdr:nvSpPr>
      <xdr:spPr>
        <a:xfrm>
          <a:off x="4124325" y="171662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139354</xdr:rowOff>
    </xdr:from>
    <xdr:ext cx="405111" cy="259045"/>
    <xdr:sp macro="" textlink="">
      <xdr:nvSpPr>
        <xdr:cNvPr id="407" name="【保健所】&#10;有形固定資産減価償却率該当値テキスト">
          <a:extLst>
            <a:ext uri="{FF2B5EF4-FFF2-40B4-BE49-F238E27FC236}">
              <a16:creationId xmlns:a16="http://schemas.microsoft.com/office/drawing/2014/main" id="{8F4BF05F-A438-4C7F-9DDD-7D4A61D06058}"/>
            </a:ext>
          </a:extLst>
        </xdr:cNvPr>
        <xdr:cNvSpPr txBox="1"/>
      </xdr:nvSpPr>
      <xdr:spPr>
        <a:xfrm>
          <a:off x="4229100" y="1714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408" name="楕円 407">
          <a:extLst>
            <a:ext uri="{FF2B5EF4-FFF2-40B4-BE49-F238E27FC236}">
              <a16:creationId xmlns:a16="http://schemas.microsoft.com/office/drawing/2014/main" id="{4C199BFB-C258-45CE-ACE8-BAF5986DC0F2}"/>
            </a:ext>
          </a:extLst>
        </xdr:cNvPr>
        <xdr:cNvSpPr/>
      </xdr:nvSpPr>
      <xdr:spPr>
        <a:xfrm>
          <a:off x="3381375" y="172483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40277</xdr:rowOff>
    </xdr:from>
    <xdr:to>
      <xdr:col>24</xdr:col>
      <xdr:colOff>63500</xdr:colOff>
      <xdr:row>106</xdr:row>
      <xdr:rowOff>138249</xdr:rowOff>
    </xdr:to>
    <xdr:cxnSp macro="">
      <xdr:nvCxnSpPr>
        <xdr:cNvPr id="409" name="直線コネクタ 408">
          <a:extLst>
            <a:ext uri="{FF2B5EF4-FFF2-40B4-BE49-F238E27FC236}">
              <a16:creationId xmlns:a16="http://schemas.microsoft.com/office/drawing/2014/main" id="{576368BE-2212-49DF-9D5D-31AEA0B03DA2}"/>
            </a:ext>
          </a:extLst>
        </xdr:cNvPr>
        <xdr:cNvCxnSpPr/>
      </xdr:nvCxnSpPr>
      <xdr:spPr>
        <a:xfrm flipV="1">
          <a:off x="3429000" y="17204327"/>
          <a:ext cx="752475" cy="10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410" name="楕円 409">
          <a:extLst>
            <a:ext uri="{FF2B5EF4-FFF2-40B4-BE49-F238E27FC236}">
              <a16:creationId xmlns:a16="http://schemas.microsoft.com/office/drawing/2014/main" id="{21CB57A9-06B9-4D28-A524-51C06A63D4DF}"/>
            </a:ext>
          </a:extLst>
        </xdr:cNvPr>
        <xdr:cNvSpPr/>
      </xdr:nvSpPr>
      <xdr:spPr>
        <a:xfrm>
          <a:off x="2571750" y="17280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167639</xdr:rowOff>
    </xdr:to>
    <xdr:cxnSp macro="">
      <xdr:nvCxnSpPr>
        <xdr:cNvPr id="411" name="直線コネクタ 410">
          <a:extLst>
            <a:ext uri="{FF2B5EF4-FFF2-40B4-BE49-F238E27FC236}">
              <a16:creationId xmlns:a16="http://schemas.microsoft.com/office/drawing/2014/main" id="{684670D3-4AC6-4410-B630-499A2054BE04}"/>
            </a:ext>
          </a:extLst>
        </xdr:cNvPr>
        <xdr:cNvCxnSpPr/>
      </xdr:nvCxnSpPr>
      <xdr:spPr>
        <a:xfrm flipV="1">
          <a:off x="2619375" y="17305474"/>
          <a:ext cx="80962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100512</xdr:rowOff>
    </xdr:from>
    <xdr:to>
      <xdr:col>10</xdr:col>
      <xdr:colOff>165100</xdr:colOff>
      <xdr:row>107</xdr:row>
      <xdr:rowOff>30662</xdr:rowOff>
    </xdr:to>
    <xdr:sp macro="" textlink="">
      <xdr:nvSpPr>
        <xdr:cNvPr id="412" name="楕円 411">
          <a:extLst>
            <a:ext uri="{FF2B5EF4-FFF2-40B4-BE49-F238E27FC236}">
              <a16:creationId xmlns:a16="http://schemas.microsoft.com/office/drawing/2014/main" id="{55DA7845-2240-4E19-BB19-062760404A63}"/>
            </a:ext>
          </a:extLst>
        </xdr:cNvPr>
        <xdr:cNvSpPr/>
      </xdr:nvSpPr>
      <xdr:spPr>
        <a:xfrm>
          <a:off x="1781175" y="172677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151312</xdr:rowOff>
    </xdr:from>
    <xdr:to>
      <xdr:col>15</xdr:col>
      <xdr:colOff>50800</xdr:colOff>
      <xdr:row>106</xdr:row>
      <xdr:rowOff>167639</xdr:rowOff>
    </xdr:to>
    <xdr:cxnSp macro="">
      <xdr:nvCxnSpPr>
        <xdr:cNvPr id="413" name="直線コネクタ 412">
          <a:extLst>
            <a:ext uri="{FF2B5EF4-FFF2-40B4-BE49-F238E27FC236}">
              <a16:creationId xmlns:a16="http://schemas.microsoft.com/office/drawing/2014/main" id="{D35E2103-E1FF-402C-B935-1559F3E2B9DD}"/>
            </a:ext>
          </a:extLst>
        </xdr:cNvPr>
        <xdr:cNvCxnSpPr/>
      </xdr:nvCxnSpPr>
      <xdr:spPr>
        <a:xfrm>
          <a:off x="1828800" y="17315362"/>
          <a:ext cx="790575"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76019</xdr:rowOff>
    </xdr:from>
    <xdr:to>
      <xdr:col>6</xdr:col>
      <xdr:colOff>38100</xdr:colOff>
      <xdr:row>107</xdr:row>
      <xdr:rowOff>6169</xdr:rowOff>
    </xdr:to>
    <xdr:sp macro="" textlink="">
      <xdr:nvSpPr>
        <xdr:cNvPr id="414" name="楕円 413">
          <a:extLst>
            <a:ext uri="{FF2B5EF4-FFF2-40B4-BE49-F238E27FC236}">
              <a16:creationId xmlns:a16="http://schemas.microsoft.com/office/drawing/2014/main" id="{9C945E3E-2505-43EC-AF66-5E952068A6B6}"/>
            </a:ext>
          </a:extLst>
        </xdr:cNvPr>
        <xdr:cNvSpPr/>
      </xdr:nvSpPr>
      <xdr:spPr>
        <a:xfrm>
          <a:off x="981075" y="17240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126819</xdr:rowOff>
    </xdr:from>
    <xdr:to>
      <xdr:col>10</xdr:col>
      <xdr:colOff>114300</xdr:colOff>
      <xdr:row>106</xdr:row>
      <xdr:rowOff>151312</xdr:rowOff>
    </xdr:to>
    <xdr:cxnSp macro="">
      <xdr:nvCxnSpPr>
        <xdr:cNvPr id="415" name="直線コネクタ 414">
          <a:extLst>
            <a:ext uri="{FF2B5EF4-FFF2-40B4-BE49-F238E27FC236}">
              <a16:creationId xmlns:a16="http://schemas.microsoft.com/office/drawing/2014/main" id="{BE9B9A11-3360-4C68-87ED-A3EC336CE41C}"/>
            </a:ext>
          </a:extLst>
        </xdr:cNvPr>
        <xdr:cNvCxnSpPr/>
      </xdr:nvCxnSpPr>
      <xdr:spPr>
        <a:xfrm>
          <a:off x="1028700" y="17287694"/>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34126</xdr:rowOff>
    </xdr:from>
    <xdr:ext cx="405111" cy="259045"/>
    <xdr:sp macro="" textlink="">
      <xdr:nvSpPr>
        <xdr:cNvPr id="416" name="n_1aveValue【保健所】&#10;有形固定資産減価償却率">
          <a:extLst>
            <a:ext uri="{FF2B5EF4-FFF2-40B4-BE49-F238E27FC236}">
              <a16:creationId xmlns:a16="http://schemas.microsoft.com/office/drawing/2014/main" id="{4C6AB916-8E7E-4C6C-80C5-425D03BE3A32}"/>
            </a:ext>
          </a:extLst>
        </xdr:cNvPr>
        <xdr:cNvSpPr txBox="1"/>
      </xdr:nvSpPr>
      <xdr:spPr>
        <a:xfrm>
          <a:off x="3239144" y="1687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17" name="n_2aveValue【保健所】&#10;有形固定資産減価償却率">
          <a:extLst>
            <a:ext uri="{FF2B5EF4-FFF2-40B4-BE49-F238E27FC236}">
              <a16:creationId xmlns:a16="http://schemas.microsoft.com/office/drawing/2014/main" id="{900D8C01-7162-4385-8EB6-09FE8869F4EA}"/>
            </a:ext>
          </a:extLst>
        </xdr:cNvPr>
        <xdr:cNvSpPr txBox="1"/>
      </xdr:nvSpPr>
      <xdr:spPr>
        <a:xfrm>
          <a:off x="2439044"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45556</xdr:rowOff>
    </xdr:from>
    <xdr:ext cx="405111" cy="259045"/>
    <xdr:sp macro="" textlink="">
      <xdr:nvSpPr>
        <xdr:cNvPr id="418" name="n_3aveValue【保健所】&#10;有形固定資産減価償却率">
          <a:extLst>
            <a:ext uri="{FF2B5EF4-FFF2-40B4-BE49-F238E27FC236}">
              <a16:creationId xmlns:a16="http://schemas.microsoft.com/office/drawing/2014/main" id="{329C6FA1-8C4D-4B8A-BC25-944D48BBFB91}"/>
            </a:ext>
          </a:extLst>
        </xdr:cNvPr>
        <xdr:cNvSpPr txBox="1"/>
      </xdr:nvSpPr>
      <xdr:spPr>
        <a:xfrm>
          <a:off x="1648469" y="168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9633</xdr:rowOff>
    </xdr:from>
    <xdr:ext cx="405111" cy="259045"/>
    <xdr:sp macro="" textlink="">
      <xdr:nvSpPr>
        <xdr:cNvPr id="419" name="n_4aveValue【保健所】&#10;有形固定資産減価償却率">
          <a:extLst>
            <a:ext uri="{FF2B5EF4-FFF2-40B4-BE49-F238E27FC236}">
              <a16:creationId xmlns:a16="http://schemas.microsoft.com/office/drawing/2014/main" id="{757B1BCB-E5F2-4A40-B0AD-A90392615235}"/>
            </a:ext>
          </a:extLst>
        </xdr:cNvPr>
        <xdr:cNvSpPr txBox="1"/>
      </xdr:nvSpPr>
      <xdr:spPr>
        <a:xfrm>
          <a:off x="84836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420" name="n_1mainValue【保健所】&#10;有形固定資産減価償却率">
          <a:extLst>
            <a:ext uri="{FF2B5EF4-FFF2-40B4-BE49-F238E27FC236}">
              <a16:creationId xmlns:a16="http://schemas.microsoft.com/office/drawing/2014/main" id="{EF4AAC70-E8ED-494C-AEC0-51B8F113D8F3}"/>
            </a:ext>
          </a:extLst>
        </xdr:cNvPr>
        <xdr:cNvSpPr txBox="1"/>
      </xdr:nvSpPr>
      <xdr:spPr>
        <a:xfrm>
          <a:off x="3239144" y="1733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421" name="n_2mainValue【保健所】&#10;有形固定資産減価償却率">
          <a:extLst>
            <a:ext uri="{FF2B5EF4-FFF2-40B4-BE49-F238E27FC236}">
              <a16:creationId xmlns:a16="http://schemas.microsoft.com/office/drawing/2014/main" id="{DE4CCA97-6A74-403E-8CEE-3C40AF0B86C3}"/>
            </a:ext>
          </a:extLst>
        </xdr:cNvPr>
        <xdr:cNvSpPr txBox="1"/>
      </xdr:nvSpPr>
      <xdr:spPr>
        <a:xfrm>
          <a:off x="2439044"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21789</xdr:rowOff>
    </xdr:from>
    <xdr:ext cx="405111" cy="259045"/>
    <xdr:sp macro="" textlink="">
      <xdr:nvSpPr>
        <xdr:cNvPr id="422" name="n_3mainValue【保健所】&#10;有形固定資産減価償却率">
          <a:extLst>
            <a:ext uri="{FF2B5EF4-FFF2-40B4-BE49-F238E27FC236}">
              <a16:creationId xmlns:a16="http://schemas.microsoft.com/office/drawing/2014/main" id="{89A8807C-E579-474D-9BFA-5E15F4ABE4D2}"/>
            </a:ext>
          </a:extLst>
        </xdr:cNvPr>
        <xdr:cNvSpPr txBox="1"/>
      </xdr:nvSpPr>
      <xdr:spPr>
        <a:xfrm>
          <a:off x="1648469" y="173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168746</xdr:rowOff>
    </xdr:from>
    <xdr:ext cx="405111" cy="259045"/>
    <xdr:sp macro="" textlink="">
      <xdr:nvSpPr>
        <xdr:cNvPr id="423" name="n_4mainValue【保健所】&#10;有形固定資産減価償却率">
          <a:extLst>
            <a:ext uri="{FF2B5EF4-FFF2-40B4-BE49-F238E27FC236}">
              <a16:creationId xmlns:a16="http://schemas.microsoft.com/office/drawing/2014/main" id="{69741DAB-E736-443A-836A-93608B1EF2F4}"/>
            </a:ext>
          </a:extLst>
        </xdr:cNvPr>
        <xdr:cNvSpPr txBox="1"/>
      </xdr:nvSpPr>
      <xdr:spPr>
        <a:xfrm>
          <a:off x="848369" y="1732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969B154C-AAA7-4895-9832-1899FC668B1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8C6FD3A9-ED95-4275-9572-57A58776F4A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73705DEB-6EE8-4BF9-A797-5A8E0091967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A636195F-D8E1-498A-A1E6-5DA3BD7FF91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8E09562E-264A-49ED-A955-9759D0513D3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4B6E1EC4-312E-4E52-B549-DC31E226791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4B4B7C3C-E72E-4A8B-AC85-5C44E1BA301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73EB7154-6A4F-4C60-B3CA-5E456A85BCD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7453BF24-5DC4-4E6F-8D7F-9B5EEAC35BD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1ECE6B8D-8BBD-43CD-947A-6F298546BE81}"/>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CA42E69E-5FCD-49B0-9330-E054B633781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F1F2FBF5-E143-46BA-B0CC-35C6D6E44D25}"/>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645CD60C-8B7B-47B0-9C5F-4B32F0AB7253}"/>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27BDF5D0-E971-48CC-874F-2C60098370EF}"/>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01CAAF77-C423-4712-918E-4B3602738A0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C6E33E74-8A06-4B7C-BDC3-9015FDC70AC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506E9292-E696-4BB7-8F17-CD483FDDBA8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875100D8-B2CB-41E6-BFB9-CA7B959D9B6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5F80F12A-8675-432E-9B84-04A757CD0A4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DC48B176-76D8-4F5C-81F3-2FE90DE6D540}"/>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2B5FE5F5-B20E-43D3-9D9B-860545119B4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5" name="直線コネクタ 444">
          <a:extLst>
            <a:ext uri="{FF2B5EF4-FFF2-40B4-BE49-F238E27FC236}">
              <a16:creationId xmlns:a16="http://schemas.microsoft.com/office/drawing/2014/main" id="{B0A8E03D-C1FF-4DC0-98F8-D2D48AE1E2C0}"/>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6" name="【保健所】&#10;一人当たり面積最小値テキスト">
          <a:extLst>
            <a:ext uri="{FF2B5EF4-FFF2-40B4-BE49-F238E27FC236}">
              <a16:creationId xmlns:a16="http://schemas.microsoft.com/office/drawing/2014/main" id="{06B775EF-037D-40E0-8C67-E9A724317663}"/>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7" name="直線コネクタ 446">
          <a:extLst>
            <a:ext uri="{FF2B5EF4-FFF2-40B4-BE49-F238E27FC236}">
              <a16:creationId xmlns:a16="http://schemas.microsoft.com/office/drawing/2014/main" id="{22ED22FD-C236-4939-8249-9A58225A3CA4}"/>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8" name="【保健所】&#10;一人当たり面積最大値テキスト">
          <a:extLst>
            <a:ext uri="{FF2B5EF4-FFF2-40B4-BE49-F238E27FC236}">
              <a16:creationId xmlns:a16="http://schemas.microsoft.com/office/drawing/2014/main" id="{B78FAB86-96E5-4391-9569-BEDDDE0726BF}"/>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9" name="直線コネクタ 448">
          <a:extLst>
            <a:ext uri="{FF2B5EF4-FFF2-40B4-BE49-F238E27FC236}">
              <a16:creationId xmlns:a16="http://schemas.microsoft.com/office/drawing/2014/main" id="{F6591EC1-4D4D-44C1-82A6-B04818A1B299}"/>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50" name="【保健所】&#10;一人当たり面積平均値テキスト">
          <a:extLst>
            <a:ext uri="{FF2B5EF4-FFF2-40B4-BE49-F238E27FC236}">
              <a16:creationId xmlns:a16="http://schemas.microsoft.com/office/drawing/2014/main" id="{DA02D07E-2966-410E-905E-0E9FC503D512}"/>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1" name="フローチャート: 判断 450">
          <a:extLst>
            <a:ext uri="{FF2B5EF4-FFF2-40B4-BE49-F238E27FC236}">
              <a16:creationId xmlns:a16="http://schemas.microsoft.com/office/drawing/2014/main" id="{3D76A02E-A450-47F2-B6D0-AA2077681E40}"/>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2" name="フローチャート: 判断 451">
          <a:extLst>
            <a:ext uri="{FF2B5EF4-FFF2-40B4-BE49-F238E27FC236}">
              <a16:creationId xmlns:a16="http://schemas.microsoft.com/office/drawing/2014/main" id="{C5292DC3-3CC5-4A1A-B694-1F8BE406149D}"/>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3" name="フローチャート: 判断 452">
          <a:extLst>
            <a:ext uri="{FF2B5EF4-FFF2-40B4-BE49-F238E27FC236}">
              <a16:creationId xmlns:a16="http://schemas.microsoft.com/office/drawing/2014/main" id="{2AB7FB4F-F943-4063-BD12-9CF40A06A32A}"/>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4" name="フローチャート: 判断 453">
          <a:extLst>
            <a:ext uri="{FF2B5EF4-FFF2-40B4-BE49-F238E27FC236}">
              <a16:creationId xmlns:a16="http://schemas.microsoft.com/office/drawing/2014/main" id="{6D29D29E-A953-4519-9B74-653D67DAF62D}"/>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5" name="フローチャート: 判断 454">
          <a:extLst>
            <a:ext uri="{FF2B5EF4-FFF2-40B4-BE49-F238E27FC236}">
              <a16:creationId xmlns:a16="http://schemas.microsoft.com/office/drawing/2014/main" id="{0A195B0B-C0B1-42E1-BF74-01283E2FA8AF}"/>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DE5C1A0-6728-4BE7-AA83-C534C7C0BAA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B77FC98-D959-4373-AB9B-BE610C6311E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2821B235-29C6-47DA-AAA6-E703125845F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E8FF64A7-9443-48B6-A153-3660E021FAF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26FFCC0-AEF8-4B4E-A9F1-D6B31C06886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1" name="楕円 460">
          <a:extLst>
            <a:ext uri="{FF2B5EF4-FFF2-40B4-BE49-F238E27FC236}">
              <a16:creationId xmlns:a16="http://schemas.microsoft.com/office/drawing/2014/main" id="{DA748D02-2FF3-4DF3-9EB0-A14565916F7E}"/>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137177</xdr:rowOff>
    </xdr:from>
    <xdr:ext cx="469744" cy="259045"/>
    <xdr:sp macro="" textlink="">
      <xdr:nvSpPr>
        <xdr:cNvPr id="462" name="【保健所】&#10;一人当たり面積該当値テキスト">
          <a:extLst>
            <a:ext uri="{FF2B5EF4-FFF2-40B4-BE49-F238E27FC236}">
              <a16:creationId xmlns:a16="http://schemas.microsoft.com/office/drawing/2014/main" id="{44E49F0C-5862-4F35-B7DE-62D92BC12AB7}"/>
            </a:ext>
          </a:extLst>
        </xdr:cNvPr>
        <xdr:cNvSpPr txBox="1"/>
      </xdr:nvSpPr>
      <xdr:spPr>
        <a:xfrm>
          <a:off x="9477375"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3" name="楕円 462">
          <a:extLst>
            <a:ext uri="{FF2B5EF4-FFF2-40B4-BE49-F238E27FC236}">
              <a16:creationId xmlns:a16="http://schemas.microsoft.com/office/drawing/2014/main" id="{55D5D7AE-B086-4A2A-B181-4802CD4D3DD0}"/>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106</xdr:row>
      <xdr:rowOff>38100</xdr:rowOff>
    </xdr:to>
    <xdr:cxnSp macro="">
      <xdr:nvCxnSpPr>
        <xdr:cNvPr id="464" name="直線コネクタ 463">
          <a:extLst>
            <a:ext uri="{FF2B5EF4-FFF2-40B4-BE49-F238E27FC236}">
              <a16:creationId xmlns:a16="http://schemas.microsoft.com/office/drawing/2014/main" id="{5175B534-E602-49E1-B075-F1CEA4052C0D}"/>
            </a:ext>
          </a:extLst>
        </xdr:cNvPr>
        <xdr:cNvCxnSpPr/>
      </xdr:nvCxnSpPr>
      <xdr:spPr>
        <a:xfrm>
          <a:off x="8686800" y="17135475"/>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5" name="楕円 464">
          <a:extLst>
            <a:ext uri="{FF2B5EF4-FFF2-40B4-BE49-F238E27FC236}">
              <a16:creationId xmlns:a16="http://schemas.microsoft.com/office/drawing/2014/main" id="{25C88F19-FCB8-4655-BD33-C10D3144D0FC}"/>
            </a:ext>
          </a:extLst>
        </xdr:cNvPr>
        <xdr:cNvSpPr/>
      </xdr:nvSpPr>
      <xdr:spPr>
        <a:xfrm>
          <a:off x="7839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66" name="直線コネクタ 465">
          <a:extLst>
            <a:ext uri="{FF2B5EF4-FFF2-40B4-BE49-F238E27FC236}">
              <a16:creationId xmlns:a16="http://schemas.microsoft.com/office/drawing/2014/main" id="{2663B080-D5DD-4CDA-80F3-B59ABD53A16B}"/>
            </a:ext>
          </a:extLst>
        </xdr:cNvPr>
        <xdr:cNvCxnSpPr/>
      </xdr:nvCxnSpPr>
      <xdr:spPr>
        <a:xfrm>
          <a:off x="78867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7" name="楕円 466">
          <a:extLst>
            <a:ext uri="{FF2B5EF4-FFF2-40B4-BE49-F238E27FC236}">
              <a16:creationId xmlns:a16="http://schemas.microsoft.com/office/drawing/2014/main" id="{8DE114BA-FE38-4EC0-999C-DEB2659E86EE}"/>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106</xdr:row>
      <xdr:rowOff>38100</xdr:rowOff>
    </xdr:to>
    <xdr:cxnSp macro="">
      <xdr:nvCxnSpPr>
        <xdr:cNvPr id="468" name="直線コネクタ 467">
          <a:extLst>
            <a:ext uri="{FF2B5EF4-FFF2-40B4-BE49-F238E27FC236}">
              <a16:creationId xmlns:a16="http://schemas.microsoft.com/office/drawing/2014/main" id="{C1ED887E-3D21-4BFA-8C97-AD5FC9366FCB}"/>
            </a:ext>
          </a:extLst>
        </xdr:cNvPr>
        <xdr:cNvCxnSpPr/>
      </xdr:nvCxnSpPr>
      <xdr:spPr>
        <a:xfrm flipV="1">
          <a:off x="7077075" y="1713547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9" name="楕円 468">
          <a:extLst>
            <a:ext uri="{FF2B5EF4-FFF2-40B4-BE49-F238E27FC236}">
              <a16:creationId xmlns:a16="http://schemas.microsoft.com/office/drawing/2014/main" id="{7056818F-8A8D-4013-8989-855D6B8910B0}"/>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70" name="直線コネクタ 469">
          <a:extLst>
            <a:ext uri="{FF2B5EF4-FFF2-40B4-BE49-F238E27FC236}">
              <a16:creationId xmlns:a16="http://schemas.microsoft.com/office/drawing/2014/main" id="{86277DB5-9318-473C-8CD5-CD165D65E28F}"/>
            </a:ext>
          </a:extLst>
        </xdr:cNvPr>
        <xdr:cNvCxnSpPr/>
      </xdr:nvCxnSpPr>
      <xdr:spPr>
        <a:xfrm>
          <a:off x="6286500" y="17202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71" name="n_1aveValue【保健所】&#10;一人当たり面積">
          <a:extLst>
            <a:ext uri="{FF2B5EF4-FFF2-40B4-BE49-F238E27FC236}">
              <a16:creationId xmlns:a16="http://schemas.microsoft.com/office/drawing/2014/main" id="{88CBFA1D-3DF5-4102-BFC5-F648443924A2}"/>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72" name="n_2aveValue【保健所】&#10;一人当たり面積">
          <a:extLst>
            <a:ext uri="{FF2B5EF4-FFF2-40B4-BE49-F238E27FC236}">
              <a16:creationId xmlns:a16="http://schemas.microsoft.com/office/drawing/2014/main" id="{DD21F812-E72A-467F-B1C3-646F1E363D2C}"/>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3" name="n_3aveValue【保健所】&#10;一人当たり面積">
          <a:extLst>
            <a:ext uri="{FF2B5EF4-FFF2-40B4-BE49-F238E27FC236}">
              <a16:creationId xmlns:a16="http://schemas.microsoft.com/office/drawing/2014/main" id="{BB7C04A8-3EAA-47F8-923D-8AFF981E30C5}"/>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74" name="n_4aveValue【保健所】&#10;一人当たり面積">
          <a:extLst>
            <a:ext uri="{FF2B5EF4-FFF2-40B4-BE49-F238E27FC236}">
              <a16:creationId xmlns:a16="http://schemas.microsoft.com/office/drawing/2014/main" id="{07DD7584-4E0F-4E13-9596-EC144C279AC0}"/>
            </a:ext>
          </a:extLst>
        </xdr:cNvPr>
        <xdr:cNvSpPr txBox="1"/>
      </xdr:nvSpPr>
      <xdr:spPr>
        <a:xfrm>
          <a:off x="60675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75" name="n_1mainValue【保健所】&#10;一人当たり面積">
          <a:extLst>
            <a:ext uri="{FF2B5EF4-FFF2-40B4-BE49-F238E27FC236}">
              <a16:creationId xmlns:a16="http://schemas.microsoft.com/office/drawing/2014/main" id="{0EDE1904-AB25-4860-AB4B-2AB473C736D3}"/>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76" name="n_2mainValue【保健所】&#10;一人当たり面積">
          <a:extLst>
            <a:ext uri="{FF2B5EF4-FFF2-40B4-BE49-F238E27FC236}">
              <a16:creationId xmlns:a16="http://schemas.microsoft.com/office/drawing/2014/main" id="{3A6B075D-8213-4993-B9A1-D2218F5B4744}"/>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7" name="n_3mainValue【保健所】&#10;一人当たり面積">
          <a:extLst>
            <a:ext uri="{FF2B5EF4-FFF2-40B4-BE49-F238E27FC236}">
              <a16:creationId xmlns:a16="http://schemas.microsoft.com/office/drawing/2014/main" id="{DC757676-EB92-4516-88EB-30D2B604894B}"/>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78" name="n_4mainValue【保健所】&#10;一人当たり面積">
          <a:extLst>
            <a:ext uri="{FF2B5EF4-FFF2-40B4-BE49-F238E27FC236}">
              <a16:creationId xmlns:a16="http://schemas.microsoft.com/office/drawing/2014/main" id="{F6CA6FE3-420E-45A5-BBF6-A6FBB1DE2368}"/>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EEC4EFDB-DAFF-42D5-8818-C569173BDB0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539BC9D8-2651-4532-A122-B3A221B7BAD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2AAD6B66-5503-4818-BD78-3D2C1C9F59E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DF063A88-5597-432A-8410-05BBAA45ED5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32CB1A5E-18C8-44CF-BF3C-570E4075423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7550A75B-34E7-443B-9276-AC51F4E2262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7C08B941-B35D-4A21-9761-15B0CDC6891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2C11ACA0-FFB3-429D-AC5B-85AB8A6F712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1A1683F1-052D-4A74-A883-2F1049E76528}"/>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CC0CE3D7-1CE4-48B0-B9FC-B9CCEFEAC3E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2068C119-37DA-4838-8183-51D8628A8A6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6303F497-63CD-4544-8540-F26E218D0BA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E2E25A56-2E50-4EA1-BCC2-6CA06E07BA5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55556CA6-8829-45AF-AC81-E08677D52EB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AB486F9E-B695-44B6-A4F7-6DA5933EDBE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1B10E7F-E4EF-4C02-B901-DAA74DB01C8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7FC4961B-FC46-4D39-BD89-2BD4B9FC3C0A}"/>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7B6EF206-3C26-418E-AB9F-344903967EE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900F33FC-17FB-4A00-8836-B94156EE885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2C5FEB6F-65FA-440B-977D-AA839A2A669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61202AFC-1646-40A0-9D19-D1B666FB75A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D998A940-DFC8-466A-8667-AD73B773C8B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501" name="直線コネクタ 500">
          <a:extLst>
            <a:ext uri="{FF2B5EF4-FFF2-40B4-BE49-F238E27FC236}">
              <a16:creationId xmlns:a16="http://schemas.microsoft.com/office/drawing/2014/main" id="{F7AC29EF-999F-4E82-8838-F41C6D51F78D}"/>
            </a:ext>
          </a:extLst>
        </xdr:cNvPr>
        <xdr:cNvCxnSpPr/>
      </xdr:nvCxnSpPr>
      <xdr:spPr>
        <a:xfrm flipV="1">
          <a:off x="14695170" y="5400675"/>
          <a:ext cx="1269"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B194832A-EECA-478B-8C45-4AED894FB8BC}"/>
            </a:ext>
          </a:extLst>
        </xdr:cNvPr>
        <xdr:cNvSpPr txBox="1"/>
      </xdr:nvSpPr>
      <xdr:spPr>
        <a:xfrm>
          <a:off x="147447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03" name="直線コネクタ 502">
          <a:extLst>
            <a:ext uri="{FF2B5EF4-FFF2-40B4-BE49-F238E27FC236}">
              <a16:creationId xmlns:a16="http://schemas.microsoft.com/office/drawing/2014/main" id="{84830671-B214-4183-8353-24113BE40BAB}"/>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F2FFE87E-2A2F-4E9C-B1A7-7065401A41D2}"/>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6A1B451D-86D8-4826-AA30-0303BEEA1879}"/>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120667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BBF30211-24EE-4C1E-9439-9B1C115A5822}"/>
            </a:ext>
          </a:extLst>
        </xdr:cNvPr>
        <xdr:cNvSpPr txBox="1"/>
      </xdr:nvSpPr>
      <xdr:spPr>
        <a:xfrm>
          <a:off x="14744700" y="627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07" name="フローチャート: 判断 506">
          <a:extLst>
            <a:ext uri="{FF2B5EF4-FFF2-40B4-BE49-F238E27FC236}">
              <a16:creationId xmlns:a16="http://schemas.microsoft.com/office/drawing/2014/main" id="{ED68EC58-61FD-4FA2-B479-4A34D5EA1663}"/>
            </a:ext>
          </a:extLst>
        </xdr:cNvPr>
        <xdr:cNvSpPr/>
      </xdr:nvSpPr>
      <xdr:spPr>
        <a:xfrm>
          <a:off x="14649450"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8" name="フローチャート: 判断 507">
          <a:extLst>
            <a:ext uri="{FF2B5EF4-FFF2-40B4-BE49-F238E27FC236}">
              <a16:creationId xmlns:a16="http://schemas.microsoft.com/office/drawing/2014/main" id="{B6E546AC-02EC-416F-8D79-0334C5F7098D}"/>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09" name="フローチャート: 判断 508">
          <a:extLst>
            <a:ext uri="{FF2B5EF4-FFF2-40B4-BE49-F238E27FC236}">
              <a16:creationId xmlns:a16="http://schemas.microsoft.com/office/drawing/2014/main" id="{B1EAF8C4-374A-4A73-8112-A30B3D4A4621}"/>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10" name="フローチャート: 判断 509">
          <a:extLst>
            <a:ext uri="{FF2B5EF4-FFF2-40B4-BE49-F238E27FC236}">
              <a16:creationId xmlns:a16="http://schemas.microsoft.com/office/drawing/2014/main" id="{EB4A7CA9-A5F2-4B7D-806E-E47C91973CEB}"/>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511" name="フローチャート: 判断 510">
          <a:extLst>
            <a:ext uri="{FF2B5EF4-FFF2-40B4-BE49-F238E27FC236}">
              <a16:creationId xmlns:a16="http://schemas.microsoft.com/office/drawing/2014/main" id="{24B756D1-391D-4629-B03D-A980976BBEBB}"/>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328F4E5-56A0-491F-B05F-A86331B42D5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EF5DC00-7BD1-4F59-9B66-37A93ED8D92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40D9E8C-DF1A-4DE2-95E8-6583DF39400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E097CD1-3335-4B9C-8A00-8B0610FCDEC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E2F27A2-93CD-4BF5-AFE9-C6A3271C518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517" name="楕円 516">
          <a:extLst>
            <a:ext uri="{FF2B5EF4-FFF2-40B4-BE49-F238E27FC236}">
              <a16:creationId xmlns:a16="http://schemas.microsoft.com/office/drawing/2014/main" id="{94205FD7-31BF-4AAA-A95B-A916A49750F7}"/>
            </a:ext>
          </a:extLst>
        </xdr:cNvPr>
        <xdr:cNvSpPr/>
      </xdr:nvSpPr>
      <xdr:spPr>
        <a:xfrm>
          <a:off x="14649450" y="6570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72407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57046B31-B903-4AB6-8BFF-D394EE8278D7}"/>
            </a:ext>
          </a:extLst>
        </xdr:cNvPr>
        <xdr:cNvSpPr txBox="1"/>
      </xdr:nvSpPr>
      <xdr:spPr>
        <a:xfrm>
          <a:off x="14744700"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19" name="楕円 518">
          <a:extLst>
            <a:ext uri="{FF2B5EF4-FFF2-40B4-BE49-F238E27FC236}">
              <a16:creationId xmlns:a16="http://schemas.microsoft.com/office/drawing/2014/main" id="{06FA8CAC-CFCB-4FA1-8E6D-48D57818C9AB}"/>
            </a:ext>
          </a:extLst>
        </xdr:cNvPr>
        <xdr:cNvSpPr/>
      </xdr:nvSpPr>
      <xdr:spPr>
        <a:xfrm>
          <a:off x="13887450" y="6536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144780</xdr:rowOff>
    </xdr:to>
    <xdr:cxnSp macro="">
      <xdr:nvCxnSpPr>
        <xdr:cNvPr id="520" name="直線コネクタ 519">
          <a:extLst>
            <a:ext uri="{FF2B5EF4-FFF2-40B4-BE49-F238E27FC236}">
              <a16:creationId xmlns:a16="http://schemas.microsoft.com/office/drawing/2014/main" id="{88A38C00-8012-4743-A7CF-B0A42733A819}"/>
            </a:ext>
          </a:extLst>
        </xdr:cNvPr>
        <xdr:cNvCxnSpPr/>
      </xdr:nvCxnSpPr>
      <xdr:spPr>
        <a:xfrm>
          <a:off x="13935075" y="658431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521" name="楕円 520">
          <a:extLst>
            <a:ext uri="{FF2B5EF4-FFF2-40B4-BE49-F238E27FC236}">
              <a16:creationId xmlns:a16="http://schemas.microsoft.com/office/drawing/2014/main" id="{E026B781-1465-4006-9BCE-796EB8D1E1E2}"/>
            </a:ext>
          </a:extLst>
        </xdr:cNvPr>
        <xdr:cNvSpPr/>
      </xdr:nvSpPr>
      <xdr:spPr>
        <a:xfrm>
          <a:off x="13096875" y="63557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40</xdr:row>
      <xdr:rowOff>110490</xdr:rowOff>
    </xdr:to>
    <xdr:cxnSp macro="">
      <xdr:nvCxnSpPr>
        <xdr:cNvPr id="522" name="直線コネクタ 521">
          <a:extLst>
            <a:ext uri="{FF2B5EF4-FFF2-40B4-BE49-F238E27FC236}">
              <a16:creationId xmlns:a16="http://schemas.microsoft.com/office/drawing/2014/main" id="{D9FEF08A-499C-4196-8204-CA6366E6D7CC}"/>
            </a:ext>
          </a:extLst>
        </xdr:cNvPr>
        <xdr:cNvCxnSpPr/>
      </xdr:nvCxnSpPr>
      <xdr:spPr>
        <a:xfrm>
          <a:off x="13144500" y="6403340"/>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523" name="楕円 522">
          <a:extLst>
            <a:ext uri="{FF2B5EF4-FFF2-40B4-BE49-F238E27FC236}">
              <a16:creationId xmlns:a16="http://schemas.microsoft.com/office/drawing/2014/main" id="{C9A18931-3AF2-4B94-8D33-E4173932E2D3}"/>
            </a:ext>
          </a:extLst>
        </xdr:cNvPr>
        <xdr:cNvSpPr/>
      </xdr:nvSpPr>
      <xdr:spPr>
        <a:xfrm>
          <a:off x="12296775" y="6393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39</xdr:row>
      <xdr:rowOff>129540</xdr:rowOff>
    </xdr:to>
    <xdr:cxnSp macro="">
      <xdr:nvCxnSpPr>
        <xdr:cNvPr id="524" name="直線コネクタ 523">
          <a:extLst>
            <a:ext uri="{FF2B5EF4-FFF2-40B4-BE49-F238E27FC236}">
              <a16:creationId xmlns:a16="http://schemas.microsoft.com/office/drawing/2014/main" id="{5F5A3574-7EE6-4F48-9761-B0A7797F84F6}"/>
            </a:ext>
          </a:extLst>
        </xdr:cNvPr>
        <xdr:cNvCxnSpPr/>
      </xdr:nvCxnSpPr>
      <xdr:spPr>
        <a:xfrm flipV="1">
          <a:off x="12344400" y="640334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25" name="楕円 524">
          <a:extLst>
            <a:ext uri="{FF2B5EF4-FFF2-40B4-BE49-F238E27FC236}">
              <a16:creationId xmlns:a16="http://schemas.microsoft.com/office/drawing/2014/main" id="{13A61DC8-68B6-4F26-904F-C36AEB13C125}"/>
            </a:ext>
          </a:extLst>
        </xdr:cNvPr>
        <xdr:cNvSpPr/>
      </xdr:nvSpPr>
      <xdr:spPr>
        <a:xfrm>
          <a:off x="114871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40</xdr:row>
      <xdr:rowOff>76200</xdr:rowOff>
    </xdr:to>
    <xdr:cxnSp macro="">
      <xdr:nvCxnSpPr>
        <xdr:cNvPr id="526" name="直線コネクタ 525">
          <a:extLst>
            <a:ext uri="{FF2B5EF4-FFF2-40B4-BE49-F238E27FC236}">
              <a16:creationId xmlns:a16="http://schemas.microsoft.com/office/drawing/2014/main" id="{97331F74-69D4-416C-8698-016575B04274}"/>
            </a:ext>
          </a:extLst>
        </xdr:cNvPr>
        <xdr:cNvCxnSpPr/>
      </xdr:nvCxnSpPr>
      <xdr:spPr>
        <a:xfrm flipV="1">
          <a:off x="11534775" y="6441440"/>
          <a:ext cx="809625"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527" name="n_1aveValue【試験研究機関】&#10;有形固定資産減価償却率">
          <a:extLst>
            <a:ext uri="{FF2B5EF4-FFF2-40B4-BE49-F238E27FC236}">
              <a16:creationId xmlns:a16="http://schemas.microsoft.com/office/drawing/2014/main" id="{CAD28F81-F81D-4753-BC67-1C075F4ECD22}"/>
            </a:ext>
          </a:extLst>
        </xdr:cNvPr>
        <xdr:cNvSpPr txBox="1"/>
      </xdr:nvSpPr>
      <xdr:spPr>
        <a:xfrm>
          <a:off x="1374521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101617</xdr:rowOff>
    </xdr:from>
    <xdr:ext cx="405111" cy="259045"/>
    <xdr:sp macro="" textlink="">
      <xdr:nvSpPr>
        <xdr:cNvPr id="528" name="n_2aveValue【試験研究機関】&#10;有形固定資産減価償却率">
          <a:extLst>
            <a:ext uri="{FF2B5EF4-FFF2-40B4-BE49-F238E27FC236}">
              <a16:creationId xmlns:a16="http://schemas.microsoft.com/office/drawing/2014/main" id="{4F00211B-9361-4483-97E7-54A0106D9C57}"/>
            </a:ext>
          </a:extLst>
        </xdr:cNvPr>
        <xdr:cNvSpPr txBox="1"/>
      </xdr:nvSpPr>
      <xdr:spPr>
        <a:xfrm>
          <a:off x="129641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29" name="n_3aveValue【試験研究機関】&#10;有形固定資産減価償却率">
          <a:extLst>
            <a:ext uri="{FF2B5EF4-FFF2-40B4-BE49-F238E27FC236}">
              <a16:creationId xmlns:a16="http://schemas.microsoft.com/office/drawing/2014/main" id="{327E0717-B5D6-438E-9BDA-3C648E2BF892}"/>
            </a:ext>
          </a:extLst>
        </xdr:cNvPr>
        <xdr:cNvSpPr txBox="1"/>
      </xdr:nvSpPr>
      <xdr:spPr>
        <a:xfrm>
          <a:off x="1216406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55897</xdr:rowOff>
    </xdr:from>
    <xdr:ext cx="405111" cy="259045"/>
    <xdr:sp macro="" textlink="">
      <xdr:nvSpPr>
        <xdr:cNvPr id="530" name="n_4aveValue【試験研究機関】&#10;有形固定資産減価償却率">
          <a:extLst>
            <a:ext uri="{FF2B5EF4-FFF2-40B4-BE49-F238E27FC236}">
              <a16:creationId xmlns:a16="http://schemas.microsoft.com/office/drawing/2014/main" id="{3C4B7501-D7A9-4A5A-BC15-C756943B48FF}"/>
            </a:ext>
          </a:extLst>
        </xdr:cNvPr>
        <xdr:cNvSpPr txBox="1"/>
      </xdr:nvSpPr>
      <xdr:spPr>
        <a:xfrm>
          <a:off x="113544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31" name="n_1mainValue【試験研究機関】&#10;有形固定資産減価償却率">
          <a:extLst>
            <a:ext uri="{FF2B5EF4-FFF2-40B4-BE49-F238E27FC236}">
              <a16:creationId xmlns:a16="http://schemas.microsoft.com/office/drawing/2014/main" id="{28A9E199-58FB-4973-8252-ECD17AEDA839}"/>
            </a:ext>
          </a:extLst>
        </xdr:cNvPr>
        <xdr:cNvSpPr txBox="1"/>
      </xdr:nvSpPr>
      <xdr:spPr>
        <a:xfrm>
          <a:off x="1374521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32" name="n_2mainValue【試験研究機関】&#10;有形固定資産減価償却率">
          <a:extLst>
            <a:ext uri="{FF2B5EF4-FFF2-40B4-BE49-F238E27FC236}">
              <a16:creationId xmlns:a16="http://schemas.microsoft.com/office/drawing/2014/main" id="{C42F3C92-1BAE-42F6-A489-27C1DC30DB56}"/>
            </a:ext>
          </a:extLst>
        </xdr:cNvPr>
        <xdr:cNvSpPr txBox="1"/>
      </xdr:nvSpPr>
      <xdr:spPr>
        <a:xfrm>
          <a:off x="12964169"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533" name="n_3mainValue【試験研究機関】&#10;有形固定資産減価償却率">
          <a:extLst>
            <a:ext uri="{FF2B5EF4-FFF2-40B4-BE49-F238E27FC236}">
              <a16:creationId xmlns:a16="http://schemas.microsoft.com/office/drawing/2014/main" id="{1E41EBD3-DB2F-4F54-A4D7-FD79E107AEAB}"/>
            </a:ext>
          </a:extLst>
        </xdr:cNvPr>
        <xdr:cNvSpPr txBox="1"/>
      </xdr:nvSpPr>
      <xdr:spPr>
        <a:xfrm>
          <a:off x="12164069"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34" name="n_4mainValue【試験研究機関】&#10;有形固定資産減価償却率">
          <a:extLst>
            <a:ext uri="{FF2B5EF4-FFF2-40B4-BE49-F238E27FC236}">
              <a16:creationId xmlns:a16="http://schemas.microsoft.com/office/drawing/2014/main" id="{D0FEB0BF-9083-4D3C-A07E-EFAF0AE2C9AB}"/>
            </a:ext>
          </a:extLst>
        </xdr:cNvPr>
        <xdr:cNvSpPr txBox="1"/>
      </xdr:nvSpPr>
      <xdr:spPr>
        <a:xfrm>
          <a:off x="11354444" y="659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B252525B-4E4E-4DE7-98C8-69F65B2CEAB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362B11BF-4B29-4AC4-9B5A-031049F64456}"/>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4332EDD7-0796-4F5D-9C71-438493C01C5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8F00802D-92D8-4991-B7D0-BC486361F32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7034B1C3-25E4-4996-A46D-1386EA3C26B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D0927AA2-AFB2-47E7-9057-03180FB37CD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6A246B6A-1673-4EB1-B4AD-62B19311700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53BB8487-2814-4758-8DE8-E07AEAB5658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4998D5F4-4C95-4C46-A17A-81A4C5CBA464}"/>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1E22934D-73F5-4E51-8BBC-5D1EA4CEF1E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298FB935-B346-4075-992D-0DDDA10AF250}"/>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C423A5C8-F7CC-4887-8B83-0488431E254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430A8C88-4160-41AE-8C6B-BCCB371C99A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75B26C9A-3D23-4DE0-913A-E9AB03BE6081}"/>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FD1C6834-9AAE-4686-9F4F-FC5F275F926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00DECAC3-337F-454F-8907-2DDE4C82B75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4CC13E55-195E-491C-93E4-F6886BB09257}"/>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ECF13FC0-4467-4F87-95A3-F9B1819D55A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32CEE85B-3AFF-4A1E-ACDD-35A865279E3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C89C3691-1AA9-4B5C-A569-803F7F0493F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CE29DFAD-7520-43A6-A501-670B3209837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556" name="直線コネクタ 555">
          <a:extLst>
            <a:ext uri="{FF2B5EF4-FFF2-40B4-BE49-F238E27FC236}">
              <a16:creationId xmlns:a16="http://schemas.microsoft.com/office/drawing/2014/main" id="{B2D7CC1C-87A0-4F93-A81E-789A1B62B099}"/>
            </a:ext>
          </a:extLst>
        </xdr:cNvPr>
        <xdr:cNvCxnSpPr/>
      </xdr:nvCxnSpPr>
      <xdr:spPr>
        <a:xfrm flipV="1">
          <a:off x="19952970" y="539115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7" name="【試験研究機関】&#10;一人当たり面積最小値テキスト">
          <a:extLst>
            <a:ext uri="{FF2B5EF4-FFF2-40B4-BE49-F238E27FC236}">
              <a16:creationId xmlns:a16="http://schemas.microsoft.com/office/drawing/2014/main" id="{AD8B5380-C6E1-46A9-BBC0-19EF8296DDDC}"/>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8" name="直線コネクタ 557">
          <a:extLst>
            <a:ext uri="{FF2B5EF4-FFF2-40B4-BE49-F238E27FC236}">
              <a16:creationId xmlns:a16="http://schemas.microsoft.com/office/drawing/2014/main" id="{33918B4B-0D1D-4CA4-8EE3-F289714D270B}"/>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559" name="【試験研究機関】&#10;一人当たり面積最大値テキスト">
          <a:extLst>
            <a:ext uri="{FF2B5EF4-FFF2-40B4-BE49-F238E27FC236}">
              <a16:creationId xmlns:a16="http://schemas.microsoft.com/office/drawing/2014/main" id="{BA22ADE1-AA44-4183-87E7-3B9C34A783CF}"/>
            </a:ext>
          </a:extLst>
        </xdr:cNvPr>
        <xdr:cNvSpPr txBox="1"/>
      </xdr:nvSpPr>
      <xdr:spPr>
        <a:xfrm>
          <a:off x="2000250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60" name="直線コネクタ 559">
          <a:extLst>
            <a:ext uri="{FF2B5EF4-FFF2-40B4-BE49-F238E27FC236}">
              <a16:creationId xmlns:a16="http://schemas.microsoft.com/office/drawing/2014/main" id="{4D34577D-87D2-499F-833E-794C38B9D8CC}"/>
            </a:ext>
          </a:extLst>
        </xdr:cNvPr>
        <xdr:cNvCxnSpPr/>
      </xdr:nvCxnSpPr>
      <xdr:spPr>
        <a:xfrm>
          <a:off x="19878675" y="5391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469744" cy="259045"/>
    <xdr:sp macro="" textlink="">
      <xdr:nvSpPr>
        <xdr:cNvPr id="561" name="【試験研究機関】&#10;一人当たり面積平均値テキスト">
          <a:extLst>
            <a:ext uri="{FF2B5EF4-FFF2-40B4-BE49-F238E27FC236}">
              <a16:creationId xmlns:a16="http://schemas.microsoft.com/office/drawing/2014/main" id="{48600A8A-FB61-4B4C-8E5F-A1C73DBFEA53}"/>
            </a:ext>
          </a:extLst>
        </xdr:cNvPr>
        <xdr:cNvSpPr txBox="1"/>
      </xdr:nvSpPr>
      <xdr:spPr>
        <a:xfrm>
          <a:off x="20002500" y="6112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62" name="フローチャート: 判断 561">
          <a:extLst>
            <a:ext uri="{FF2B5EF4-FFF2-40B4-BE49-F238E27FC236}">
              <a16:creationId xmlns:a16="http://schemas.microsoft.com/office/drawing/2014/main" id="{6F069A64-511B-4AD1-A5BE-124566C5A569}"/>
            </a:ext>
          </a:extLst>
        </xdr:cNvPr>
        <xdr:cNvSpPr/>
      </xdr:nvSpPr>
      <xdr:spPr>
        <a:xfrm>
          <a:off x="19897725" y="625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563" name="フローチャート: 判断 562">
          <a:extLst>
            <a:ext uri="{FF2B5EF4-FFF2-40B4-BE49-F238E27FC236}">
              <a16:creationId xmlns:a16="http://schemas.microsoft.com/office/drawing/2014/main" id="{2E251EFA-6932-4C1F-ABC2-DA4F99971135}"/>
            </a:ext>
          </a:extLst>
        </xdr:cNvPr>
        <xdr:cNvSpPr/>
      </xdr:nvSpPr>
      <xdr:spPr>
        <a:xfrm>
          <a:off x="19154775" y="626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76200</xdr:rowOff>
    </xdr:from>
    <xdr:to>
      <xdr:col>107</xdr:col>
      <xdr:colOff>101600</xdr:colOff>
      <xdr:row>39</xdr:row>
      <xdr:rowOff>6350</xdr:rowOff>
    </xdr:to>
    <xdr:sp macro="" textlink="">
      <xdr:nvSpPr>
        <xdr:cNvPr id="564" name="フローチャート: 判断 563">
          <a:extLst>
            <a:ext uri="{FF2B5EF4-FFF2-40B4-BE49-F238E27FC236}">
              <a16:creationId xmlns:a16="http://schemas.microsoft.com/office/drawing/2014/main" id="{04784BD3-6074-4D14-9C6F-A7E7340E7068}"/>
            </a:ext>
          </a:extLst>
        </xdr:cNvPr>
        <xdr:cNvSpPr/>
      </xdr:nvSpPr>
      <xdr:spPr>
        <a:xfrm>
          <a:off x="1834515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565" name="フローチャート: 判断 564">
          <a:extLst>
            <a:ext uri="{FF2B5EF4-FFF2-40B4-BE49-F238E27FC236}">
              <a16:creationId xmlns:a16="http://schemas.microsoft.com/office/drawing/2014/main" id="{EE44A0BB-E46E-453C-95A0-A2C0B6A9F207}"/>
            </a:ext>
          </a:extLst>
        </xdr:cNvPr>
        <xdr:cNvSpPr/>
      </xdr:nvSpPr>
      <xdr:spPr>
        <a:xfrm>
          <a:off x="17554575" y="623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66" name="フローチャート: 判断 565">
          <a:extLst>
            <a:ext uri="{FF2B5EF4-FFF2-40B4-BE49-F238E27FC236}">
              <a16:creationId xmlns:a16="http://schemas.microsoft.com/office/drawing/2014/main" id="{0B97C2BC-05C0-460C-9FED-31E22D24ED56}"/>
            </a:ext>
          </a:extLst>
        </xdr:cNvPr>
        <xdr:cNvSpPr/>
      </xdr:nvSpPr>
      <xdr:spPr>
        <a:xfrm>
          <a:off x="16754475" y="6276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2B34EEB-B740-4D8A-89DE-0A8229385CB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BF0BEEF4-F0D6-40E9-95ED-2AED9BF4081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3E094460-8E19-4A47-A2DC-372DD7DD590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EC27B016-AF4E-4197-878C-21C1FB44BE5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1AB7E8A-A353-432F-9514-5A79F021B82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572" name="楕円 571">
          <a:extLst>
            <a:ext uri="{FF2B5EF4-FFF2-40B4-BE49-F238E27FC236}">
              <a16:creationId xmlns:a16="http://schemas.microsoft.com/office/drawing/2014/main" id="{9FC2DA39-DB3D-4EE3-830E-ED242211D08C}"/>
            </a:ext>
          </a:extLst>
        </xdr:cNvPr>
        <xdr:cNvSpPr/>
      </xdr:nvSpPr>
      <xdr:spPr>
        <a:xfrm>
          <a:off x="19897725"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22877</xdr:rowOff>
    </xdr:from>
    <xdr:ext cx="469744" cy="259045"/>
    <xdr:sp macro="" textlink="">
      <xdr:nvSpPr>
        <xdr:cNvPr id="573" name="【試験研究機関】&#10;一人当たり面積該当値テキスト">
          <a:extLst>
            <a:ext uri="{FF2B5EF4-FFF2-40B4-BE49-F238E27FC236}">
              <a16:creationId xmlns:a16="http://schemas.microsoft.com/office/drawing/2014/main" id="{1527E9BF-0809-401B-8AC9-9A7C19077A5B}"/>
            </a:ext>
          </a:extLst>
        </xdr:cNvPr>
        <xdr:cNvSpPr txBox="1"/>
      </xdr:nvSpPr>
      <xdr:spPr>
        <a:xfrm>
          <a:off x="200025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574" name="楕円 573">
          <a:extLst>
            <a:ext uri="{FF2B5EF4-FFF2-40B4-BE49-F238E27FC236}">
              <a16:creationId xmlns:a16="http://schemas.microsoft.com/office/drawing/2014/main" id="{EA2344AD-F4DC-451C-BDAA-2AA516935067}"/>
            </a:ext>
          </a:extLst>
        </xdr:cNvPr>
        <xdr:cNvSpPr/>
      </xdr:nvSpPr>
      <xdr:spPr>
        <a:xfrm>
          <a:off x="191547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575" name="直線コネクタ 574">
          <a:extLst>
            <a:ext uri="{FF2B5EF4-FFF2-40B4-BE49-F238E27FC236}">
              <a16:creationId xmlns:a16="http://schemas.microsoft.com/office/drawing/2014/main" id="{9A47A57D-E377-4775-93C0-EF67221F2809}"/>
            </a:ext>
          </a:extLst>
        </xdr:cNvPr>
        <xdr:cNvCxnSpPr/>
      </xdr:nvCxnSpPr>
      <xdr:spPr>
        <a:xfrm>
          <a:off x="19202400" y="64103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76" name="楕円 575">
          <a:extLst>
            <a:ext uri="{FF2B5EF4-FFF2-40B4-BE49-F238E27FC236}">
              <a16:creationId xmlns:a16="http://schemas.microsoft.com/office/drawing/2014/main" id="{4A64275B-7AF6-4C36-A491-6323A69617AC}"/>
            </a:ext>
          </a:extLst>
        </xdr:cNvPr>
        <xdr:cNvSpPr/>
      </xdr:nvSpPr>
      <xdr:spPr>
        <a:xfrm>
          <a:off x="183451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577" name="直線コネクタ 576">
          <a:extLst>
            <a:ext uri="{FF2B5EF4-FFF2-40B4-BE49-F238E27FC236}">
              <a16:creationId xmlns:a16="http://schemas.microsoft.com/office/drawing/2014/main" id="{441B6ACC-D7BE-4DF4-B6E8-D4E4BB13C778}"/>
            </a:ext>
          </a:extLst>
        </xdr:cNvPr>
        <xdr:cNvCxnSpPr/>
      </xdr:nvCxnSpPr>
      <xdr:spPr>
        <a:xfrm>
          <a:off x="183927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8" name="楕円 577">
          <a:extLst>
            <a:ext uri="{FF2B5EF4-FFF2-40B4-BE49-F238E27FC236}">
              <a16:creationId xmlns:a16="http://schemas.microsoft.com/office/drawing/2014/main" id="{308C0C6B-8B48-4DDB-9DB4-601648E4F76A}"/>
            </a:ext>
          </a:extLst>
        </xdr:cNvPr>
        <xdr:cNvSpPr/>
      </xdr:nvSpPr>
      <xdr:spPr>
        <a:xfrm>
          <a:off x="175545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579" name="直線コネクタ 578">
          <a:extLst>
            <a:ext uri="{FF2B5EF4-FFF2-40B4-BE49-F238E27FC236}">
              <a16:creationId xmlns:a16="http://schemas.microsoft.com/office/drawing/2014/main" id="{15B065A8-FEB5-4E9B-AE55-868C2EDECD06}"/>
            </a:ext>
          </a:extLst>
        </xdr:cNvPr>
        <xdr:cNvCxnSpPr/>
      </xdr:nvCxnSpPr>
      <xdr:spPr>
        <a:xfrm>
          <a:off x="176022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57150</xdr:rowOff>
    </xdr:from>
    <xdr:to>
      <xdr:col>98</xdr:col>
      <xdr:colOff>38100</xdr:colOff>
      <xdr:row>39</xdr:row>
      <xdr:rowOff>158750</xdr:rowOff>
    </xdr:to>
    <xdr:sp macro="" textlink="">
      <xdr:nvSpPr>
        <xdr:cNvPr id="580" name="楕円 579">
          <a:extLst>
            <a:ext uri="{FF2B5EF4-FFF2-40B4-BE49-F238E27FC236}">
              <a16:creationId xmlns:a16="http://schemas.microsoft.com/office/drawing/2014/main" id="{229551FE-4CD8-4C23-AACE-EAB86B229202}"/>
            </a:ext>
          </a:extLst>
        </xdr:cNvPr>
        <xdr:cNvSpPr/>
      </xdr:nvSpPr>
      <xdr:spPr>
        <a:xfrm>
          <a:off x="16754475" y="63722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107950</xdr:rowOff>
    </xdr:to>
    <xdr:cxnSp macro="">
      <xdr:nvCxnSpPr>
        <xdr:cNvPr id="581" name="直線コネクタ 580">
          <a:extLst>
            <a:ext uri="{FF2B5EF4-FFF2-40B4-BE49-F238E27FC236}">
              <a16:creationId xmlns:a16="http://schemas.microsoft.com/office/drawing/2014/main" id="{6EE32DE6-9B72-4813-913A-CFC31CED56D5}"/>
            </a:ext>
          </a:extLst>
        </xdr:cNvPr>
        <xdr:cNvCxnSpPr/>
      </xdr:nvCxnSpPr>
      <xdr:spPr>
        <a:xfrm flipV="1">
          <a:off x="16802100" y="64103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60977</xdr:rowOff>
    </xdr:from>
    <xdr:ext cx="469744" cy="259045"/>
    <xdr:sp macro="" textlink="">
      <xdr:nvSpPr>
        <xdr:cNvPr id="582" name="n_1aveValue【試験研究機関】&#10;一人当たり面積">
          <a:extLst>
            <a:ext uri="{FF2B5EF4-FFF2-40B4-BE49-F238E27FC236}">
              <a16:creationId xmlns:a16="http://schemas.microsoft.com/office/drawing/2014/main" id="{4FAC7AE1-2E5B-407D-BF6E-909847D80643}"/>
            </a:ext>
          </a:extLst>
        </xdr:cNvPr>
        <xdr:cNvSpPr txBox="1"/>
      </xdr:nvSpPr>
      <xdr:spPr>
        <a:xfrm>
          <a:off x="18983402"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22877</xdr:rowOff>
    </xdr:from>
    <xdr:ext cx="469744" cy="259045"/>
    <xdr:sp macro="" textlink="">
      <xdr:nvSpPr>
        <xdr:cNvPr id="583" name="n_2aveValue【試験研究機関】&#10;一人当たり面積">
          <a:extLst>
            <a:ext uri="{FF2B5EF4-FFF2-40B4-BE49-F238E27FC236}">
              <a16:creationId xmlns:a16="http://schemas.microsoft.com/office/drawing/2014/main" id="{D8FC073E-760C-4C21-B096-D29733F71492}"/>
            </a:ext>
          </a:extLst>
        </xdr:cNvPr>
        <xdr:cNvSpPr txBox="1"/>
      </xdr:nvSpPr>
      <xdr:spPr>
        <a:xfrm>
          <a:off x="181833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35577</xdr:rowOff>
    </xdr:from>
    <xdr:ext cx="469744" cy="259045"/>
    <xdr:sp macro="" textlink="">
      <xdr:nvSpPr>
        <xdr:cNvPr id="584" name="n_3aveValue【試験研究機関】&#10;一人当たり面積">
          <a:extLst>
            <a:ext uri="{FF2B5EF4-FFF2-40B4-BE49-F238E27FC236}">
              <a16:creationId xmlns:a16="http://schemas.microsoft.com/office/drawing/2014/main" id="{23E84181-A931-4905-9B78-92CE2077DDD2}"/>
            </a:ext>
          </a:extLst>
        </xdr:cNvPr>
        <xdr:cNvSpPr txBox="1"/>
      </xdr:nvSpPr>
      <xdr:spPr>
        <a:xfrm>
          <a:off x="17383202"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73677</xdr:rowOff>
    </xdr:from>
    <xdr:ext cx="469744" cy="259045"/>
    <xdr:sp macro="" textlink="">
      <xdr:nvSpPr>
        <xdr:cNvPr id="585" name="n_4aveValue【試験研究機関】&#10;一人当たり面積">
          <a:extLst>
            <a:ext uri="{FF2B5EF4-FFF2-40B4-BE49-F238E27FC236}">
              <a16:creationId xmlns:a16="http://schemas.microsoft.com/office/drawing/2014/main" id="{AB2CA77E-FF61-46ED-A3E4-94048ADD2130}"/>
            </a:ext>
          </a:extLst>
        </xdr:cNvPr>
        <xdr:cNvSpPr txBox="1"/>
      </xdr:nvSpPr>
      <xdr:spPr>
        <a:xfrm>
          <a:off x="165926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86" name="n_1mainValue【試験研究機関】&#10;一人当たり面積">
          <a:extLst>
            <a:ext uri="{FF2B5EF4-FFF2-40B4-BE49-F238E27FC236}">
              <a16:creationId xmlns:a16="http://schemas.microsoft.com/office/drawing/2014/main" id="{B21A89F3-85F1-4645-86A4-E047C8ED8137}"/>
            </a:ext>
          </a:extLst>
        </xdr:cNvPr>
        <xdr:cNvSpPr txBox="1"/>
      </xdr:nvSpPr>
      <xdr:spPr>
        <a:xfrm>
          <a:off x="189834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87" name="n_2mainValue【試験研究機関】&#10;一人当たり面積">
          <a:extLst>
            <a:ext uri="{FF2B5EF4-FFF2-40B4-BE49-F238E27FC236}">
              <a16:creationId xmlns:a16="http://schemas.microsoft.com/office/drawing/2014/main" id="{0D91C079-FFFE-475E-BBF6-F22A69284541}"/>
            </a:ext>
          </a:extLst>
        </xdr:cNvPr>
        <xdr:cNvSpPr txBox="1"/>
      </xdr:nvSpPr>
      <xdr:spPr>
        <a:xfrm>
          <a:off x="181833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88" name="n_3mainValue【試験研究機関】&#10;一人当たり面積">
          <a:extLst>
            <a:ext uri="{FF2B5EF4-FFF2-40B4-BE49-F238E27FC236}">
              <a16:creationId xmlns:a16="http://schemas.microsoft.com/office/drawing/2014/main" id="{3FA8D773-57FA-4E4A-BFC1-A1BB0BB7D619}"/>
            </a:ext>
          </a:extLst>
        </xdr:cNvPr>
        <xdr:cNvSpPr txBox="1"/>
      </xdr:nvSpPr>
      <xdr:spPr>
        <a:xfrm>
          <a:off x="173832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149877</xdr:rowOff>
    </xdr:from>
    <xdr:ext cx="469744" cy="259045"/>
    <xdr:sp macro="" textlink="">
      <xdr:nvSpPr>
        <xdr:cNvPr id="589" name="n_4mainValue【試験研究機関】&#10;一人当たり面積">
          <a:extLst>
            <a:ext uri="{FF2B5EF4-FFF2-40B4-BE49-F238E27FC236}">
              <a16:creationId xmlns:a16="http://schemas.microsoft.com/office/drawing/2014/main" id="{804EB729-317D-4537-9B90-7FBE2AFBCE33}"/>
            </a:ext>
          </a:extLst>
        </xdr:cNvPr>
        <xdr:cNvSpPr txBox="1"/>
      </xdr:nvSpPr>
      <xdr:spPr>
        <a:xfrm>
          <a:off x="16592627"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663319A0-37AB-4895-AAE9-9F497BA6048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A2D03DB4-473F-4DA7-B957-E818CCC211E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CCAB1629-A112-45D6-AE5F-C4461F7F9A5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95DEA7A9-7E01-44A4-A512-CEC1D0A081E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8651AE74-E08F-4803-AE21-E9BD13B0E3F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1949B0CB-362F-49DC-8B4D-B1679772241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BEEA2D23-ADA8-4731-9420-4EF7C7702EF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964CD99A-887F-4213-838B-4DDE3306188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053B56CA-42EF-44A2-83A6-E74B9BE3FC5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1708F572-6C9A-463E-A4A8-DF757382793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0" name="テキスト ボックス 599">
          <a:extLst>
            <a:ext uri="{FF2B5EF4-FFF2-40B4-BE49-F238E27FC236}">
              <a16:creationId xmlns:a16="http://schemas.microsoft.com/office/drawing/2014/main" id="{B17B2231-C149-4A56-B6E5-3AB2FEF1A11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8EE85726-3D14-4537-867A-856E442325C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5980D88F-3235-4BA9-BEFA-721F012EDF7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6ADDD84C-2DBD-4FB0-9CE3-7C151DBD341F}"/>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F5A17C6F-F712-41F1-9193-E26B0AD5069F}"/>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6ADD6FA2-5607-43DE-A275-18FA1392FEA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CEE7603-A59E-48D2-9F35-1A83C1533983}"/>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90DB3BA2-C4B0-4F6D-A91E-5C69723361F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5CEBD263-9289-4A52-89DC-DBA15CE3E66A}"/>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486B8131-41CD-48F4-8E3C-DF8BE5832C27}"/>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0" name="テキスト ボックス 609">
          <a:extLst>
            <a:ext uri="{FF2B5EF4-FFF2-40B4-BE49-F238E27FC236}">
              <a16:creationId xmlns:a16="http://schemas.microsoft.com/office/drawing/2014/main" id="{98C7855D-0B2A-4573-98BF-C33EB1CD72A6}"/>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45A67728-11BE-4B12-B6BA-DB359239B38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48D0745B-0687-4923-B50B-535240B6A03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18F4EFB0-5EA7-4C07-9FC9-105BB78C2D8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614" name="直線コネクタ 613">
          <a:extLst>
            <a:ext uri="{FF2B5EF4-FFF2-40B4-BE49-F238E27FC236}">
              <a16:creationId xmlns:a16="http://schemas.microsoft.com/office/drawing/2014/main" id="{088F5A94-7CDC-4B12-B6EF-4B54361D6861}"/>
            </a:ext>
          </a:extLst>
        </xdr:cNvPr>
        <xdr:cNvCxnSpPr/>
      </xdr:nvCxnSpPr>
      <xdr:spPr>
        <a:xfrm flipV="1">
          <a:off x="14695170" y="8972913"/>
          <a:ext cx="1269"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E1A39B43-1728-45E3-AAA9-7A87A671C82B}"/>
            </a:ext>
          </a:extLst>
        </xdr:cNvPr>
        <xdr:cNvSpPr txBox="1"/>
      </xdr:nvSpPr>
      <xdr:spPr>
        <a:xfrm>
          <a:off x="14744700"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616" name="直線コネクタ 615">
          <a:extLst>
            <a:ext uri="{FF2B5EF4-FFF2-40B4-BE49-F238E27FC236}">
              <a16:creationId xmlns:a16="http://schemas.microsoft.com/office/drawing/2014/main" id="{1F6109D4-08CB-464C-A38B-C94723138E03}"/>
            </a:ext>
          </a:extLst>
        </xdr:cNvPr>
        <xdr:cNvCxnSpPr/>
      </xdr:nvCxnSpPr>
      <xdr:spPr>
        <a:xfrm>
          <a:off x="14611350" y="1033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E1110042-CB02-4919-85BF-81C950628F2B}"/>
            </a:ext>
          </a:extLst>
        </xdr:cNvPr>
        <xdr:cNvSpPr txBox="1"/>
      </xdr:nvSpPr>
      <xdr:spPr>
        <a:xfrm>
          <a:off x="14744700" y="876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18" name="直線コネクタ 617">
          <a:extLst>
            <a:ext uri="{FF2B5EF4-FFF2-40B4-BE49-F238E27FC236}">
              <a16:creationId xmlns:a16="http://schemas.microsoft.com/office/drawing/2014/main" id="{79D4CABB-54E0-4FBE-A4F7-9DFE24B0136E}"/>
            </a:ext>
          </a:extLst>
        </xdr:cNvPr>
        <xdr:cNvCxnSpPr/>
      </xdr:nvCxnSpPr>
      <xdr:spPr>
        <a:xfrm>
          <a:off x="14611350" y="8972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167657</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E77A49BA-26E8-4C7B-B8F9-E0CFB3FDBCA0}"/>
            </a:ext>
          </a:extLst>
        </xdr:cNvPr>
        <xdr:cNvSpPr txBox="1"/>
      </xdr:nvSpPr>
      <xdr:spPr>
        <a:xfrm>
          <a:off x="147447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20" name="フローチャート: 判断 619">
          <a:extLst>
            <a:ext uri="{FF2B5EF4-FFF2-40B4-BE49-F238E27FC236}">
              <a16:creationId xmlns:a16="http://schemas.microsoft.com/office/drawing/2014/main" id="{3994F078-05A8-449E-BE6C-24E165F86605}"/>
            </a:ext>
          </a:extLst>
        </xdr:cNvPr>
        <xdr:cNvSpPr/>
      </xdr:nvSpPr>
      <xdr:spPr>
        <a:xfrm>
          <a:off x="14649450"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101056</xdr:rowOff>
    </xdr:from>
    <xdr:to>
      <xdr:col>81</xdr:col>
      <xdr:colOff>101600</xdr:colOff>
      <xdr:row>62</xdr:row>
      <xdr:rowOff>31206</xdr:rowOff>
    </xdr:to>
    <xdr:sp macro="" textlink="">
      <xdr:nvSpPr>
        <xdr:cNvPr id="621" name="フローチャート: 判断 620">
          <a:extLst>
            <a:ext uri="{FF2B5EF4-FFF2-40B4-BE49-F238E27FC236}">
              <a16:creationId xmlns:a16="http://schemas.microsoft.com/office/drawing/2014/main" id="{95492982-3D93-44C0-B82A-FE8189E2DFC7}"/>
            </a:ext>
          </a:extLst>
        </xdr:cNvPr>
        <xdr:cNvSpPr/>
      </xdr:nvSpPr>
      <xdr:spPr>
        <a:xfrm>
          <a:off x="13887450" y="99816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2" name="フローチャート: 判断 621">
          <a:extLst>
            <a:ext uri="{FF2B5EF4-FFF2-40B4-BE49-F238E27FC236}">
              <a16:creationId xmlns:a16="http://schemas.microsoft.com/office/drawing/2014/main" id="{492EDBC5-D4AE-4E4F-81E0-444C1E3C36CA}"/>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130447</xdr:rowOff>
    </xdr:from>
    <xdr:to>
      <xdr:col>72</xdr:col>
      <xdr:colOff>38100</xdr:colOff>
      <xdr:row>62</xdr:row>
      <xdr:rowOff>60597</xdr:rowOff>
    </xdr:to>
    <xdr:sp macro="" textlink="">
      <xdr:nvSpPr>
        <xdr:cNvPr id="623" name="フローチャート: 判断 622">
          <a:extLst>
            <a:ext uri="{FF2B5EF4-FFF2-40B4-BE49-F238E27FC236}">
              <a16:creationId xmlns:a16="http://schemas.microsoft.com/office/drawing/2014/main" id="{608DEB3F-DD89-48A1-9CCC-A784E613271C}"/>
            </a:ext>
          </a:extLst>
        </xdr:cNvPr>
        <xdr:cNvSpPr/>
      </xdr:nvSpPr>
      <xdr:spPr>
        <a:xfrm>
          <a:off x="12296775" y="100078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146776</xdr:rowOff>
    </xdr:from>
    <xdr:to>
      <xdr:col>67</xdr:col>
      <xdr:colOff>101600</xdr:colOff>
      <xdr:row>62</xdr:row>
      <xdr:rowOff>76926</xdr:rowOff>
    </xdr:to>
    <xdr:sp macro="" textlink="">
      <xdr:nvSpPr>
        <xdr:cNvPr id="624" name="フローチャート: 判断 623">
          <a:extLst>
            <a:ext uri="{FF2B5EF4-FFF2-40B4-BE49-F238E27FC236}">
              <a16:creationId xmlns:a16="http://schemas.microsoft.com/office/drawing/2014/main" id="{AD84BF90-CEC9-4175-8558-73DF37A53FF5}"/>
            </a:ext>
          </a:extLst>
        </xdr:cNvPr>
        <xdr:cNvSpPr/>
      </xdr:nvSpPr>
      <xdr:spPr>
        <a:xfrm>
          <a:off x="11487150" y="10021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9652181E-A3E2-4B15-B352-2DB1FD715E0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0DA1D48-E69C-4BCC-B655-F94F8A13D61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2CF9A014-60C7-4D72-AD5C-235D99D42CC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18D4EA0-DE4E-45C5-B212-BBD3CA88B23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F52DEEC8-48D2-43F7-9C61-B138AEBB2AC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30" name="楕円 629">
          <a:extLst>
            <a:ext uri="{FF2B5EF4-FFF2-40B4-BE49-F238E27FC236}">
              <a16:creationId xmlns:a16="http://schemas.microsoft.com/office/drawing/2014/main" id="{57479D00-E6B6-43F8-8C55-063FF8754C4D}"/>
            </a:ext>
          </a:extLst>
        </xdr:cNvPr>
        <xdr:cNvSpPr/>
      </xdr:nvSpPr>
      <xdr:spPr>
        <a:xfrm>
          <a:off x="14649450" y="98607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171286</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F8026EFF-EA5F-4697-9844-65E7F0C64098}"/>
            </a:ext>
          </a:extLst>
        </xdr:cNvPr>
        <xdr:cNvSpPr txBox="1"/>
      </xdr:nvSpPr>
      <xdr:spPr>
        <a:xfrm>
          <a:off x="147447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632" name="楕円 631">
          <a:extLst>
            <a:ext uri="{FF2B5EF4-FFF2-40B4-BE49-F238E27FC236}">
              <a16:creationId xmlns:a16="http://schemas.microsoft.com/office/drawing/2014/main" id="{B5F627F7-724C-4928-B660-F8E0CD0E361F}"/>
            </a:ext>
          </a:extLst>
        </xdr:cNvPr>
        <xdr:cNvSpPr/>
      </xdr:nvSpPr>
      <xdr:spPr>
        <a:xfrm>
          <a:off x="13887450" y="9952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125730</xdr:rowOff>
    </xdr:to>
    <xdr:cxnSp macro="">
      <xdr:nvCxnSpPr>
        <xdr:cNvPr id="633" name="直線コネクタ 632">
          <a:extLst>
            <a:ext uri="{FF2B5EF4-FFF2-40B4-BE49-F238E27FC236}">
              <a16:creationId xmlns:a16="http://schemas.microsoft.com/office/drawing/2014/main" id="{5DC6EE2A-D9A3-4E6F-8F13-700D91F5A8FB}"/>
            </a:ext>
          </a:extLst>
        </xdr:cNvPr>
        <xdr:cNvCxnSpPr/>
      </xdr:nvCxnSpPr>
      <xdr:spPr>
        <a:xfrm flipV="1">
          <a:off x="13935075" y="9908359"/>
          <a:ext cx="76200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634" name="楕円 633">
          <a:extLst>
            <a:ext uri="{FF2B5EF4-FFF2-40B4-BE49-F238E27FC236}">
              <a16:creationId xmlns:a16="http://schemas.microsoft.com/office/drawing/2014/main" id="{74BF4278-9A91-4FA9-8083-3F6C193AF92A}"/>
            </a:ext>
          </a:extLst>
        </xdr:cNvPr>
        <xdr:cNvSpPr/>
      </xdr:nvSpPr>
      <xdr:spPr>
        <a:xfrm>
          <a:off x="13096875" y="99816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151856</xdr:rowOff>
    </xdr:to>
    <xdr:cxnSp macro="">
      <xdr:nvCxnSpPr>
        <xdr:cNvPr id="635" name="直線コネクタ 634">
          <a:extLst>
            <a:ext uri="{FF2B5EF4-FFF2-40B4-BE49-F238E27FC236}">
              <a16:creationId xmlns:a16="http://schemas.microsoft.com/office/drawing/2014/main" id="{04F8BE30-25E9-4763-8496-4A385B99E0AB}"/>
            </a:ext>
          </a:extLst>
        </xdr:cNvPr>
        <xdr:cNvCxnSpPr/>
      </xdr:nvCxnSpPr>
      <xdr:spPr>
        <a:xfrm flipV="1">
          <a:off x="13144500" y="9999980"/>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636" name="楕円 635">
          <a:extLst>
            <a:ext uri="{FF2B5EF4-FFF2-40B4-BE49-F238E27FC236}">
              <a16:creationId xmlns:a16="http://schemas.microsoft.com/office/drawing/2014/main" id="{29DE1210-AA29-414B-8164-36FC667AF2A6}"/>
            </a:ext>
          </a:extLst>
        </xdr:cNvPr>
        <xdr:cNvSpPr/>
      </xdr:nvSpPr>
      <xdr:spPr>
        <a:xfrm>
          <a:off x="12296775" y="100474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62</xdr:row>
      <xdr:rowOff>62049</xdr:rowOff>
    </xdr:to>
    <xdr:cxnSp macro="">
      <xdr:nvCxnSpPr>
        <xdr:cNvPr id="637" name="直線コネクタ 636">
          <a:extLst>
            <a:ext uri="{FF2B5EF4-FFF2-40B4-BE49-F238E27FC236}">
              <a16:creationId xmlns:a16="http://schemas.microsoft.com/office/drawing/2014/main" id="{74990116-DCAA-4D54-9151-1E972236D520}"/>
            </a:ext>
          </a:extLst>
        </xdr:cNvPr>
        <xdr:cNvCxnSpPr/>
      </xdr:nvCxnSpPr>
      <xdr:spPr>
        <a:xfrm flipV="1">
          <a:off x="12344400" y="10029281"/>
          <a:ext cx="8001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56969</xdr:rowOff>
    </xdr:from>
    <xdr:to>
      <xdr:col>67</xdr:col>
      <xdr:colOff>101600</xdr:colOff>
      <xdr:row>62</xdr:row>
      <xdr:rowOff>158569</xdr:rowOff>
    </xdr:to>
    <xdr:sp macro="" textlink="">
      <xdr:nvSpPr>
        <xdr:cNvPr id="638" name="楕円 637">
          <a:extLst>
            <a:ext uri="{FF2B5EF4-FFF2-40B4-BE49-F238E27FC236}">
              <a16:creationId xmlns:a16="http://schemas.microsoft.com/office/drawing/2014/main" id="{474EAA3C-A8D0-4F4F-9E4D-35241917B63C}"/>
            </a:ext>
          </a:extLst>
        </xdr:cNvPr>
        <xdr:cNvSpPr/>
      </xdr:nvSpPr>
      <xdr:spPr>
        <a:xfrm>
          <a:off x="11487150" y="100963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62049</xdr:rowOff>
    </xdr:from>
    <xdr:to>
      <xdr:col>71</xdr:col>
      <xdr:colOff>177800</xdr:colOff>
      <xdr:row>62</xdr:row>
      <xdr:rowOff>107769</xdr:rowOff>
    </xdr:to>
    <xdr:cxnSp macro="">
      <xdr:nvCxnSpPr>
        <xdr:cNvPr id="639" name="直線コネクタ 638">
          <a:extLst>
            <a:ext uri="{FF2B5EF4-FFF2-40B4-BE49-F238E27FC236}">
              <a16:creationId xmlns:a16="http://schemas.microsoft.com/office/drawing/2014/main" id="{90EEFD18-579F-49E4-B578-2972DB03CAA0}"/>
            </a:ext>
          </a:extLst>
        </xdr:cNvPr>
        <xdr:cNvCxnSpPr/>
      </xdr:nvCxnSpPr>
      <xdr:spPr>
        <a:xfrm flipV="1">
          <a:off x="11534775" y="10104574"/>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22333</xdr:rowOff>
    </xdr:from>
    <xdr:ext cx="405111" cy="259045"/>
    <xdr:sp macro="" textlink="">
      <xdr:nvSpPr>
        <xdr:cNvPr id="640" name="n_1aveValue【警察施設】&#10;有形固定資産減価償却率">
          <a:extLst>
            <a:ext uri="{FF2B5EF4-FFF2-40B4-BE49-F238E27FC236}">
              <a16:creationId xmlns:a16="http://schemas.microsoft.com/office/drawing/2014/main" id="{0BA2FA64-E22D-4ABA-83E2-F7377C7EA0AC}"/>
            </a:ext>
          </a:extLst>
        </xdr:cNvPr>
        <xdr:cNvSpPr txBox="1"/>
      </xdr:nvSpPr>
      <xdr:spPr>
        <a:xfrm>
          <a:off x="13745219" y="1006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41" name="n_2aveValue【警察施設】&#10;有形固定資産減価償却率">
          <a:extLst>
            <a:ext uri="{FF2B5EF4-FFF2-40B4-BE49-F238E27FC236}">
              <a16:creationId xmlns:a16="http://schemas.microsoft.com/office/drawing/2014/main" id="{A4CECCDB-0CF6-4985-ACEE-8913A003DD26}"/>
            </a:ext>
          </a:extLst>
        </xdr:cNvPr>
        <xdr:cNvSpPr txBox="1"/>
      </xdr:nvSpPr>
      <xdr:spPr>
        <a:xfrm>
          <a:off x="129641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77124</xdr:rowOff>
    </xdr:from>
    <xdr:ext cx="405111" cy="259045"/>
    <xdr:sp macro="" textlink="">
      <xdr:nvSpPr>
        <xdr:cNvPr id="642" name="n_3aveValue【警察施設】&#10;有形固定資産減価償却率">
          <a:extLst>
            <a:ext uri="{FF2B5EF4-FFF2-40B4-BE49-F238E27FC236}">
              <a16:creationId xmlns:a16="http://schemas.microsoft.com/office/drawing/2014/main" id="{6C87E0BE-E393-43A1-8828-3822A3D81683}"/>
            </a:ext>
          </a:extLst>
        </xdr:cNvPr>
        <xdr:cNvSpPr txBox="1"/>
      </xdr:nvSpPr>
      <xdr:spPr>
        <a:xfrm>
          <a:off x="12164069"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93453</xdr:rowOff>
    </xdr:from>
    <xdr:ext cx="405111" cy="259045"/>
    <xdr:sp macro="" textlink="">
      <xdr:nvSpPr>
        <xdr:cNvPr id="643" name="n_4aveValue【警察施設】&#10;有形固定資産減価償却率">
          <a:extLst>
            <a:ext uri="{FF2B5EF4-FFF2-40B4-BE49-F238E27FC236}">
              <a16:creationId xmlns:a16="http://schemas.microsoft.com/office/drawing/2014/main" id="{17BBFFA7-732B-4C8F-AC40-E6CCA6979109}"/>
            </a:ext>
          </a:extLst>
        </xdr:cNvPr>
        <xdr:cNvSpPr txBox="1"/>
      </xdr:nvSpPr>
      <xdr:spPr>
        <a:xfrm>
          <a:off x="113544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21607</xdr:rowOff>
    </xdr:from>
    <xdr:ext cx="405111" cy="259045"/>
    <xdr:sp macro="" textlink="">
      <xdr:nvSpPr>
        <xdr:cNvPr id="644" name="n_1mainValue【警察施設】&#10;有形固定資産減価償却率">
          <a:extLst>
            <a:ext uri="{FF2B5EF4-FFF2-40B4-BE49-F238E27FC236}">
              <a16:creationId xmlns:a16="http://schemas.microsoft.com/office/drawing/2014/main" id="{F90EF87C-BB7D-4BA2-8D5A-642537F85080}"/>
            </a:ext>
          </a:extLst>
        </xdr:cNvPr>
        <xdr:cNvSpPr txBox="1"/>
      </xdr:nvSpPr>
      <xdr:spPr>
        <a:xfrm>
          <a:off x="1374521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47733</xdr:rowOff>
    </xdr:from>
    <xdr:ext cx="405111" cy="259045"/>
    <xdr:sp macro="" textlink="">
      <xdr:nvSpPr>
        <xdr:cNvPr id="645" name="n_2mainValue【警察施設】&#10;有形固定資産減価償却率">
          <a:extLst>
            <a:ext uri="{FF2B5EF4-FFF2-40B4-BE49-F238E27FC236}">
              <a16:creationId xmlns:a16="http://schemas.microsoft.com/office/drawing/2014/main" id="{B52C958B-E197-4F26-B7F1-18B7AA9FFD68}"/>
            </a:ext>
          </a:extLst>
        </xdr:cNvPr>
        <xdr:cNvSpPr txBox="1"/>
      </xdr:nvSpPr>
      <xdr:spPr>
        <a:xfrm>
          <a:off x="12964169" y="976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646" name="n_3mainValue【警察施設】&#10;有形固定資産減価償却率">
          <a:extLst>
            <a:ext uri="{FF2B5EF4-FFF2-40B4-BE49-F238E27FC236}">
              <a16:creationId xmlns:a16="http://schemas.microsoft.com/office/drawing/2014/main" id="{7C2947D4-5464-48F7-9FE3-12D41AE882E3}"/>
            </a:ext>
          </a:extLst>
        </xdr:cNvPr>
        <xdr:cNvSpPr txBox="1"/>
      </xdr:nvSpPr>
      <xdr:spPr>
        <a:xfrm>
          <a:off x="12164069" y="1014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149696</xdr:rowOff>
    </xdr:from>
    <xdr:ext cx="405111" cy="259045"/>
    <xdr:sp macro="" textlink="">
      <xdr:nvSpPr>
        <xdr:cNvPr id="647" name="n_4mainValue【警察施設】&#10;有形固定資産減価償却率">
          <a:extLst>
            <a:ext uri="{FF2B5EF4-FFF2-40B4-BE49-F238E27FC236}">
              <a16:creationId xmlns:a16="http://schemas.microsoft.com/office/drawing/2014/main" id="{262D1C77-262C-4AAE-8512-47FA9C7BE320}"/>
            </a:ext>
          </a:extLst>
        </xdr:cNvPr>
        <xdr:cNvSpPr txBox="1"/>
      </xdr:nvSpPr>
      <xdr:spPr>
        <a:xfrm>
          <a:off x="11354444" y="1018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6929AF15-A246-4267-8C2C-6F963B76ECF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4F4D1ACF-77CB-45EF-9FC1-F6A1FE1580E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26D512AB-00A5-4D9E-A709-A54F4664C1D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B3F9C9BD-73D7-47FF-95E3-E6F253742CE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D74F4E06-B2A4-4597-B508-DD1A825012B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C3DA4527-C7D4-4A56-B5B5-A61486520C5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5026D7DE-D4DF-49AA-A233-B8F39A25397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0793FA77-DCA3-4A7E-9FFC-5A5F187E2E5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0F45DF34-A69B-4F59-AEE3-795365E55D2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78CAB4D1-FF03-4145-A479-670F97E64D9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CDB9E538-2C27-4637-8490-801C2D4A945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3F27D197-1963-4E6F-ABB6-1CF5386BB44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825AD30E-9402-4DFE-B81A-1639CD8148D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4F463D10-2223-415F-8670-6EC795089B8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E1ADE99B-4E3B-44E6-9BE9-8994A6AF5D3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059E1354-3815-482C-8D84-8B01AA49152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C2E6B5C4-7616-44BF-BDED-2805662CCB6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57B9D842-26D6-4959-A6DF-9E841346090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12754639-282D-489E-9A56-F48E787F86A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84E4E289-1F72-4C81-80A1-3F6B0605B5E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24D1BC04-2F99-42E8-A43F-9BC9FD8F968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5F73E36A-0B40-47E5-96FE-A0C598FCD35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2CF85469-C7F1-4BC7-8390-01557CA670B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616C0764-54D8-4613-8E36-88BA9DEB939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72" name="直線コネクタ 671">
          <a:extLst>
            <a:ext uri="{FF2B5EF4-FFF2-40B4-BE49-F238E27FC236}">
              <a16:creationId xmlns:a16="http://schemas.microsoft.com/office/drawing/2014/main" id="{071B470E-4E8E-41B3-9C64-3DB1971E92A1}"/>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73" name="【警察施設】&#10;一人当たり面積最小値テキスト">
          <a:extLst>
            <a:ext uri="{FF2B5EF4-FFF2-40B4-BE49-F238E27FC236}">
              <a16:creationId xmlns:a16="http://schemas.microsoft.com/office/drawing/2014/main" id="{047BC120-6979-4AF7-B1BD-2A1BCE5E8A85}"/>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4" name="直線コネクタ 673">
          <a:extLst>
            <a:ext uri="{FF2B5EF4-FFF2-40B4-BE49-F238E27FC236}">
              <a16:creationId xmlns:a16="http://schemas.microsoft.com/office/drawing/2014/main" id="{6A3D4894-1208-418C-84DE-13B0EEB8A3B8}"/>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75" name="【警察施設】&#10;一人当たり面積最大値テキスト">
          <a:extLst>
            <a:ext uri="{FF2B5EF4-FFF2-40B4-BE49-F238E27FC236}">
              <a16:creationId xmlns:a16="http://schemas.microsoft.com/office/drawing/2014/main" id="{CC249C73-573C-4126-9EE1-892E683D50B7}"/>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76" name="直線コネクタ 675">
          <a:extLst>
            <a:ext uri="{FF2B5EF4-FFF2-40B4-BE49-F238E27FC236}">
              <a16:creationId xmlns:a16="http://schemas.microsoft.com/office/drawing/2014/main" id="{FA8DBFE4-7DE0-4D17-AD14-B178ECD411F7}"/>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138084</xdr:rowOff>
    </xdr:from>
    <xdr:ext cx="469744" cy="259045"/>
    <xdr:sp macro="" textlink="">
      <xdr:nvSpPr>
        <xdr:cNvPr id="677" name="【警察施設】&#10;一人当たり面積平均値テキスト">
          <a:extLst>
            <a:ext uri="{FF2B5EF4-FFF2-40B4-BE49-F238E27FC236}">
              <a16:creationId xmlns:a16="http://schemas.microsoft.com/office/drawing/2014/main" id="{7B78F634-BA6D-41F7-9ED0-0F89D74668D6}"/>
            </a:ext>
          </a:extLst>
        </xdr:cNvPr>
        <xdr:cNvSpPr txBox="1"/>
      </xdr:nvSpPr>
      <xdr:spPr>
        <a:xfrm>
          <a:off x="20002500" y="9856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678" name="フローチャート: 判断 677">
          <a:extLst>
            <a:ext uri="{FF2B5EF4-FFF2-40B4-BE49-F238E27FC236}">
              <a16:creationId xmlns:a16="http://schemas.microsoft.com/office/drawing/2014/main" id="{377E1E9B-F276-4B12-A71C-C6125A01BC7C}"/>
            </a:ext>
          </a:extLst>
        </xdr:cNvPr>
        <xdr:cNvSpPr/>
      </xdr:nvSpPr>
      <xdr:spPr>
        <a:xfrm>
          <a:off x="19897725" y="9992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9" name="フローチャート: 判断 678">
          <a:extLst>
            <a:ext uri="{FF2B5EF4-FFF2-40B4-BE49-F238E27FC236}">
              <a16:creationId xmlns:a16="http://schemas.microsoft.com/office/drawing/2014/main" id="{2BAAABED-4A4B-438F-A818-0A7C24E2CF6A}"/>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60778</xdr:rowOff>
    </xdr:from>
    <xdr:to>
      <xdr:col>107</xdr:col>
      <xdr:colOff>101600</xdr:colOff>
      <xdr:row>61</xdr:row>
      <xdr:rowOff>162378</xdr:rowOff>
    </xdr:to>
    <xdr:sp macro="" textlink="">
      <xdr:nvSpPr>
        <xdr:cNvPr id="680" name="フローチャート: 判断 679">
          <a:extLst>
            <a:ext uri="{FF2B5EF4-FFF2-40B4-BE49-F238E27FC236}">
              <a16:creationId xmlns:a16="http://schemas.microsoft.com/office/drawing/2014/main" id="{6DF378C5-484F-480B-9CA8-CD2987F2860F}"/>
            </a:ext>
          </a:extLst>
        </xdr:cNvPr>
        <xdr:cNvSpPr/>
      </xdr:nvSpPr>
      <xdr:spPr>
        <a:xfrm>
          <a:off x="18345150" y="99413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81" name="フローチャート: 判断 680">
          <a:extLst>
            <a:ext uri="{FF2B5EF4-FFF2-40B4-BE49-F238E27FC236}">
              <a16:creationId xmlns:a16="http://schemas.microsoft.com/office/drawing/2014/main" id="{459F2063-4AAD-4DAC-9183-7669C5D6C0BE}"/>
            </a:ext>
          </a:extLst>
        </xdr:cNvPr>
        <xdr:cNvSpPr/>
      </xdr:nvSpPr>
      <xdr:spPr>
        <a:xfrm>
          <a:off x="17554575" y="994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71665</xdr:rowOff>
    </xdr:from>
    <xdr:to>
      <xdr:col>98</xdr:col>
      <xdr:colOff>38100</xdr:colOff>
      <xdr:row>62</xdr:row>
      <xdr:rowOff>1815</xdr:rowOff>
    </xdr:to>
    <xdr:sp macro="" textlink="">
      <xdr:nvSpPr>
        <xdr:cNvPr id="682" name="フローチャート: 判断 681">
          <a:extLst>
            <a:ext uri="{FF2B5EF4-FFF2-40B4-BE49-F238E27FC236}">
              <a16:creationId xmlns:a16="http://schemas.microsoft.com/office/drawing/2014/main" id="{8979C65B-942F-4E7D-AF1C-0EA1BA905B3C}"/>
            </a:ext>
          </a:extLst>
        </xdr:cNvPr>
        <xdr:cNvSpPr/>
      </xdr:nvSpPr>
      <xdr:spPr>
        <a:xfrm>
          <a:off x="16754475" y="9945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F48C177-1E15-4F1E-83DD-CADE36FB881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B20DE630-34DA-487A-B41F-53C9126B110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04B21A1-6564-45C3-89BF-3C008A5BAFA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10325772-7F63-4417-BB71-1D9E3B7A31A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49C8414-BB6B-4817-A7A6-DB0EA2BA60A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109765</xdr:rowOff>
    </xdr:from>
    <xdr:to>
      <xdr:col>116</xdr:col>
      <xdr:colOff>114300</xdr:colOff>
      <xdr:row>64</xdr:row>
      <xdr:rowOff>39915</xdr:rowOff>
    </xdr:to>
    <xdr:sp macro="" textlink="">
      <xdr:nvSpPr>
        <xdr:cNvPr id="688" name="楕円 687">
          <a:extLst>
            <a:ext uri="{FF2B5EF4-FFF2-40B4-BE49-F238E27FC236}">
              <a16:creationId xmlns:a16="http://schemas.microsoft.com/office/drawing/2014/main" id="{8897B808-F0A9-4108-A7FF-B755FA25D978}"/>
            </a:ext>
          </a:extLst>
        </xdr:cNvPr>
        <xdr:cNvSpPr/>
      </xdr:nvSpPr>
      <xdr:spPr>
        <a:xfrm>
          <a:off x="19897725" y="10307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24692</xdr:rowOff>
    </xdr:from>
    <xdr:ext cx="469744" cy="259045"/>
    <xdr:sp macro="" textlink="">
      <xdr:nvSpPr>
        <xdr:cNvPr id="689" name="【警察施設】&#10;一人当たり面積該当値テキスト">
          <a:extLst>
            <a:ext uri="{FF2B5EF4-FFF2-40B4-BE49-F238E27FC236}">
              <a16:creationId xmlns:a16="http://schemas.microsoft.com/office/drawing/2014/main" id="{B09C1E7F-B167-4225-9FD4-9F9A17A91ACC}"/>
            </a:ext>
          </a:extLst>
        </xdr:cNvPr>
        <xdr:cNvSpPr txBox="1"/>
      </xdr:nvSpPr>
      <xdr:spPr>
        <a:xfrm>
          <a:off x="20002500"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90" name="楕円 689">
          <a:extLst>
            <a:ext uri="{FF2B5EF4-FFF2-40B4-BE49-F238E27FC236}">
              <a16:creationId xmlns:a16="http://schemas.microsoft.com/office/drawing/2014/main" id="{E596DE64-4A77-421B-A2C0-572C81A6E64E}"/>
            </a:ext>
          </a:extLst>
        </xdr:cNvPr>
        <xdr:cNvSpPr/>
      </xdr:nvSpPr>
      <xdr:spPr>
        <a:xfrm>
          <a:off x="191547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160565</xdr:rowOff>
    </xdr:to>
    <xdr:cxnSp macro="">
      <xdr:nvCxnSpPr>
        <xdr:cNvPr id="691" name="直線コネクタ 690">
          <a:extLst>
            <a:ext uri="{FF2B5EF4-FFF2-40B4-BE49-F238E27FC236}">
              <a16:creationId xmlns:a16="http://schemas.microsoft.com/office/drawing/2014/main" id="{E358127F-F094-4E99-8465-A844109962FE}"/>
            </a:ext>
          </a:extLst>
        </xdr:cNvPr>
        <xdr:cNvCxnSpPr/>
      </xdr:nvCxnSpPr>
      <xdr:spPr>
        <a:xfrm>
          <a:off x="19202400" y="10220325"/>
          <a:ext cx="752475" cy="1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117928</xdr:rowOff>
    </xdr:from>
    <xdr:to>
      <xdr:col>107</xdr:col>
      <xdr:colOff>101600</xdr:colOff>
      <xdr:row>63</xdr:row>
      <xdr:rowOff>48078</xdr:rowOff>
    </xdr:to>
    <xdr:sp macro="" textlink="">
      <xdr:nvSpPr>
        <xdr:cNvPr id="692" name="楕円 691">
          <a:extLst>
            <a:ext uri="{FF2B5EF4-FFF2-40B4-BE49-F238E27FC236}">
              <a16:creationId xmlns:a16="http://schemas.microsoft.com/office/drawing/2014/main" id="{30A3A2C5-8580-402F-8C75-C4D219D96E81}"/>
            </a:ext>
          </a:extLst>
        </xdr:cNvPr>
        <xdr:cNvSpPr/>
      </xdr:nvSpPr>
      <xdr:spPr>
        <a:xfrm>
          <a:off x="18345150" y="101604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168728</xdr:rowOff>
    </xdr:from>
    <xdr:to>
      <xdr:col>111</xdr:col>
      <xdr:colOff>177800</xdr:colOff>
      <xdr:row>63</xdr:row>
      <xdr:rowOff>19050</xdr:rowOff>
    </xdr:to>
    <xdr:cxnSp macro="">
      <xdr:nvCxnSpPr>
        <xdr:cNvPr id="693" name="直線コネクタ 692">
          <a:extLst>
            <a:ext uri="{FF2B5EF4-FFF2-40B4-BE49-F238E27FC236}">
              <a16:creationId xmlns:a16="http://schemas.microsoft.com/office/drawing/2014/main" id="{BBC9B0D2-3A55-4924-9065-75B0DDDC3A30}"/>
            </a:ext>
          </a:extLst>
        </xdr:cNvPr>
        <xdr:cNvCxnSpPr/>
      </xdr:nvCxnSpPr>
      <xdr:spPr>
        <a:xfrm>
          <a:off x="18392775" y="10198553"/>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694" name="楕円 693">
          <a:extLst>
            <a:ext uri="{FF2B5EF4-FFF2-40B4-BE49-F238E27FC236}">
              <a16:creationId xmlns:a16="http://schemas.microsoft.com/office/drawing/2014/main" id="{609B6AEC-43FA-4638-9B48-0E0570AFC385}"/>
            </a:ext>
          </a:extLst>
        </xdr:cNvPr>
        <xdr:cNvSpPr/>
      </xdr:nvSpPr>
      <xdr:spPr>
        <a:xfrm>
          <a:off x="17554575" y="102098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168728</xdr:rowOff>
    </xdr:from>
    <xdr:to>
      <xdr:col>107</xdr:col>
      <xdr:colOff>50800</xdr:colOff>
      <xdr:row>63</xdr:row>
      <xdr:rowOff>62593</xdr:rowOff>
    </xdr:to>
    <xdr:cxnSp macro="">
      <xdr:nvCxnSpPr>
        <xdr:cNvPr id="695" name="直線コネクタ 694">
          <a:extLst>
            <a:ext uri="{FF2B5EF4-FFF2-40B4-BE49-F238E27FC236}">
              <a16:creationId xmlns:a16="http://schemas.microsoft.com/office/drawing/2014/main" id="{0606AF40-5351-4B1B-96E3-BE2B3178792C}"/>
            </a:ext>
          </a:extLst>
        </xdr:cNvPr>
        <xdr:cNvCxnSpPr/>
      </xdr:nvCxnSpPr>
      <xdr:spPr>
        <a:xfrm flipV="1">
          <a:off x="17602200" y="10198553"/>
          <a:ext cx="79057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96" name="楕円 695">
          <a:extLst>
            <a:ext uri="{FF2B5EF4-FFF2-40B4-BE49-F238E27FC236}">
              <a16:creationId xmlns:a16="http://schemas.microsoft.com/office/drawing/2014/main" id="{2F8D7F5A-A6A4-4140-BF59-F19B96A04411}"/>
            </a:ext>
          </a:extLst>
        </xdr:cNvPr>
        <xdr:cNvSpPr/>
      </xdr:nvSpPr>
      <xdr:spPr>
        <a:xfrm>
          <a:off x="16754475" y="102098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62593</xdr:rowOff>
    </xdr:from>
    <xdr:to>
      <xdr:col>102</xdr:col>
      <xdr:colOff>114300</xdr:colOff>
      <xdr:row>63</xdr:row>
      <xdr:rowOff>62593</xdr:rowOff>
    </xdr:to>
    <xdr:cxnSp macro="">
      <xdr:nvCxnSpPr>
        <xdr:cNvPr id="697" name="直線コネクタ 696">
          <a:extLst>
            <a:ext uri="{FF2B5EF4-FFF2-40B4-BE49-F238E27FC236}">
              <a16:creationId xmlns:a16="http://schemas.microsoft.com/office/drawing/2014/main" id="{2336ED58-D29C-4871-9374-5F2B769EC9A0}"/>
            </a:ext>
          </a:extLst>
        </xdr:cNvPr>
        <xdr:cNvCxnSpPr/>
      </xdr:nvCxnSpPr>
      <xdr:spPr>
        <a:xfrm>
          <a:off x="16802100" y="102670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98" name="n_1aveValue【警察施設】&#10;一人当たり面積">
          <a:extLst>
            <a:ext uri="{FF2B5EF4-FFF2-40B4-BE49-F238E27FC236}">
              <a16:creationId xmlns:a16="http://schemas.microsoft.com/office/drawing/2014/main" id="{618ECAA8-6E16-450A-ADE1-5A1EE8ACDEA5}"/>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7455</xdr:rowOff>
    </xdr:from>
    <xdr:ext cx="469744" cy="259045"/>
    <xdr:sp macro="" textlink="">
      <xdr:nvSpPr>
        <xdr:cNvPr id="699" name="n_2aveValue【警察施設】&#10;一人当たり面積">
          <a:extLst>
            <a:ext uri="{FF2B5EF4-FFF2-40B4-BE49-F238E27FC236}">
              <a16:creationId xmlns:a16="http://schemas.microsoft.com/office/drawing/2014/main" id="{30A1568C-B880-48C8-8F0C-6BC31E7BD996}"/>
            </a:ext>
          </a:extLst>
        </xdr:cNvPr>
        <xdr:cNvSpPr txBox="1"/>
      </xdr:nvSpPr>
      <xdr:spPr>
        <a:xfrm>
          <a:off x="18183302" y="97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700" name="n_3aveValue【警察施設】&#10;一人当たり面積">
          <a:extLst>
            <a:ext uri="{FF2B5EF4-FFF2-40B4-BE49-F238E27FC236}">
              <a16:creationId xmlns:a16="http://schemas.microsoft.com/office/drawing/2014/main" id="{0A58038C-FA6E-4E25-979C-7D443586291C}"/>
            </a:ext>
          </a:extLst>
        </xdr:cNvPr>
        <xdr:cNvSpPr txBox="1"/>
      </xdr:nvSpPr>
      <xdr:spPr>
        <a:xfrm>
          <a:off x="17383202"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18342</xdr:rowOff>
    </xdr:from>
    <xdr:ext cx="469744" cy="259045"/>
    <xdr:sp macro="" textlink="">
      <xdr:nvSpPr>
        <xdr:cNvPr id="701" name="n_4aveValue【警察施設】&#10;一人当たり面積">
          <a:extLst>
            <a:ext uri="{FF2B5EF4-FFF2-40B4-BE49-F238E27FC236}">
              <a16:creationId xmlns:a16="http://schemas.microsoft.com/office/drawing/2014/main" id="{9C4F3DCD-F5C7-435A-B854-75034E515EA7}"/>
            </a:ext>
          </a:extLst>
        </xdr:cNvPr>
        <xdr:cNvSpPr txBox="1"/>
      </xdr:nvSpPr>
      <xdr:spPr>
        <a:xfrm>
          <a:off x="165926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02" name="n_1mainValue【警察施設】&#10;一人当たり面積">
          <a:extLst>
            <a:ext uri="{FF2B5EF4-FFF2-40B4-BE49-F238E27FC236}">
              <a16:creationId xmlns:a16="http://schemas.microsoft.com/office/drawing/2014/main" id="{A51895F6-DCCD-41F6-B129-E7B2598C4635}"/>
            </a:ext>
          </a:extLst>
        </xdr:cNvPr>
        <xdr:cNvSpPr txBox="1"/>
      </xdr:nvSpPr>
      <xdr:spPr>
        <a:xfrm>
          <a:off x="189834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39205</xdr:rowOff>
    </xdr:from>
    <xdr:ext cx="469744" cy="259045"/>
    <xdr:sp macro="" textlink="">
      <xdr:nvSpPr>
        <xdr:cNvPr id="703" name="n_2mainValue【警察施設】&#10;一人当たり面積">
          <a:extLst>
            <a:ext uri="{FF2B5EF4-FFF2-40B4-BE49-F238E27FC236}">
              <a16:creationId xmlns:a16="http://schemas.microsoft.com/office/drawing/2014/main" id="{F14665B9-ACDF-44FF-A291-317C40EEBA7B}"/>
            </a:ext>
          </a:extLst>
        </xdr:cNvPr>
        <xdr:cNvSpPr txBox="1"/>
      </xdr:nvSpPr>
      <xdr:spPr>
        <a:xfrm>
          <a:off x="181833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704" name="n_3mainValue【警察施設】&#10;一人当たり面積">
          <a:extLst>
            <a:ext uri="{FF2B5EF4-FFF2-40B4-BE49-F238E27FC236}">
              <a16:creationId xmlns:a16="http://schemas.microsoft.com/office/drawing/2014/main" id="{89C7D8FE-51C5-4622-A502-1245D0493423}"/>
            </a:ext>
          </a:extLst>
        </xdr:cNvPr>
        <xdr:cNvSpPr txBox="1"/>
      </xdr:nvSpPr>
      <xdr:spPr>
        <a:xfrm>
          <a:off x="17383202"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05" name="n_4mainValue【警察施設】&#10;一人当たり面積">
          <a:extLst>
            <a:ext uri="{FF2B5EF4-FFF2-40B4-BE49-F238E27FC236}">
              <a16:creationId xmlns:a16="http://schemas.microsoft.com/office/drawing/2014/main" id="{B834D571-1CCC-433B-B933-91215961A3E4}"/>
            </a:ext>
          </a:extLst>
        </xdr:cNvPr>
        <xdr:cNvSpPr txBox="1"/>
      </xdr:nvSpPr>
      <xdr:spPr>
        <a:xfrm>
          <a:off x="16592627"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11D66DF9-FE44-4DCC-AE6A-63712B06813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EF213093-9B38-4EBF-8E36-70278B1CD05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3BB5BAC8-D92D-4E12-A5FD-C85556C6F68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C747D8C1-5903-41BA-B2D0-BF226824159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A4D662F5-D96D-496D-A0FE-D74F7D17932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8599B559-F3CB-4318-BE68-B485915AD11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735BDE44-8084-4844-829F-FB09FA813C8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DC1D8D7E-B3DB-40D3-AB57-014D27D9183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56875938-4004-47D6-9E9A-6C7B89A1E4E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5" name="直線コネクタ 714">
          <a:extLst>
            <a:ext uri="{FF2B5EF4-FFF2-40B4-BE49-F238E27FC236}">
              <a16:creationId xmlns:a16="http://schemas.microsoft.com/office/drawing/2014/main" id="{41420D27-1AA8-4484-857F-B0EB193AC458}"/>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6" name="テキスト ボックス 715">
          <a:extLst>
            <a:ext uri="{FF2B5EF4-FFF2-40B4-BE49-F238E27FC236}">
              <a16:creationId xmlns:a16="http://schemas.microsoft.com/office/drawing/2014/main" id="{1E91F18D-5117-471B-A162-53CAAFF3EAE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7" name="直線コネクタ 716">
          <a:extLst>
            <a:ext uri="{FF2B5EF4-FFF2-40B4-BE49-F238E27FC236}">
              <a16:creationId xmlns:a16="http://schemas.microsoft.com/office/drawing/2014/main" id="{271EEC64-AD0A-4281-9F10-806E1486AFC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8" name="テキスト ボックス 717">
          <a:extLst>
            <a:ext uri="{FF2B5EF4-FFF2-40B4-BE49-F238E27FC236}">
              <a16:creationId xmlns:a16="http://schemas.microsoft.com/office/drawing/2014/main" id="{C02D4C40-19DC-4D9A-AA89-ADF43049EA89}"/>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9" name="直線コネクタ 718">
          <a:extLst>
            <a:ext uri="{FF2B5EF4-FFF2-40B4-BE49-F238E27FC236}">
              <a16:creationId xmlns:a16="http://schemas.microsoft.com/office/drawing/2014/main" id="{D51D885E-4AB5-49DB-AC78-A538EACF1B3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0" name="テキスト ボックス 719">
          <a:extLst>
            <a:ext uri="{FF2B5EF4-FFF2-40B4-BE49-F238E27FC236}">
              <a16:creationId xmlns:a16="http://schemas.microsoft.com/office/drawing/2014/main" id="{5C476A60-ABC1-457D-9D47-9BA361520ACF}"/>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1" name="直線コネクタ 720">
          <a:extLst>
            <a:ext uri="{FF2B5EF4-FFF2-40B4-BE49-F238E27FC236}">
              <a16:creationId xmlns:a16="http://schemas.microsoft.com/office/drawing/2014/main" id="{60560E7D-9908-48AC-BC22-EA9E70283B6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2" name="テキスト ボックス 721">
          <a:extLst>
            <a:ext uri="{FF2B5EF4-FFF2-40B4-BE49-F238E27FC236}">
              <a16:creationId xmlns:a16="http://schemas.microsoft.com/office/drawing/2014/main" id="{38BA3B64-839B-4D6D-933F-26B63C0CBBD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9B695751-AA62-4BF0-BC7B-9EB4721D9F1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3CAFFD00-D10F-4DAF-973D-6B565F12205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D2D187BA-FFCF-47E1-B510-44217A80691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152400</xdr:rowOff>
    </xdr:from>
    <xdr:to>
      <xdr:col>85</xdr:col>
      <xdr:colOff>126364</xdr:colOff>
      <xdr:row>85</xdr:row>
      <xdr:rowOff>35813</xdr:rowOff>
    </xdr:to>
    <xdr:cxnSp macro="">
      <xdr:nvCxnSpPr>
        <xdr:cNvPr id="726" name="直線コネクタ 725">
          <a:extLst>
            <a:ext uri="{FF2B5EF4-FFF2-40B4-BE49-F238E27FC236}">
              <a16:creationId xmlns:a16="http://schemas.microsoft.com/office/drawing/2014/main" id="{24404C5C-512E-45FC-BF75-4D10A01DD4AB}"/>
            </a:ext>
          </a:extLst>
        </xdr:cNvPr>
        <xdr:cNvCxnSpPr/>
      </xdr:nvCxnSpPr>
      <xdr:spPr>
        <a:xfrm flipV="1">
          <a:off x="14695170" y="12782550"/>
          <a:ext cx="1269" cy="101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39640</xdr:rowOff>
    </xdr:from>
    <xdr:ext cx="405111" cy="259045"/>
    <xdr:sp macro="" textlink="">
      <xdr:nvSpPr>
        <xdr:cNvPr id="727" name="【庁舎】&#10;有形固定資産減価償却率最小値テキスト">
          <a:extLst>
            <a:ext uri="{FF2B5EF4-FFF2-40B4-BE49-F238E27FC236}">
              <a16:creationId xmlns:a16="http://schemas.microsoft.com/office/drawing/2014/main" id="{B6ED86A0-E5F8-42D5-8922-179E8D644BF9}"/>
            </a:ext>
          </a:extLst>
        </xdr:cNvPr>
        <xdr:cNvSpPr txBox="1"/>
      </xdr:nvSpPr>
      <xdr:spPr>
        <a:xfrm>
          <a:off x="14744700" y="1380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35813</xdr:rowOff>
    </xdr:from>
    <xdr:to>
      <xdr:col>86</xdr:col>
      <xdr:colOff>25400</xdr:colOff>
      <xdr:row>85</xdr:row>
      <xdr:rowOff>35813</xdr:rowOff>
    </xdr:to>
    <xdr:cxnSp macro="">
      <xdr:nvCxnSpPr>
        <xdr:cNvPr id="728" name="直線コネクタ 727">
          <a:extLst>
            <a:ext uri="{FF2B5EF4-FFF2-40B4-BE49-F238E27FC236}">
              <a16:creationId xmlns:a16="http://schemas.microsoft.com/office/drawing/2014/main" id="{D3A3585B-576C-4221-A07C-C6BF076D1700}"/>
            </a:ext>
          </a:extLst>
        </xdr:cNvPr>
        <xdr:cNvCxnSpPr/>
      </xdr:nvCxnSpPr>
      <xdr:spPr>
        <a:xfrm>
          <a:off x="14611350" y="13799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99077</xdr:rowOff>
    </xdr:from>
    <xdr:ext cx="405111" cy="259045"/>
    <xdr:sp macro="" textlink="">
      <xdr:nvSpPr>
        <xdr:cNvPr id="729" name="【庁舎】&#10;有形固定資産減価償却率最大値テキスト">
          <a:extLst>
            <a:ext uri="{FF2B5EF4-FFF2-40B4-BE49-F238E27FC236}">
              <a16:creationId xmlns:a16="http://schemas.microsoft.com/office/drawing/2014/main" id="{60129FE2-0427-44A9-853B-70E829CDE3A8}"/>
            </a:ext>
          </a:extLst>
        </xdr:cNvPr>
        <xdr:cNvSpPr txBox="1"/>
      </xdr:nvSpPr>
      <xdr:spPr>
        <a:xfrm>
          <a:off x="14744700"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730" name="直線コネクタ 729">
          <a:extLst>
            <a:ext uri="{FF2B5EF4-FFF2-40B4-BE49-F238E27FC236}">
              <a16:creationId xmlns:a16="http://schemas.microsoft.com/office/drawing/2014/main" id="{93547735-2B50-45CF-944F-463DCD0DEC12}"/>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76471</xdr:rowOff>
    </xdr:from>
    <xdr:ext cx="405111" cy="259045"/>
    <xdr:sp macro="" textlink="">
      <xdr:nvSpPr>
        <xdr:cNvPr id="731" name="【庁舎】&#10;有形固定資産減価償却率平均値テキスト">
          <a:extLst>
            <a:ext uri="{FF2B5EF4-FFF2-40B4-BE49-F238E27FC236}">
              <a16:creationId xmlns:a16="http://schemas.microsoft.com/office/drawing/2014/main" id="{505296BD-8F68-48BC-9187-428AFF7E47C9}"/>
            </a:ext>
          </a:extLst>
        </xdr:cNvPr>
        <xdr:cNvSpPr txBox="1"/>
      </xdr:nvSpPr>
      <xdr:spPr>
        <a:xfrm>
          <a:off x="14744700" y="13030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732" name="フローチャート: 判断 731">
          <a:extLst>
            <a:ext uri="{FF2B5EF4-FFF2-40B4-BE49-F238E27FC236}">
              <a16:creationId xmlns:a16="http://schemas.microsoft.com/office/drawing/2014/main" id="{BA46E523-7CDE-4D1A-A1AD-B1C929617C44}"/>
            </a:ext>
          </a:extLst>
        </xdr:cNvPr>
        <xdr:cNvSpPr/>
      </xdr:nvSpPr>
      <xdr:spPr>
        <a:xfrm>
          <a:off x="14649450" y="13166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33" name="フローチャート: 判断 732">
          <a:extLst>
            <a:ext uri="{FF2B5EF4-FFF2-40B4-BE49-F238E27FC236}">
              <a16:creationId xmlns:a16="http://schemas.microsoft.com/office/drawing/2014/main" id="{788EEFE4-A67D-4982-9AD4-F1796E81E7E2}"/>
            </a:ext>
          </a:extLst>
        </xdr:cNvPr>
        <xdr:cNvSpPr/>
      </xdr:nvSpPr>
      <xdr:spPr>
        <a:xfrm>
          <a:off x="138874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39878</xdr:rowOff>
    </xdr:from>
    <xdr:to>
      <xdr:col>76</xdr:col>
      <xdr:colOff>165100</xdr:colOff>
      <xdr:row>81</xdr:row>
      <xdr:rowOff>141478</xdr:rowOff>
    </xdr:to>
    <xdr:sp macro="" textlink="">
      <xdr:nvSpPr>
        <xdr:cNvPr id="734" name="フローチャート: 判断 733">
          <a:extLst>
            <a:ext uri="{FF2B5EF4-FFF2-40B4-BE49-F238E27FC236}">
              <a16:creationId xmlns:a16="http://schemas.microsoft.com/office/drawing/2014/main" id="{5283D016-CA73-444B-9655-EE1736C064B1}"/>
            </a:ext>
          </a:extLst>
        </xdr:cNvPr>
        <xdr:cNvSpPr/>
      </xdr:nvSpPr>
      <xdr:spPr>
        <a:xfrm>
          <a:off x="13096875" y="131558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85598</xdr:rowOff>
    </xdr:from>
    <xdr:to>
      <xdr:col>72</xdr:col>
      <xdr:colOff>38100</xdr:colOff>
      <xdr:row>82</xdr:row>
      <xdr:rowOff>15748</xdr:rowOff>
    </xdr:to>
    <xdr:sp macro="" textlink="">
      <xdr:nvSpPr>
        <xdr:cNvPr id="735" name="フローチャート: 判断 734">
          <a:extLst>
            <a:ext uri="{FF2B5EF4-FFF2-40B4-BE49-F238E27FC236}">
              <a16:creationId xmlns:a16="http://schemas.microsoft.com/office/drawing/2014/main" id="{73EF33AB-5E5D-432C-A8B9-13DA7DE84A1F}"/>
            </a:ext>
          </a:extLst>
        </xdr:cNvPr>
        <xdr:cNvSpPr/>
      </xdr:nvSpPr>
      <xdr:spPr>
        <a:xfrm>
          <a:off x="12296775" y="13204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35306</xdr:rowOff>
    </xdr:from>
    <xdr:to>
      <xdr:col>67</xdr:col>
      <xdr:colOff>101600</xdr:colOff>
      <xdr:row>81</xdr:row>
      <xdr:rowOff>136906</xdr:rowOff>
    </xdr:to>
    <xdr:sp macro="" textlink="">
      <xdr:nvSpPr>
        <xdr:cNvPr id="736" name="フローチャート: 判断 735">
          <a:extLst>
            <a:ext uri="{FF2B5EF4-FFF2-40B4-BE49-F238E27FC236}">
              <a16:creationId xmlns:a16="http://schemas.microsoft.com/office/drawing/2014/main" id="{60CF0E67-6E53-4199-ADF0-1328CA0D2090}"/>
            </a:ext>
          </a:extLst>
        </xdr:cNvPr>
        <xdr:cNvSpPr/>
      </xdr:nvSpPr>
      <xdr:spPr>
        <a:xfrm>
          <a:off x="11487150" y="13151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E104AB7-4202-41D9-8A06-51C62209FC1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BE3A9E-1BA3-433E-A35B-11877B50E63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E1BBC89D-CD98-4F68-8710-37C3D725594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4C82EBD-CEEE-4D81-B09F-32380C9313A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0FEBC7C-F496-4B98-ABBA-A9E31A318B7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156463</xdr:rowOff>
    </xdr:from>
    <xdr:to>
      <xdr:col>85</xdr:col>
      <xdr:colOff>177800</xdr:colOff>
      <xdr:row>85</xdr:row>
      <xdr:rowOff>86613</xdr:rowOff>
    </xdr:to>
    <xdr:sp macro="" textlink="">
      <xdr:nvSpPr>
        <xdr:cNvPr id="742" name="楕円 741">
          <a:extLst>
            <a:ext uri="{FF2B5EF4-FFF2-40B4-BE49-F238E27FC236}">
              <a16:creationId xmlns:a16="http://schemas.microsoft.com/office/drawing/2014/main" id="{7A09FC83-298A-4F7F-948B-F44FE9096CB4}"/>
            </a:ext>
          </a:extLst>
        </xdr:cNvPr>
        <xdr:cNvSpPr/>
      </xdr:nvSpPr>
      <xdr:spPr>
        <a:xfrm>
          <a:off x="14649450" y="137613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71390</xdr:rowOff>
    </xdr:from>
    <xdr:ext cx="405111" cy="259045"/>
    <xdr:sp macro="" textlink="">
      <xdr:nvSpPr>
        <xdr:cNvPr id="743" name="【庁舎】&#10;有形固定資産減価償却率該当値テキスト">
          <a:extLst>
            <a:ext uri="{FF2B5EF4-FFF2-40B4-BE49-F238E27FC236}">
              <a16:creationId xmlns:a16="http://schemas.microsoft.com/office/drawing/2014/main" id="{D65666DB-ADB2-4F51-BA57-51DCC86D573D}"/>
            </a:ext>
          </a:extLst>
        </xdr:cNvPr>
        <xdr:cNvSpPr txBox="1"/>
      </xdr:nvSpPr>
      <xdr:spPr>
        <a:xfrm>
          <a:off x="14744700" y="1366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131318</xdr:rowOff>
    </xdr:from>
    <xdr:to>
      <xdr:col>81</xdr:col>
      <xdr:colOff>101600</xdr:colOff>
      <xdr:row>86</xdr:row>
      <xdr:rowOff>61468</xdr:rowOff>
    </xdr:to>
    <xdr:sp macro="" textlink="">
      <xdr:nvSpPr>
        <xdr:cNvPr id="744" name="楕円 743">
          <a:extLst>
            <a:ext uri="{FF2B5EF4-FFF2-40B4-BE49-F238E27FC236}">
              <a16:creationId xmlns:a16="http://schemas.microsoft.com/office/drawing/2014/main" id="{C6299827-DEA9-4AA3-82E3-387F07D4BD20}"/>
            </a:ext>
          </a:extLst>
        </xdr:cNvPr>
        <xdr:cNvSpPr/>
      </xdr:nvSpPr>
      <xdr:spPr>
        <a:xfrm>
          <a:off x="13887450" y="138949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35813</xdr:rowOff>
    </xdr:from>
    <xdr:to>
      <xdr:col>85</xdr:col>
      <xdr:colOff>127000</xdr:colOff>
      <xdr:row>86</xdr:row>
      <xdr:rowOff>10668</xdr:rowOff>
    </xdr:to>
    <xdr:cxnSp macro="">
      <xdr:nvCxnSpPr>
        <xdr:cNvPr id="745" name="直線コネクタ 744">
          <a:extLst>
            <a:ext uri="{FF2B5EF4-FFF2-40B4-BE49-F238E27FC236}">
              <a16:creationId xmlns:a16="http://schemas.microsoft.com/office/drawing/2014/main" id="{85F53318-3CA8-45A3-8DE3-D9F9879209AA}"/>
            </a:ext>
          </a:extLst>
        </xdr:cNvPr>
        <xdr:cNvCxnSpPr/>
      </xdr:nvCxnSpPr>
      <xdr:spPr>
        <a:xfrm flipV="1">
          <a:off x="13935075" y="13799438"/>
          <a:ext cx="762000" cy="1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xdr:rowOff>
    </xdr:from>
    <xdr:to>
      <xdr:col>76</xdr:col>
      <xdr:colOff>165100</xdr:colOff>
      <xdr:row>85</xdr:row>
      <xdr:rowOff>118618</xdr:rowOff>
    </xdr:to>
    <xdr:sp macro="" textlink="">
      <xdr:nvSpPr>
        <xdr:cNvPr id="746" name="楕円 745">
          <a:extLst>
            <a:ext uri="{FF2B5EF4-FFF2-40B4-BE49-F238E27FC236}">
              <a16:creationId xmlns:a16="http://schemas.microsoft.com/office/drawing/2014/main" id="{6E0526D8-8A86-4B21-A849-1FEF067A7DF1}"/>
            </a:ext>
          </a:extLst>
        </xdr:cNvPr>
        <xdr:cNvSpPr/>
      </xdr:nvSpPr>
      <xdr:spPr>
        <a:xfrm>
          <a:off x="13096875" y="137806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67818</xdr:rowOff>
    </xdr:from>
    <xdr:to>
      <xdr:col>81</xdr:col>
      <xdr:colOff>50800</xdr:colOff>
      <xdr:row>86</xdr:row>
      <xdr:rowOff>10668</xdr:rowOff>
    </xdr:to>
    <xdr:cxnSp macro="">
      <xdr:nvCxnSpPr>
        <xdr:cNvPr id="747" name="直線コネクタ 746">
          <a:extLst>
            <a:ext uri="{FF2B5EF4-FFF2-40B4-BE49-F238E27FC236}">
              <a16:creationId xmlns:a16="http://schemas.microsoft.com/office/drawing/2014/main" id="{8ADB88E4-A839-4276-A889-1D99EF4CD61C}"/>
            </a:ext>
          </a:extLst>
        </xdr:cNvPr>
        <xdr:cNvCxnSpPr/>
      </xdr:nvCxnSpPr>
      <xdr:spPr>
        <a:xfrm>
          <a:off x="13144500" y="13828268"/>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748" name="楕円 747">
          <a:extLst>
            <a:ext uri="{FF2B5EF4-FFF2-40B4-BE49-F238E27FC236}">
              <a16:creationId xmlns:a16="http://schemas.microsoft.com/office/drawing/2014/main" id="{04367828-0BC4-4A6A-8CFD-7CF834CEB789}"/>
            </a:ext>
          </a:extLst>
        </xdr:cNvPr>
        <xdr:cNvSpPr/>
      </xdr:nvSpPr>
      <xdr:spPr>
        <a:xfrm>
          <a:off x="12296775" y="13745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67818</xdr:rowOff>
    </xdr:to>
    <xdr:cxnSp macro="">
      <xdr:nvCxnSpPr>
        <xdr:cNvPr id="749" name="直線コネクタ 748">
          <a:extLst>
            <a:ext uri="{FF2B5EF4-FFF2-40B4-BE49-F238E27FC236}">
              <a16:creationId xmlns:a16="http://schemas.microsoft.com/office/drawing/2014/main" id="{07134D64-A9AA-4EE3-B572-238DCA8469D7}"/>
            </a:ext>
          </a:extLst>
        </xdr:cNvPr>
        <xdr:cNvCxnSpPr/>
      </xdr:nvCxnSpPr>
      <xdr:spPr>
        <a:xfrm>
          <a:off x="12344400" y="13793470"/>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14732</xdr:rowOff>
    </xdr:from>
    <xdr:to>
      <xdr:col>67</xdr:col>
      <xdr:colOff>101600</xdr:colOff>
      <xdr:row>86</xdr:row>
      <xdr:rowOff>116332</xdr:rowOff>
    </xdr:to>
    <xdr:sp macro="" textlink="">
      <xdr:nvSpPr>
        <xdr:cNvPr id="750" name="楕円 749">
          <a:extLst>
            <a:ext uri="{FF2B5EF4-FFF2-40B4-BE49-F238E27FC236}">
              <a16:creationId xmlns:a16="http://schemas.microsoft.com/office/drawing/2014/main" id="{B72108F3-205B-42EA-927C-69489048A77D}"/>
            </a:ext>
          </a:extLst>
        </xdr:cNvPr>
        <xdr:cNvSpPr/>
      </xdr:nvSpPr>
      <xdr:spPr>
        <a:xfrm>
          <a:off x="11487150" y="139371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26670</xdr:rowOff>
    </xdr:from>
    <xdr:to>
      <xdr:col>71</xdr:col>
      <xdr:colOff>177800</xdr:colOff>
      <xdr:row>86</xdr:row>
      <xdr:rowOff>65532</xdr:rowOff>
    </xdr:to>
    <xdr:cxnSp macro="">
      <xdr:nvCxnSpPr>
        <xdr:cNvPr id="751" name="直線コネクタ 750">
          <a:extLst>
            <a:ext uri="{FF2B5EF4-FFF2-40B4-BE49-F238E27FC236}">
              <a16:creationId xmlns:a16="http://schemas.microsoft.com/office/drawing/2014/main" id="{CD401B8C-650D-4CEE-BCFF-22FD8968ACA8}"/>
            </a:ext>
          </a:extLst>
        </xdr:cNvPr>
        <xdr:cNvCxnSpPr/>
      </xdr:nvCxnSpPr>
      <xdr:spPr>
        <a:xfrm flipV="1">
          <a:off x="11534775" y="13793470"/>
          <a:ext cx="809625"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52" name="n_1aveValue【庁舎】&#10;有形固定資産減価償却率">
          <a:extLst>
            <a:ext uri="{FF2B5EF4-FFF2-40B4-BE49-F238E27FC236}">
              <a16:creationId xmlns:a16="http://schemas.microsoft.com/office/drawing/2014/main" id="{8399FEA6-4C5D-4546-830C-FD793A56B64C}"/>
            </a:ext>
          </a:extLst>
        </xdr:cNvPr>
        <xdr:cNvSpPr txBox="1"/>
      </xdr:nvSpPr>
      <xdr:spPr>
        <a:xfrm>
          <a:off x="1374521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158005</xdr:rowOff>
    </xdr:from>
    <xdr:ext cx="405111" cy="259045"/>
    <xdr:sp macro="" textlink="">
      <xdr:nvSpPr>
        <xdr:cNvPr id="753" name="n_2aveValue【庁舎】&#10;有形固定資産減価償却率">
          <a:extLst>
            <a:ext uri="{FF2B5EF4-FFF2-40B4-BE49-F238E27FC236}">
              <a16:creationId xmlns:a16="http://schemas.microsoft.com/office/drawing/2014/main" id="{F02D9C4B-1847-4602-BC7F-622D037DC1A5}"/>
            </a:ext>
          </a:extLst>
        </xdr:cNvPr>
        <xdr:cNvSpPr txBox="1"/>
      </xdr:nvSpPr>
      <xdr:spPr>
        <a:xfrm>
          <a:off x="129641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32275</xdr:rowOff>
    </xdr:from>
    <xdr:ext cx="405111" cy="259045"/>
    <xdr:sp macro="" textlink="">
      <xdr:nvSpPr>
        <xdr:cNvPr id="754" name="n_3aveValue【庁舎】&#10;有形固定資産減価償却率">
          <a:extLst>
            <a:ext uri="{FF2B5EF4-FFF2-40B4-BE49-F238E27FC236}">
              <a16:creationId xmlns:a16="http://schemas.microsoft.com/office/drawing/2014/main" id="{064DEE67-14BA-4B11-BF52-65969018996C}"/>
            </a:ext>
          </a:extLst>
        </xdr:cNvPr>
        <xdr:cNvSpPr txBox="1"/>
      </xdr:nvSpPr>
      <xdr:spPr>
        <a:xfrm>
          <a:off x="12164069"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153433</xdr:rowOff>
    </xdr:from>
    <xdr:ext cx="405111" cy="259045"/>
    <xdr:sp macro="" textlink="">
      <xdr:nvSpPr>
        <xdr:cNvPr id="755" name="n_4aveValue【庁舎】&#10;有形固定資産減価償却率">
          <a:extLst>
            <a:ext uri="{FF2B5EF4-FFF2-40B4-BE49-F238E27FC236}">
              <a16:creationId xmlns:a16="http://schemas.microsoft.com/office/drawing/2014/main" id="{2F85E8FD-A0B9-4198-970C-8BA62BA3BBD7}"/>
            </a:ext>
          </a:extLst>
        </xdr:cNvPr>
        <xdr:cNvSpPr txBox="1"/>
      </xdr:nvSpPr>
      <xdr:spPr>
        <a:xfrm>
          <a:off x="11354444"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52595</xdr:rowOff>
    </xdr:from>
    <xdr:ext cx="405111" cy="259045"/>
    <xdr:sp macro="" textlink="">
      <xdr:nvSpPr>
        <xdr:cNvPr id="756" name="n_1mainValue【庁舎】&#10;有形固定資産減価償却率">
          <a:extLst>
            <a:ext uri="{FF2B5EF4-FFF2-40B4-BE49-F238E27FC236}">
              <a16:creationId xmlns:a16="http://schemas.microsoft.com/office/drawing/2014/main" id="{784BD232-E0B8-4874-B609-4A5C582E28F6}"/>
            </a:ext>
          </a:extLst>
        </xdr:cNvPr>
        <xdr:cNvSpPr txBox="1"/>
      </xdr:nvSpPr>
      <xdr:spPr>
        <a:xfrm>
          <a:off x="13745219" y="13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109745</xdr:rowOff>
    </xdr:from>
    <xdr:ext cx="405111" cy="259045"/>
    <xdr:sp macro="" textlink="">
      <xdr:nvSpPr>
        <xdr:cNvPr id="757" name="n_2mainValue【庁舎】&#10;有形固定資産減価償却率">
          <a:extLst>
            <a:ext uri="{FF2B5EF4-FFF2-40B4-BE49-F238E27FC236}">
              <a16:creationId xmlns:a16="http://schemas.microsoft.com/office/drawing/2014/main" id="{8AE00EE8-14D3-4754-A0D7-9D98ADEB8B86}"/>
            </a:ext>
          </a:extLst>
        </xdr:cNvPr>
        <xdr:cNvSpPr txBox="1"/>
      </xdr:nvSpPr>
      <xdr:spPr>
        <a:xfrm>
          <a:off x="12964169" y="1387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758" name="n_3mainValue【庁舎】&#10;有形固定資産減価償却率">
          <a:extLst>
            <a:ext uri="{FF2B5EF4-FFF2-40B4-BE49-F238E27FC236}">
              <a16:creationId xmlns:a16="http://schemas.microsoft.com/office/drawing/2014/main" id="{40629246-D073-46F5-9B8A-33B3F0D5B3AF}"/>
            </a:ext>
          </a:extLst>
        </xdr:cNvPr>
        <xdr:cNvSpPr txBox="1"/>
      </xdr:nvSpPr>
      <xdr:spPr>
        <a:xfrm>
          <a:off x="12164069"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107459</xdr:rowOff>
    </xdr:from>
    <xdr:ext cx="405111" cy="259045"/>
    <xdr:sp macro="" textlink="">
      <xdr:nvSpPr>
        <xdr:cNvPr id="759" name="n_4mainValue【庁舎】&#10;有形固定資産減価償却率">
          <a:extLst>
            <a:ext uri="{FF2B5EF4-FFF2-40B4-BE49-F238E27FC236}">
              <a16:creationId xmlns:a16="http://schemas.microsoft.com/office/drawing/2014/main" id="{9AE665CB-9365-4C59-A1E4-47B1672692A6}"/>
            </a:ext>
          </a:extLst>
        </xdr:cNvPr>
        <xdr:cNvSpPr txBox="1"/>
      </xdr:nvSpPr>
      <xdr:spPr>
        <a:xfrm>
          <a:off x="11354444" y="1402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8759408D-742D-4ADE-90E3-22B107A7603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B344D8DE-5CF6-4AC3-A944-9086038020B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7AC39525-33E5-4312-A4CA-24D84A6B917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577FA0D0-5E7E-4EBF-B40B-4594FADAEA8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66B323DC-E376-4BCB-A372-F95C4A2B8EB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D37DAF35-D476-4F66-AE7B-58BC57F4361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EA5A77BF-1E7D-4C43-8288-4AA414DDE9F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1A6265E-03B0-4757-9A2E-BDAFEFF4A70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710149C4-CADC-48E6-8CDE-4A74C21CD51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a:extLst>
            <a:ext uri="{FF2B5EF4-FFF2-40B4-BE49-F238E27FC236}">
              <a16:creationId xmlns:a16="http://schemas.microsoft.com/office/drawing/2014/main" id="{147A516C-2FA3-4ECE-9443-8FCA537519ED}"/>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a:extLst>
            <a:ext uri="{FF2B5EF4-FFF2-40B4-BE49-F238E27FC236}">
              <a16:creationId xmlns:a16="http://schemas.microsoft.com/office/drawing/2014/main" id="{487FD78E-5CF3-4BFB-A96E-DEF8AFF70AD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a:extLst>
            <a:ext uri="{FF2B5EF4-FFF2-40B4-BE49-F238E27FC236}">
              <a16:creationId xmlns:a16="http://schemas.microsoft.com/office/drawing/2014/main" id="{0077F35B-8FA4-4123-833B-719F5DE677C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2" name="テキスト ボックス 771">
          <a:extLst>
            <a:ext uri="{FF2B5EF4-FFF2-40B4-BE49-F238E27FC236}">
              <a16:creationId xmlns:a16="http://schemas.microsoft.com/office/drawing/2014/main" id="{65CF205B-5057-445C-8DC5-0A467B9B8D3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a:extLst>
            <a:ext uri="{FF2B5EF4-FFF2-40B4-BE49-F238E27FC236}">
              <a16:creationId xmlns:a16="http://schemas.microsoft.com/office/drawing/2014/main" id="{7C7E9D15-7E5F-4733-9663-16A19DF08A0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4" name="テキスト ボックス 773">
          <a:extLst>
            <a:ext uri="{FF2B5EF4-FFF2-40B4-BE49-F238E27FC236}">
              <a16:creationId xmlns:a16="http://schemas.microsoft.com/office/drawing/2014/main" id="{F0CFF347-EFA6-48B5-BCE7-674642E50AE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a:extLst>
            <a:ext uri="{FF2B5EF4-FFF2-40B4-BE49-F238E27FC236}">
              <a16:creationId xmlns:a16="http://schemas.microsoft.com/office/drawing/2014/main" id="{063172D9-0B1D-4FBF-B9FE-F44AD878045E}"/>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6" name="テキスト ボックス 775">
          <a:extLst>
            <a:ext uri="{FF2B5EF4-FFF2-40B4-BE49-F238E27FC236}">
              <a16:creationId xmlns:a16="http://schemas.microsoft.com/office/drawing/2014/main" id="{61434965-21A9-4CA3-A107-4F4AB3CAD18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a:extLst>
            <a:ext uri="{FF2B5EF4-FFF2-40B4-BE49-F238E27FC236}">
              <a16:creationId xmlns:a16="http://schemas.microsoft.com/office/drawing/2014/main" id="{555D6956-A0D6-47CA-98E3-6E1856E7CC2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8" name="テキスト ボックス 777">
          <a:extLst>
            <a:ext uri="{FF2B5EF4-FFF2-40B4-BE49-F238E27FC236}">
              <a16:creationId xmlns:a16="http://schemas.microsoft.com/office/drawing/2014/main" id="{FAEF98FB-AF7D-4012-A61B-5A5095F164F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AE67C1D7-002D-4274-80D6-C4143AFC790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DE0CC7C1-429E-43D8-A230-01DAEE86997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81510823-8B34-4C98-8AFD-AB642D4B844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86</xdr:row>
      <xdr:rowOff>152400</xdr:rowOff>
    </xdr:to>
    <xdr:cxnSp macro="">
      <xdr:nvCxnSpPr>
        <xdr:cNvPr id="782" name="直線コネクタ 781">
          <a:extLst>
            <a:ext uri="{FF2B5EF4-FFF2-40B4-BE49-F238E27FC236}">
              <a16:creationId xmlns:a16="http://schemas.microsoft.com/office/drawing/2014/main" id="{1ED11528-F33F-4CC3-ACF2-58307C1EFD56}"/>
            </a:ext>
          </a:extLst>
        </xdr:cNvPr>
        <xdr:cNvCxnSpPr/>
      </xdr:nvCxnSpPr>
      <xdr:spPr>
        <a:xfrm flipV="1">
          <a:off x="19952970" y="12487275"/>
          <a:ext cx="1269"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156227</xdr:rowOff>
    </xdr:from>
    <xdr:ext cx="469744" cy="259045"/>
    <xdr:sp macro="" textlink="">
      <xdr:nvSpPr>
        <xdr:cNvPr id="783" name="【庁舎】&#10;一人当たり面積最小値テキスト">
          <a:extLst>
            <a:ext uri="{FF2B5EF4-FFF2-40B4-BE49-F238E27FC236}">
              <a16:creationId xmlns:a16="http://schemas.microsoft.com/office/drawing/2014/main" id="{B204B9ED-29A0-4274-8208-39F96F3AA1A8}"/>
            </a:ext>
          </a:extLst>
        </xdr:cNvPr>
        <xdr:cNvSpPr txBox="1"/>
      </xdr:nvSpPr>
      <xdr:spPr>
        <a:xfrm>
          <a:off x="200025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84" name="直線コネクタ 783">
          <a:extLst>
            <a:ext uri="{FF2B5EF4-FFF2-40B4-BE49-F238E27FC236}">
              <a16:creationId xmlns:a16="http://schemas.microsoft.com/office/drawing/2014/main" id="{5780B0E8-769A-4BAF-8A32-86A33177DB5B}"/>
            </a:ext>
          </a:extLst>
        </xdr:cNvPr>
        <xdr:cNvCxnSpPr/>
      </xdr:nvCxnSpPr>
      <xdr:spPr>
        <a:xfrm>
          <a:off x="198786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85" name="【庁舎】&#10;一人当たり面積最大値テキスト">
          <a:extLst>
            <a:ext uri="{FF2B5EF4-FFF2-40B4-BE49-F238E27FC236}">
              <a16:creationId xmlns:a16="http://schemas.microsoft.com/office/drawing/2014/main" id="{30B64740-6278-4890-9CB7-EDB55F2AF093}"/>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86" name="直線コネクタ 785">
          <a:extLst>
            <a:ext uri="{FF2B5EF4-FFF2-40B4-BE49-F238E27FC236}">
              <a16:creationId xmlns:a16="http://schemas.microsoft.com/office/drawing/2014/main" id="{6C8619E0-293A-444B-AB2D-7B8C4615402F}"/>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80027</xdr:rowOff>
    </xdr:from>
    <xdr:ext cx="469744" cy="259045"/>
    <xdr:sp macro="" textlink="">
      <xdr:nvSpPr>
        <xdr:cNvPr id="787" name="【庁舎】&#10;一人当たり面積平均値テキスト">
          <a:extLst>
            <a:ext uri="{FF2B5EF4-FFF2-40B4-BE49-F238E27FC236}">
              <a16:creationId xmlns:a16="http://schemas.microsoft.com/office/drawing/2014/main" id="{B800BDC4-8F84-4CC4-B683-398683F28013}"/>
            </a:ext>
          </a:extLst>
        </xdr:cNvPr>
        <xdr:cNvSpPr txBox="1"/>
      </xdr:nvSpPr>
      <xdr:spPr>
        <a:xfrm>
          <a:off x="20002500"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88" name="フローチャート: 判断 787">
          <a:extLst>
            <a:ext uri="{FF2B5EF4-FFF2-40B4-BE49-F238E27FC236}">
              <a16:creationId xmlns:a16="http://schemas.microsoft.com/office/drawing/2014/main" id="{4B380EDF-0333-4CDD-92B5-DCE689802CE2}"/>
            </a:ext>
          </a:extLst>
        </xdr:cNvPr>
        <xdr:cNvSpPr/>
      </xdr:nvSpPr>
      <xdr:spPr>
        <a:xfrm>
          <a:off x="19897725"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89" name="フローチャート: 判断 788">
          <a:extLst>
            <a:ext uri="{FF2B5EF4-FFF2-40B4-BE49-F238E27FC236}">
              <a16:creationId xmlns:a16="http://schemas.microsoft.com/office/drawing/2014/main" id="{31B6E953-E3A5-4206-A2C2-1D9429E94151}"/>
            </a:ext>
          </a:extLst>
        </xdr:cNvPr>
        <xdr:cNvSpPr/>
      </xdr:nvSpPr>
      <xdr:spPr>
        <a:xfrm>
          <a:off x="191547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31750</xdr:rowOff>
    </xdr:from>
    <xdr:to>
      <xdr:col>107</xdr:col>
      <xdr:colOff>101600</xdr:colOff>
      <xdr:row>83</xdr:row>
      <xdr:rowOff>133350</xdr:rowOff>
    </xdr:to>
    <xdr:sp macro="" textlink="">
      <xdr:nvSpPr>
        <xdr:cNvPr id="790" name="フローチャート: 判断 789">
          <a:extLst>
            <a:ext uri="{FF2B5EF4-FFF2-40B4-BE49-F238E27FC236}">
              <a16:creationId xmlns:a16="http://schemas.microsoft.com/office/drawing/2014/main" id="{72B251CC-4C10-4A84-B5A1-F407ECB3D0E3}"/>
            </a:ext>
          </a:extLst>
        </xdr:cNvPr>
        <xdr:cNvSpPr/>
      </xdr:nvSpPr>
      <xdr:spPr>
        <a:xfrm>
          <a:off x="18345150"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91" name="フローチャート: 判断 790">
          <a:extLst>
            <a:ext uri="{FF2B5EF4-FFF2-40B4-BE49-F238E27FC236}">
              <a16:creationId xmlns:a16="http://schemas.microsoft.com/office/drawing/2014/main" id="{3DF7D3CE-A850-47A5-A024-32DE4CA56FAB}"/>
            </a:ext>
          </a:extLst>
        </xdr:cNvPr>
        <xdr:cNvSpPr/>
      </xdr:nvSpPr>
      <xdr:spPr>
        <a:xfrm>
          <a:off x="175545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792" name="フローチャート: 判断 791">
          <a:extLst>
            <a:ext uri="{FF2B5EF4-FFF2-40B4-BE49-F238E27FC236}">
              <a16:creationId xmlns:a16="http://schemas.microsoft.com/office/drawing/2014/main" id="{CE2B0ADB-80D7-4E81-8104-1679E6C7A2BF}"/>
            </a:ext>
          </a:extLst>
        </xdr:cNvPr>
        <xdr:cNvSpPr/>
      </xdr:nvSpPr>
      <xdr:spPr>
        <a:xfrm>
          <a:off x="167544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B7284372-7155-4721-8D31-76F0F3B24C2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757902FC-3EFC-4152-9718-EE300190D13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41CA5782-6228-4465-BAE5-68A3DFE3886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A4A6E3A-934D-48CD-9D3D-FDE7D1768B0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AD9F895B-8C92-404A-A32E-9A794E76662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98" name="楕円 797">
          <a:extLst>
            <a:ext uri="{FF2B5EF4-FFF2-40B4-BE49-F238E27FC236}">
              <a16:creationId xmlns:a16="http://schemas.microsoft.com/office/drawing/2014/main" id="{1A70BFD3-07F8-48E0-AC75-781B374FF5FB}"/>
            </a:ext>
          </a:extLst>
        </xdr:cNvPr>
        <xdr:cNvSpPr/>
      </xdr:nvSpPr>
      <xdr:spPr>
        <a:xfrm>
          <a:off x="19897725"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799" name="【庁舎】&#10;一人当たり面積該当値テキスト">
          <a:extLst>
            <a:ext uri="{FF2B5EF4-FFF2-40B4-BE49-F238E27FC236}">
              <a16:creationId xmlns:a16="http://schemas.microsoft.com/office/drawing/2014/main" id="{68DC1D12-F052-4435-923F-AFCD06111123}"/>
            </a:ext>
          </a:extLst>
        </xdr:cNvPr>
        <xdr:cNvSpPr txBox="1"/>
      </xdr:nvSpPr>
      <xdr:spPr>
        <a:xfrm>
          <a:off x="20002500"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800" name="楕円 799">
          <a:extLst>
            <a:ext uri="{FF2B5EF4-FFF2-40B4-BE49-F238E27FC236}">
              <a16:creationId xmlns:a16="http://schemas.microsoft.com/office/drawing/2014/main" id="{8791A313-C568-4FD1-BDC5-57E750F73DD2}"/>
            </a:ext>
          </a:extLst>
        </xdr:cNvPr>
        <xdr:cNvSpPr/>
      </xdr:nvSpPr>
      <xdr:spPr>
        <a:xfrm>
          <a:off x="19154775" y="136398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88900</xdr:rowOff>
    </xdr:to>
    <xdr:cxnSp macro="">
      <xdr:nvCxnSpPr>
        <xdr:cNvPr id="801" name="直線コネクタ 800">
          <a:extLst>
            <a:ext uri="{FF2B5EF4-FFF2-40B4-BE49-F238E27FC236}">
              <a16:creationId xmlns:a16="http://schemas.microsoft.com/office/drawing/2014/main" id="{8A4615F7-4FF5-426D-9F2C-EE33099E2DED}"/>
            </a:ext>
          </a:extLst>
        </xdr:cNvPr>
        <xdr:cNvCxnSpPr/>
      </xdr:nvCxnSpPr>
      <xdr:spPr>
        <a:xfrm flipV="1">
          <a:off x="19202400" y="13677900"/>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02" name="楕円 801">
          <a:extLst>
            <a:ext uri="{FF2B5EF4-FFF2-40B4-BE49-F238E27FC236}">
              <a16:creationId xmlns:a16="http://schemas.microsoft.com/office/drawing/2014/main" id="{253D4C65-2AC8-4D45-9A14-70532EDF8B0D}"/>
            </a:ext>
          </a:extLst>
        </xdr:cNvPr>
        <xdr:cNvSpPr/>
      </xdr:nvSpPr>
      <xdr:spPr>
        <a:xfrm>
          <a:off x="18345150" y="13716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165100</xdr:rowOff>
    </xdr:to>
    <xdr:cxnSp macro="">
      <xdr:nvCxnSpPr>
        <xdr:cNvPr id="803" name="直線コネクタ 802">
          <a:extLst>
            <a:ext uri="{FF2B5EF4-FFF2-40B4-BE49-F238E27FC236}">
              <a16:creationId xmlns:a16="http://schemas.microsoft.com/office/drawing/2014/main" id="{3E6FE202-95EE-445D-A7D6-2097361654EC}"/>
            </a:ext>
          </a:extLst>
        </xdr:cNvPr>
        <xdr:cNvCxnSpPr/>
      </xdr:nvCxnSpPr>
      <xdr:spPr>
        <a:xfrm flipV="1">
          <a:off x="18392775" y="1368742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04" name="楕円 803">
          <a:extLst>
            <a:ext uri="{FF2B5EF4-FFF2-40B4-BE49-F238E27FC236}">
              <a16:creationId xmlns:a16="http://schemas.microsoft.com/office/drawing/2014/main" id="{632EC422-6733-48A0-9F07-827ECCB42DBE}"/>
            </a:ext>
          </a:extLst>
        </xdr:cNvPr>
        <xdr:cNvSpPr/>
      </xdr:nvSpPr>
      <xdr:spPr>
        <a:xfrm>
          <a:off x="17554575" y="1371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05" name="直線コネクタ 804">
          <a:extLst>
            <a:ext uri="{FF2B5EF4-FFF2-40B4-BE49-F238E27FC236}">
              <a16:creationId xmlns:a16="http://schemas.microsoft.com/office/drawing/2014/main" id="{73953BBA-2D82-4786-BF8C-62ED1F591224}"/>
            </a:ext>
          </a:extLst>
        </xdr:cNvPr>
        <xdr:cNvCxnSpPr/>
      </xdr:nvCxnSpPr>
      <xdr:spPr>
        <a:xfrm>
          <a:off x="17602200" y="13763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806" name="楕円 805">
          <a:extLst>
            <a:ext uri="{FF2B5EF4-FFF2-40B4-BE49-F238E27FC236}">
              <a16:creationId xmlns:a16="http://schemas.microsoft.com/office/drawing/2014/main" id="{6E998107-CB91-44E5-B5AE-2760EED60EF8}"/>
            </a:ext>
          </a:extLst>
        </xdr:cNvPr>
        <xdr:cNvSpPr/>
      </xdr:nvSpPr>
      <xdr:spPr>
        <a:xfrm>
          <a:off x="16754475" y="13725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85</xdr:row>
      <xdr:rowOff>6350</xdr:rowOff>
    </xdr:to>
    <xdr:cxnSp macro="">
      <xdr:nvCxnSpPr>
        <xdr:cNvPr id="807" name="直線コネクタ 806">
          <a:extLst>
            <a:ext uri="{FF2B5EF4-FFF2-40B4-BE49-F238E27FC236}">
              <a16:creationId xmlns:a16="http://schemas.microsoft.com/office/drawing/2014/main" id="{2C139A36-A607-429C-A936-8B0B9052BEDE}"/>
            </a:ext>
          </a:extLst>
        </xdr:cNvPr>
        <xdr:cNvCxnSpPr/>
      </xdr:nvCxnSpPr>
      <xdr:spPr>
        <a:xfrm flipV="1">
          <a:off x="16802100" y="137636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08" name="n_1aveValue【庁舎】&#10;一人当たり面積">
          <a:extLst>
            <a:ext uri="{FF2B5EF4-FFF2-40B4-BE49-F238E27FC236}">
              <a16:creationId xmlns:a16="http://schemas.microsoft.com/office/drawing/2014/main" id="{0D5F88CF-9C32-49B8-BF16-1AE71C074DC4}"/>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809" name="n_2aveValue【庁舎】&#10;一人当たり面積">
          <a:extLst>
            <a:ext uri="{FF2B5EF4-FFF2-40B4-BE49-F238E27FC236}">
              <a16:creationId xmlns:a16="http://schemas.microsoft.com/office/drawing/2014/main" id="{613C5A6B-8C9D-4E8C-AFFF-F48D00CD7F58}"/>
            </a:ext>
          </a:extLst>
        </xdr:cNvPr>
        <xdr:cNvSpPr txBox="1"/>
      </xdr:nvSpPr>
      <xdr:spPr>
        <a:xfrm>
          <a:off x="18183302"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10" name="n_3aveValue【庁舎】&#10;一人当たり面積">
          <a:extLst>
            <a:ext uri="{FF2B5EF4-FFF2-40B4-BE49-F238E27FC236}">
              <a16:creationId xmlns:a16="http://schemas.microsoft.com/office/drawing/2014/main" id="{7D5E1851-94B0-44D8-BAEB-68E44B8716EB}"/>
            </a:ext>
          </a:extLst>
        </xdr:cNvPr>
        <xdr:cNvSpPr txBox="1"/>
      </xdr:nvSpPr>
      <xdr:spPr>
        <a:xfrm>
          <a:off x="173832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11" name="n_4aveValue【庁舎】&#10;一人当たり面積">
          <a:extLst>
            <a:ext uri="{FF2B5EF4-FFF2-40B4-BE49-F238E27FC236}">
              <a16:creationId xmlns:a16="http://schemas.microsoft.com/office/drawing/2014/main" id="{D3156800-E754-4B93-B498-BA546079A1EA}"/>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812" name="n_1mainValue【庁舎】&#10;一人当たり面積">
          <a:extLst>
            <a:ext uri="{FF2B5EF4-FFF2-40B4-BE49-F238E27FC236}">
              <a16:creationId xmlns:a16="http://schemas.microsoft.com/office/drawing/2014/main" id="{7E104217-95DE-4EAA-9329-1CE1EB0434D0}"/>
            </a:ext>
          </a:extLst>
        </xdr:cNvPr>
        <xdr:cNvSpPr txBox="1"/>
      </xdr:nvSpPr>
      <xdr:spPr>
        <a:xfrm>
          <a:off x="18983402"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13" name="n_2mainValue【庁舎】&#10;一人当たり面積">
          <a:extLst>
            <a:ext uri="{FF2B5EF4-FFF2-40B4-BE49-F238E27FC236}">
              <a16:creationId xmlns:a16="http://schemas.microsoft.com/office/drawing/2014/main" id="{06CB43C6-88F0-4480-8FB3-AE0045462D3C}"/>
            </a:ext>
          </a:extLst>
        </xdr:cNvPr>
        <xdr:cNvSpPr txBox="1"/>
      </xdr:nvSpPr>
      <xdr:spPr>
        <a:xfrm>
          <a:off x="18183302"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14" name="n_3mainValue【庁舎】&#10;一人当たり面積">
          <a:extLst>
            <a:ext uri="{FF2B5EF4-FFF2-40B4-BE49-F238E27FC236}">
              <a16:creationId xmlns:a16="http://schemas.microsoft.com/office/drawing/2014/main" id="{98E335DA-B488-4DCE-92CA-327A95FE4881}"/>
            </a:ext>
          </a:extLst>
        </xdr:cNvPr>
        <xdr:cNvSpPr txBox="1"/>
      </xdr:nvSpPr>
      <xdr:spPr>
        <a:xfrm>
          <a:off x="17383202"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815" name="n_4mainValue【庁舎】&#10;一人当たり面積">
          <a:extLst>
            <a:ext uri="{FF2B5EF4-FFF2-40B4-BE49-F238E27FC236}">
              <a16:creationId xmlns:a16="http://schemas.microsoft.com/office/drawing/2014/main" id="{071B08D3-CB9A-4F86-8ADC-04447962B241}"/>
            </a:ext>
          </a:extLst>
        </xdr:cNvPr>
        <xdr:cNvSpPr txBox="1"/>
      </xdr:nvSpPr>
      <xdr:spPr>
        <a:xfrm>
          <a:off x="165926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59F53582-4C96-4126-B942-C153E443A85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1417E0E9-6CFC-4EAF-98B0-FBA1D6E2FE9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C8D9D0DF-B3C5-483C-BAEE-B1CC8905EF1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減価償却率は、本県が保有する公共施設等が高度経済成長期を中心に多数整備されたことなどから老朽化が進んでおり、県民会館、保健所、庁舎等において類似団体と比較して高い水準にあ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B1" sqref="B1:DI1"/>
    </sheetView>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80</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81</v>
      </c>
      <c r="C3" s="408"/>
      <c r="D3" s="409"/>
      <c r="E3" s="409"/>
      <c r="F3" s="409"/>
      <c r="G3" s="409"/>
      <c r="H3" s="409"/>
      <c r="I3" s="409"/>
      <c r="J3" s="409"/>
      <c r="K3" s="409"/>
      <c r="L3" s="409" t="s">
        <v>82</v>
      </c>
      <c r="M3" s="409"/>
      <c r="N3" s="409"/>
      <c r="O3" s="409"/>
      <c r="P3" s="409"/>
      <c r="Q3" s="409"/>
      <c r="R3" s="413"/>
      <c r="S3" s="413"/>
      <c r="T3" s="413"/>
      <c r="U3" s="413"/>
      <c r="V3" s="414"/>
      <c r="W3" s="420" t="s">
        <v>83</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84</v>
      </c>
      <c r="BO3" s="427"/>
      <c r="BP3" s="427"/>
      <c r="BQ3" s="427"/>
      <c r="BR3" s="427"/>
      <c r="BS3" s="427"/>
      <c r="BT3" s="427"/>
      <c r="BU3" s="428"/>
      <c r="BV3" s="426" t="s">
        <v>85</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86</v>
      </c>
      <c r="CU3" s="427"/>
      <c r="CV3" s="427"/>
      <c r="CW3" s="427"/>
      <c r="CX3" s="427"/>
      <c r="CY3" s="427"/>
      <c r="CZ3" s="427"/>
      <c r="DA3" s="428"/>
      <c r="DB3" s="426" t="s">
        <v>87</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88</v>
      </c>
      <c r="X4" s="439"/>
      <c r="Y4" s="440"/>
      <c r="Z4" s="447" t="s">
        <v>2</v>
      </c>
      <c r="AA4" s="448"/>
      <c r="AB4" s="448"/>
      <c r="AC4" s="448"/>
      <c r="AD4" s="448"/>
      <c r="AE4" s="448"/>
      <c r="AF4" s="448"/>
      <c r="AG4" s="448"/>
      <c r="AH4" s="449"/>
      <c r="AI4" s="447" t="s">
        <v>89</v>
      </c>
      <c r="AJ4" s="378"/>
      <c r="AK4" s="378"/>
      <c r="AL4" s="378"/>
      <c r="AM4" s="378"/>
      <c r="AN4" s="378"/>
      <c r="AO4" s="378"/>
      <c r="AP4" s="452"/>
      <c r="AQ4" s="376" t="s">
        <v>90</v>
      </c>
      <c r="AR4" s="377"/>
      <c r="AS4" s="378"/>
      <c r="AT4" s="378"/>
      <c r="AU4" s="378"/>
      <c r="AV4" s="378"/>
      <c r="AW4" s="378"/>
      <c r="AX4" s="378"/>
      <c r="AY4" s="379"/>
      <c r="AZ4" s="383" t="s">
        <v>91</v>
      </c>
      <c r="BA4" s="384"/>
      <c r="BB4" s="384"/>
      <c r="BC4" s="384"/>
      <c r="BD4" s="384"/>
      <c r="BE4" s="384"/>
      <c r="BF4" s="384"/>
      <c r="BG4" s="384"/>
      <c r="BH4" s="384"/>
      <c r="BI4" s="384"/>
      <c r="BJ4" s="384"/>
      <c r="BK4" s="384"/>
      <c r="BL4" s="384"/>
      <c r="BM4" s="385"/>
      <c r="BN4" s="386">
        <v>1250262741</v>
      </c>
      <c r="BO4" s="387"/>
      <c r="BP4" s="387"/>
      <c r="BQ4" s="387"/>
      <c r="BR4" s="387"/>
      <c r="BS4" s="387"/>
      <c r="BT4" s="387"/>
      <c r="BU4" s="388"/>
      <c r="BV4" s="386">
        <v>1191198783</v>
      </c>
      <c r="BW4" s="387"/>
      <c r="BX4" s="387"/>
      <c r="BY4" s="387"/>
      <c r="BZ4" s="387"/>
      <c r="CA4" s="387"/>
      <c r="CB4" s="387"/>
      <c r="CC4" s="388"/>
      <c r="CD4" s="435" t="s">
        <v>92</v>
      </c>
      <c r="CE4" s="436"/>
      <c r="CF4" s="436"/>
      <c r="CG4" s="436"/>
      <c r="CH4" s="436"/>
      <c r="CI4" s="436"/>
      <c r="CJ4" s="436"/>
      <c r="CK4" s="436"/>
      <c r="CL4" s="436"/>
      <c r="CM4" s="436"/>
      <c r="CN4" s="436"/>
      <c r="CO4" s="436"/>
      <c r="CP4" s="436"/>
      <c r="CQ4" s="436"/>
      <c r="CR4" s="436"/>
      <c r="CS4" s="437"/>
      <c r="CT4" s="429">
        <v>2.5</v>
      </c>
      <c r="CU4" s="430"/>
      <c r="CV4" s="430"/>
      <c r="CW4" s="430"/>
      <c r="CX4" s="430"/>
      <c r="CY4" s="430"/>
      <c r="CZ4" s="430"/>
      <c r="DA4" s="431"/>
      <c r="DB4" s="429">
        <v>2.6</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93</v>
      </c>
      <c r="BA5" s="394"/>
      <c r="BB5" s="394"/>
      <c r="BC5" s="394"/>
      <c r="BD5" s="394"/>
      <c r="BE5" s="394"/>
      <c r="BF5" s="394"/>
      <c r="BG5" s="394"/>
      <c r="BH5" s="394"/>
      <c r="BI5" s="394"/>
      <c r="BJ5" s="394"/>
      <c r="BK5" s="394"/>
      <c r="BL5" s="394"/>
      <c r="BM5" s="395"/>
      <c r="BN5" s="396">
        <v>1227383527</v>
      </c>
      <c r="BO5" s="397"/>
      <c r="BP5" s="397"/>
      <c r="BQ5" s="397"/>
      <c r="BR5" s="397"/>
      <c r="BS5" s="397"/>
      <c r="BT5" s="397"/>
      <c r="BU5" s="398"/>
      <c r="BV5" s="396">
        <v>1170468975</v>
      </c>
      <c r="BW5" s="397"/>
      <c r="BX5" s="397"/>
      <c r="BY5" s="397"/>
      <c r="BZ5" s="397"/>
      <c r="CA5" s="397"/>
      <c r="CB5" s="397"/>
      <c r="CC5" s="398"/>
      <c r="CD5" s="399" t="s">
        <v>94</v>
      </c>
      <c r="CE5" s="400"/>
      <c r="CF5" s="400"/>
      <c r="CG5" s="400"/>
      <c r="CH5" s="400"/>
      <c r="CI5" s="400"/>
      <c r="CJ5" s="400"/>
      <c r="CK5" s="400"/>
      <c r="CL5" s="400"/>
      <c r="CM5" s="400"/>
      <c r="CN5" s="400"/>
      <c r="CO5" s="400"/>
      <c r="CP5" s="400"/>
      <c r="CQ5" s="400"/>
      <c r="CR5" s="400"/>
      <c r="CS5" s="401"/>
      <c r="CT5" s="432">
        <v>89.3</v>
      </c>
      <c r="CU5" s="433"/>
      <c r="CV5" s="433"/>
      <c r="CW5" s="433"/>
      <c r="CX5" s="433"/>
      <c r="CY5" s="433"/>
      <c r="CZ5" s="433"/>
      <c r="DA5" s="434"/>
      <c r="DB5" s="432">
        <v>94.7</v>
      </c>
      <c r="DC5" s="433"/>
      <c r="DD5" s="433"/>
      <c r="DE5" s="433"/>
      <c r="DF5" s="433"/>
      <c r="DG5" s="433"/>
      <c r="DH5" s="433"/>
      <c r="DI5" s="434"/>
    </row>
    <row r="6" spans="1:119" ht="18.75" customHeight="1" x14ac:dyDescent="0.2">
      <c r="A6" s="159"/>
      <c r="B6" s="426" t="s">
        <v>95</v>
      </c>
      <c r="C6" s="427"/>
      <c r="D6" s="427"/>
      <c r="E6" s="427"/>
      <c r="F6" s="427"/>
      <c r="G6" s="427"/>
      <c r="H6" s="427"/>
      <c r="I6" s="427"/>
      <c r="J6" s="427"/>
      <c r="K6" s="408"/>
      <c r="L6" s="409" t="s">
        <v>96</v>
      </c>
      <c r="M6" s="409"/>
      <c r="N6" s="409"/>
      <c r="O6" s="409"/>
      <c r="P6" s="409"/>
      <c r="Q6" s="409"/>
      <c r="R6" s="413"/>
      <c r="S6" s="413"/>
      <c r="T6" s="413"/>
      <c r="U6" s="413"/>
      <c r="V6" s="414"/>
      <c r="W6" s="441"/>
      <c r="X6" s="442"/>
      <c r="Y6" s="443"/>
      <c r="Z6" s="466" t="s">
        <v>97</v>
      </c>
      <c r="AA6" s="467"/>
      <c r="AB6" s="467"/>
      <c r="AC6" s="467"/>
      <c r="AD6" s="467"/>
      <c r="AE6" s="467"/>
      <c r="AF6" s="467"/>
      <c r="AG6" s="467"/>
      <c r="AH6" s="468"/>
      <c r="AI6" s="389">
        <v>1</v>
      </c>
      <c r="AJ6" s="390"/>
      <c r="AK6" s="390"/>
      <c r="AL6" s="390"/>
      <c r="AM6" s="390"/>
      <c r="AN6" s="390"/>
      <c r="AO6" s="390"/>
      <c r="AP6" s="391"/>
      <c r="AQ6" s="389">
        <v>10208</v>
      </c>
      <c r="AR6" s="390"/>
      <c r="AS6" s="390"/>
      <c r="AT6" s="390"/>
      <c r="AU6" s="390"/>
      <c r="AV6" s="390"/>
      <c r="AW6" s="390"/>
      <c r="AX6" s="390"/>
      <c r="AY6" s="392"/>
      <c r="AZ6" s="393" t="s">
        <v>98</v>
      </c>
      <c r="BA6" s="394"/>
      <c r="BB6" s="394"/>
      <c r="BC6" s="394"/>
      <c r="BD6" s="394"/>
      <c r="BE6" s="394"/>
      <c r="BF6" s="394"/>
      <c r="BG6" s="394"/>
      <c r="BH6" s="394"/>
      <c r="BI6" s="394"/>
      <c r="BJ6" s="394"/>
      <c r="BK6" s="394"/>
      <c r="BL6" s="394"/>
      <c r="BM6" s="395"/>
      <c r="BN6" s="396">
        <v>22879214</v>
      </c>
      <c r="BO6" s="397"/>
      <c r="BP6" s="397"/>
      <c r="BQ6" s="397"/>
      <c r="BR6" s="397"/>
      <c r="BS6" s="397"/>
      <c r="BT6" s="397"/>
      <c r="BU6" s="398"/>
      <c r="BV6" s="396">
        <v>20729808</v>
      </c>
      <c r="BW6" s="397"/>
      <c r="BX6" s="397"/>
      <c r="BY6" s="397"/>
      <c r="BZ6" s="397"/>
      <c r="CA6" s="397"/>
      <c r="CB6" s="397"/>
      <c r="CC6" s="398"/>
      <c r="CD6" s="399" t="s">
        <v>99</v>
      </c>
      <c r="CE6" s="400"/>
      <c r="CF6" s="400"/>
      <c r="CG6" s="400"/>
      <c r="CH6" s="400"/>
      <c r="CI6" s="400"/>
      <c r="CJ6" s="400"/>
      <c r="CK6" s="400"/>
      <c r="CL6" s="400"/>
      <c r="CM6" s="400"/>
      <c r="CN6" s="400"/>
      <c r="CO6" s="400"/>
      <c r="CP6" s="400"/>
      <c r="CQ6" s="400"/>
      <c r="CR6" s="400"/>
      <c r="CS6" s="401"/>
      <c r="CT6" s="402">
        <v>96</v>
      </c>
      <c r="CU6" s="403"/>
      <c r="CV6" s="403"/>
      <c r="CW6" s="403"/>
      <c r="CX6" s="403"/>
      <c r="CY6" s="403"/>
      <c r="CZ6" s="403"/>
      <c r="DA6" s="404"/>
      <c r="DB6" s="402">
        <v>103.5</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100</v>
      </c>
      <c r="AA7" s="467"/>
      <c r="AB7" s="467"/>
      <c r="AC7" s="467"/>
      <c r="AD7" s="467"/>
      <c r="AE7" s="467"/>
      <c r="AF7" s="467"/>
      <c r="AG7" s="467"/>
      <c r="AH7" s="468"/>
      <c r="AI7" s="389">
        <v>3</v>
      </c>
      <c r="AJ7" s="390"/>
      <c r="AK7" s="390"/>
      <c r="AL7" s="390"/>
      <c r="AM7" s="390"/>
      <c r="AN7" s="390"/>
      <c r="AO7" s="390"/>
      <c r="AP7" s="391"/>
      <c r="AQ7" s="389">
        <v>8492</v>
      </c>
      <c r="AR7" s="390"/>
      <c r="AS7" s="390"/>
      <c r="AT7" s="390"/>
      <c r="AU7" s="390"/>
      <c r="AV7" s="390"/>
      <c r="AW7" s="390"/>
      <c r="AX7" s="390"/>
      <c r="AY7" s="392"/>
      <c r="AZ7" s="393" t="s">
        <v>101</v>
      </c>
      <c r="BA7" s="394"/>
      <c r="BB7" s="394"/>
      <c r="BC7" s="394"/>
      <c r="BD7" s="394"/>
      <c r="BE7" s="394"/>
      <c r="BF7" s="394"/>
      <c r="BG7" s="394"/>
      <c r="BH7" s="394"/>
      <c r="BI7" s="394"/>
      <c r="BJ7" s="394"/>
      <c r="BK7" s="394"/>
      <c r="BL7" s="394"/>
      <c r="BM7" s="395"/>
      <c r="BN7" s="396">
        <v>8893032</v>
      </c>
      <c r="BO7" s="397"/>
      <c r="BP7" s="397"/>
      <c r="BQ7" s="397"/>
      <c r="BR7" s="397"/>
      <c r="BS7" s="397"/>
      <c r="BT7" s="397"/>
      <c r="BU7" s="398"/>
      <c r="BV7" s="396">
        <v>6526758</v>
      </c>
      <c r="BW7" s="397"/>
      <c r="BX7" s="397"/>
      <c r="BY7" s="397"/>
      <c r="BZ7" s="397"/>
      <c r="CA7" s="397"/>
      <c r="CB7" s="397"/>
      <c r="CC7" s="398"/>
      <c r="CD7" s="399" t="s">
        <v>102</v>
      </c>
      <c r="CE7" s="400"/>
      <c r="CF7" s="400"/>
      <c r="CG7" s="400"/>
      <c r="CH7" s="400"/>
      <c r="CI7" s="400"/>
      <c r="CJ7" s="400"/>
      <c r="CK7" s="400"/>
      <c r="CL7" s="400"/>
      <c r="CM7" s="400"/>
      <c r="CN7" s="400"/>
      <c r="CO7" s="400"/>
      <c r="CP7" s="400"/>
      <c r="CQ7" s="400"/>
      <c r="CR7" s="400"/>
      <c r="CS7" s="401"/>
      <c r="CT7" s="396">
        <v>567332771</v>
      </c>
      <c r="CU7" s="397"/>
      <c r="CV7" s="397"/>
      <c r="CW7" s="397"/>
      <c r="CX7" s="397"/>
      <c r="CY7" s="397"/>
      <c r="CZ7" s="397"/>
      <c r="DA7" s="398"/>
      <c r="DB7" s="396">
        <v>549165641</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103</v>
      </c>
      <c r="AA8" s="467"/>
      <c r="AB8" s="467"/>
      <c r="AC8" s="467"/>
      <c r="AD8" s="467"/>
      <c r="AE8" s="467"/>
      <c r="AF8" s="467"/>
      <c r="AG8" s="467"/>
      <c r="AH8" s="468"/>
      <c r="AI8" s="389">
        <v>1</v>
      </c>
      <c r="AJ8" s="390"/>
      <c r="AK8" s="390"/>
      <c r="AL8" s="390"/>
      <c r="AM8" s="390"/>
      <c r="AN8" s="390"/>
      <c r="AO8" s="390"/>
      <c r="AP8" s="391"/>
      <c r="AQ8" s="389">
        <v>7157</v>
      </c>
      <c r="AR8" s="390"/>
      <c r="AS8" s="390"/>
      <c r="AT8" s="390"/>
      <c r="AU8" s="390"/>
      <c r="AV8" s="390"/>
      <c r="AW8" s="390"/>
      <c r="AX8" s="390"/>
      <c r="AY8" s="392"/>
      <c r="AZ8" s="393" t="s">
        <v>104</v>
      </c>
      <c r="BA8" s="394"/>
      <c r="BB8" s="394"/>
      <c r="BC8" s="394"/>
      <c r="BD8" s="394"/>
      <c r="BE8" s="394"/>
      <c r="BF8" s="394"/>
      <c r="BG8" s="394"/>
      <c r="BH8" s="394"/>
      <c r="BI8" s="394"/>
      <c r="BJ8" s="394"/>
      <c r="BK8" s="394"/>
      <c r="BL8" s="394"/>
      <c r="BM8" s="395"/>
      <c r="BN8" s="396">
        <v>13986182</v>
      </c>
      <c r="BO8" s="397"/>
      <c r="BP8" s="397"/>
      <c r="BQ8" s="397"/>
      <c r="BR8" s="397"/>
      <c r="BS8" s="397"/>
      <c r="BT8" s="397"/>
      <c r="BU8" s="398"/>
      <c r="BV8" s="396">
        <v>14203050</v>
      </c>
      <c r="BW8" s="397"/>
      <c r="BX8" s="397"/>
      <c r="BY8" s="397"/>
      <c r="BZ8" s="397"/>
      <c r="CA8" s="397"/>
      <c r="CB8" s="397"/>
      <c r="CC8" s="398"/>
      <c r="CD8" s="399" t="s">
        <v>105</v>
      </c>
      <c r="CE8" s="400"/>
      <c r="CF8" s="400"/>
      <c r="CG8" s="400"/>
      <c r="CH8" s="400"/>
      <c r="CI8" s="400"/>
      <c r="CJ8" s="400"/>
      <c r="CK8" s="400"/>
      <c r="CL8" s="400"/>
      <c r="CM8" s="400"/>
      <c r="CN8" s="400"/>
      <c r="CO8" s="400"/>
      <c r="CP8" s="400"/>
      <c r="CQ8" s="400"/>
      <c r="CR8" s="400"/>
      <c r="CS8" s="401"/>
      <c r="CT8" s="478">
        <v>0.45700000000000002</v>
      </c>
      <c r="CU8" s="479"/>
      <c r="CV8" s="479"/>
      <c r="CW8" s="479"/>
      <c r="CX8" s="479"/>
      <c r="CY8" s="479"/>
      <c r="CZ8" s="479"/>
      <c r="DA8" s="480"/>
      <c r="DB8" s="478">
        <v>0.47505999999999998</v>
      </c>
      <c r="DC8" s="479"/>
      <c r="DD8" s="479"/>
      <c r="DE8" s="479"/>
      <c r="DF8" s="479"/>
      <c r="DG8" s="479"/>
      <c r="DH8" s="479"/>
      <c r="DI8" s="480"/>
    </row>
    <row r="9" spans="1:119" ht="18.75" customHeight="1" thickBot="1" x14ac:dyDescent="0.25">
      <c r="A9" s="159"/>
      <c r="B9" s="454" t="s">
        <v>106</v>
      </c>
      <c r="C9" s="448"/>
      <c r="D9" s="448"/>
      <c r="E9" s="448"/>
      <c r="F9" s="448"/>
      <c r="G9" s="448"/>
      <c r="H9" s="448"/>
      <c r="I9" s="448"/>
      <c r="J9" s="448"/>
      <c r="K9" s="449"/>
      <c r="L9" s="460" t="s">
        <v>107</v>
      </c>
      <c r="M9" s="461"/>
      <c r="N9" s="461"/>
      <c r="O9" s="461"/>
      <c r="P9" s="461"/>
      <c r="Q9" s="462"/>
      <c r="R9" s="463">
        <v>2201272</v>
      </c>
      <c r="S9" s="464"/>
      <c r="T9" s="464"/>
      <c r="U9" s="464"/>
      <c r="V9" s="465"/>
      <c r="W9" s="441"/>
      <c r="X9" s="442"/>
      <c r="Y9" s="443"/>
      <c r="Z9" s="466" t="s">
        <v>108</v>
      </c>
      <c r="AA9" s="467"/>
      <c r="AB9" s="467"/>
      <c r="AC9" s="467"/>
      <c r="AD9" s="467"/>
      <c r="AE9" s="467"/>
      <c r="AF9" s="467"/>
      <c r="AG9" s="467"/>
      <c r="AH9" s="468"/>
      <c r="AI9" s="389">
        <v>1</v>
      </c>
      <c r="AJ9" s="390"/>
      <c r="AK9" s="390"/>
      <c r="AL9" s="390"/>
      <c r="AM9" s="390"/>
      <c r="AN9" s="390"/>
      <c r="AO9" s="390"/>
      <c r="AP9" s="391"/>
      <c r="AQ9" s="389">
        <v>8901</v>
      </c>
      <c r="AR9" s="390"/>
      <c r="AS9" s="390"/>
      <c r="AT9" s="390"/>
      <c r="AU9" s="390"/>
      <c r="AV9" s="390"/>
      <c r="AW9" s="390"/>
      <c r="AX9" s="390"/>
      <c r="AY9" s="392"/>
      <c r="AZ9" s="393" t="s">
        <v>109</v>
      </c>
      <c r="BA9" s="394"/>
      <c r="BB9" s="394"/>
      <c r="BC9" s="394"/>
      <c r="BD9" s="394"/>
      <c r="BE9" s="394"/>
      <c r="BF9" s="394"/>
      <c r="BG9" s="394"/>
      <c r="BH9" s="394"/>
      <c r="BI9" s="394"/>
      <c r="BJ9" s="394"/>
      <c r="BK9" s="394"/>
      <c r="BL9" s="394"/>
      <c r="BM9" s="395"/>
      <c r="BN9" s="396">
        <v>-216868</v>
      </c>
      <c r="BO9" s="397"/>
      <c r="BP9" s="397"/>
      <c r="BQ9" s="397"/>
      <c r="BR9" s="397"/>
      <c r="BS9" s="397"/>
      <c r="BT9" s="397"/>
      <c r="BU9" s="398"/>
      <c r="BV9" s="396">
        <v>9260804</v>
      </c>
      <c r="BW9" s="397"/>
      <c r="BX9" s="397"/>
      <c r="BY9" s="397"/>
      <c r="BZ9" s="397"/>
      <c r="CA9" s="397"/>
      <c r="CB9" s="397"/>
      <c r="CC9" s="398"/>
      <c r="CD9" s="484" t="s">
        <v>110</v>
      </c>
      <c r="CE9" s="485"/>
      <c r="CF9" s="485"/>
      <c r="CG9" s="485"/>
      <c r="CH9" s="485"/>
      <c r="CI9" s="485"/>
      <c r="CJ9" s="485"/>
      <c r="CK9" s="485"/>
      <c r="CL9" s="485"/>
      <c r="CM9" s="485"/>
      <c r="CN9" s="485"/>
      <c r="CO9" s="485"/>
      <c r="CP9" s="485"/>
      <c r="CQ9" s="485"/>
      <c r="CR9" s="485"/>
      <c r="CS9" s="486"/>
      <c r="CT9" s="432">
        <v>22.2</v>
      </c>
      <c r="CU9" s="433"/>
      <c r="CV9" s="433"/>
      <c r="CW9" s="433"/>
      <c r="CX9" s="433"/>
      <c r="CY9" s="433"/>
      <c r="CZ9" s="433"/>
      <c r="DA9" s="434"/>
      <c r="DB9" s="432">
        <v>24.6</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111</v>
      </c>
      <c r="M10" s="476"/>
      <c r="N10" s="476"/>
      <c r="O10" s="476"/>
      <c r="P10" s="476"/>
      <c r="Q10" s="477"/>
      <c r="R10" s="389">
        <v>2304264</v>
      </c>
      <c r="S10" s="390"/>
      <c r="T10" s="390"/>
      <c r="U10" s="390"/>
      <c r="V10" s="392"/>
      <c r="W10" s="441"/>
      <c r="X10" s="442"/>
      <c r="Y10" s="443"/>
      <c r="Z10" s="466" t="s">
        <v>112</v>
      </c>
      <c r="AA10" s="467"/>
      <c r="AB10" s="467"/>
      <c r="AC10" s="467"/>
      <c r="AD10" s="467"/>
      <c r="AE10" s="467"/>
      <c r="AF10" s="467"/>
      <c r="AG10" s="467"/>
      <c r="AH10" s="468"/>
      <c r="AI10" s="389">
        <v>1</v>
      </c>
      <c r="AJ10" s="390"/>
      <c r="AK10" s="390"/>
      <c r="AL10" s="390"/>
      <c r="AM10" s="390"/>
      <c r="AN10" s="390"/>
      <c r="AO10" s="390"/>
      <c r="AP10" s="391"/>
      <c r="AQ10" s="389">
        <v>7785</v>
      </c>
      <c r="AR10" s="390"/>
      <c r="AS10" s="390"/>
      <c r="AT10" s="390"/>
      <c r="AU10" s="390"/>
      <c r="AV10" s="390"/>
      <c r="AW10" s="390"/>
      <c r="AX10" s="390"/>
      <c r="AY10" s="392"/>
      <c r="AZ10" s="393" t="s">
        <v>113</v>
      </c>
      <c r="BA10" s="394"/>
      <c r="BB10" s="394"/>
      <c r="BC10" s="394"/>
      <c r="BD10" s="394"/>
      <c r="BE10" s="394"/>
      <c r="BF10" s="394"/>
      <c r="BG10" s="394"/>
      <c r="BH10" s="394"/>
      <c r="BI10" s="394"/>
      <c r="BJ10" s="394"/>
      <c r="BK10" s="394"/>
      <c r="BL10" s="394"/>
      <c r="BM10" s="395"/>
      <c r="BN10" s="396">
        <v>27007378</v>
      </c>
      <c r="BO10" s="397"/>
      <c r="BP10" s="397"/>
      <c r="BQ10" s="397"/>
      <c r="BR10" s="397"/>
      <c r="BS10" s="397"/>
      <c r="BT10" s="397"/>
      <c r="BU10" s="398"/>
      <c r="BV10" s="396">
        <v>5974</v>
      </c>
      <c r="BW10" s="397"/>
      <c r="BX10" s="397"/>
      <c r="BY10" s="397"/>
      <c r="BZ10" s="397"/>
      <c r="CA10" s="397"/>
      <c r="CB10" s="397"/>
      <c r="CC10" s="398"/>
      <c r="CD10" s="435" t="s">
        <v>114</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115</v>
      </c>
      <c r="M11" s="470"/>
      <c r="N11" s="470"/>
      <c r="O11" s="470"/>
      <c r="P11" s="470"/>
      <c r="Q11" s="471"/>
      <c r="R11" s="472" t="s">
        <v>116</v>
      </c>
      <c r="S11" s="473"/>
      <c r="T11" s="473"/>
      <c r="U11" s="473"/>
      <c r="V11" s="474"/>
      <c r="W11" s="444"/>
      <c r="X11" s="445"/>
      <c r="Y11" s="446"/>
      <c r="Z11" s="466" t="s">
        <v>117</v>
      </c>
      <c r="AA11" s="467"/>
      <c r="AB11" s="467"/>
      <c r="AC11" s="467"/>
      <c r="AD11" s="467"/>
      <c r="AE11" s="467"/>
      <c r="AF11" s="467"/>
      <c r="AG11" s="467"/>
      <c r="AH11" s="468"/>
      <c r="AI11" s="389">
        <v>51</v>
      </c>
      <c r="AJ11" s="390"/>
      <c r="AK11" s="390"/>
      <c r="AL11" s="390"/>
      <c r="AM11" s="390"/>
      <c r="AN11" s="390"/>
      <c r="AO11" s="390"/>
      <c r="AP11" s="391"/>
      <c r="AQ11" s="389">
        <v>7128</v>
      </c>
      <c r="AR11" s="390"/>
      <c r="AS11" s="390"/>
      <c r="AT11" s="390"/>
      <c r="AU11" s="390"/>
      <c r="AV11" s="390"/>
      <c r="AW11" s="390"/>
      <c r="AX11" s="390"/>
      <c r="AY11" s="392"/>
      <c r="AZ11" s="393" t="s">
        <v>118</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119</v>
      </c>
      <c r="CE11" s="400"/>
      <c r="CF11" s="400"/>
      <c r="CG11" s="400"/>
      <c r="CH11" s="400"/>
      <c r="CI11" s="400"/>
      <c r="CJ11" s="400"/>
      <c r="CK11" s="400"/>
      <c r="CL11" s="400"/>
      <c r="CM11" s="400"/>
      <c r="CN11" s="400"/>
      <c r="CO11" s="400"/>
      <c r="CP11" s="400"/>
      <c r="CQ11" s="400"/>
      <c r="CR11" s="400"/>
      <c r="CS11" s="401"/>
      <c r="CT11" s="481" t="s">
        <v>120</v>
      </c>
      <c r="CU11" s="482"/>
      <c r="CV11" s="482"/>
      <c r="CW11" s="482"/>
      <c r="CX11" s="482"/>
      <c r="CY11" s="482"/>
      <c r="CZ11" s="482"/>
      <c r="DA11" s="483"/>
      <c r="DB11" s="481" t="s">
        <v>121</v>
      </c>
      <c r="DC11" s="482"/>
      <c r="DD11" s="482"/>
      <c r="DE11" s="482"/>
      <c r="DF11" s="482"/>
      <c r="DG11" s="482"/>
      <c r="DH11" s="482"/>
      <c r="DI11" s="483"/>
    </row>
    <row r="12" spans="1:119" ht="18.75" customHeight="1" x14ac:dyDescent="0.2">
      <c r="A12" s="159"/>
      <c r="B12" s="487" t="s">
        <v>122</v>
      </c>
      <c r="C12" s="488"/>
      <c r="D12" s="488"/>
      <c r="E12" s="488"/>
      <c r="F12" s="488"/>
      <c r="G12" s="488"/>
      <c r="H12" s="488"/>
      <c r="I12" s="488"/>
      <c r="J12" s="488"/>
      <c r="K12" s="489"/>
      <c r="L12" s="496" t="s">
        <v>123</v>
      </c>
      <c r="M12" s="497"/>
      <c r="N12" s="497"/>
      <c r="O12" s="497"/>
      <c r="P12" s="497"/>
      <c r="Q12" s="498"/>
      <c r="R12" s="499">
        <v>2188469</v>
      </c>
      <c r="S12" s="500"/>
      <c r="T12" s="500"/>
      <c r="U12" s="500"/>
      <c r="V12" s="501"/>
      <c r="W12" s="438" t="s">
        <v>124</v>
      </c>
      <c r="X12" s="439"/>
      <c r="Y12" s="440"/>
      <c r="Z12" s="447" t="s">
        <v>2</v>
      </c>
      <c r="AA12" s="448"/>
      <c r="AB12" s="448"/>
      <c r="AC12" s="448"/>
      <c r="AD12" s="448"/>
      <c r="AE12" s="448"/>
      <c r="AF12" s="448"/>
      <c r="AG12" s="448"/>
      <c r="AH12" s="449"/>
      <c r="AI12" s="376" t="s">
        <v>125</v>
      </c>
      <c r="AJ12" s="448"/>
      <c r="AK12" s="448"/>
      <c r="AL12" s="448"/>
      <c r="AM12" s="449"/>
      <c r="AN12" s="376" t="s">
        <v>126</v>
      </c>
      <c r="AO12" s="377"/>
      <c r="AP12" s="377"/>
      <c r="AQ12" s="377"/>
      <c r="AR12" s="377"/>
      <c r="AS12" s="511"/>
      <c r="AT12" s="515" t="s">
        <v>127</v>
      </c>
      <c r="AU12" s="516"/>
      <c r="AV12" s="516"/>
      <c r="AW12" s="516"/>
      <c r="AX12" s="516"/>
      <c r="AY12" s="517"/>
      <c r="AZ12" s="393" t="s">
        <v>128</v>
      </c>
      <c r="BA12" s="394"/>
      <c r="BB12" s="394"/>
      <c r="BC12" s="394"/>
      <c r="BD12" s="394"/>
      <c r="BE12" s="394"/>
      <c r="BF12" s="394"/>
      <c r="BG12" s="394"/>
      <c r="BH12" s="394"/>
      <c r="BI12" s="394"/>
      <c r="BJ12" s="394"/>
      <c r="BK12" s="394"/>
      <c r="BL12" s="394"/>
      <c r="BM12" s="395"/>
      <c r="BN12" s="396">
        <v>7665018</v>
      </c>
      <c r="BO12" s="397"/>
      <c r="BP12" s="397"/>
      <c r="BQ12" s="397"/>
      <c r="BR12" s="397"/>
      <c r="BS12" s="397"/>
      <c r="BT12" s="397"/>
      <c r="BU12" s="398"/>
      <c r="BV12" s="396">
        <v>5811286</v>
      </c>
      <c r="BW12" s="397"/>
      <c r="BX12" s="397"/>
      <c r="BY12" s="397"/>
      <c r="BZ12" s="397"/>
      <c r="CA12" s="397"/>
      <c r="CB12" s="397"/>
      <c r="CC12" s="398"/>
      <c r="CD12" s="399" t="s">
        <v>129</v>
      </c>
      <c r="CE12" s="400"/>
      <c r="CF12" s="400"/>
      <c r="CG12" s="400"/>
      <c r="CH12" s="400"/>
      <c r="CI12" s="400"/>
      <c r="CJ12" s="400"/>
      <c r="CK12" s="400"/>
      <c r="CL12" s="400"/>
      <c r="CM12" s="400"/>
      <c r="CN12" s="400"/>
      <c r="CO12" s="400"/>
      <c r="CP12" s="400"/>
      <c r="CQ12" s="400"/>
      <c r="CR12" s="400"/>
      <c r="CS12" s="401"/>
      <c r="CT12" s="481" t="s">
        <v>120</v>
      </c>
      <c r="CU12" s="482"/>
      <c r="CV12" s="482"/>
      <c r="CW12" s="482"/>
      <c r="CX12" s="482"/>
      <c r="CY12" s="482"/>
      <c r="CZ12" s="482"/>
      <c r="DA12" s="483"/>
      <c r="DB12" s="481" t="s">
        <v>130</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131</v>
      </c>
      <c r="N13" s="503"/>
      <c r="O13" s="503"/>
      <c r="P13" s="503"/>
      <c r="Q13" s="504"/>
      <c r="R13" s="505">
        <v>2171765</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132</v>
      </c>
      <c r="BA13" s="509"/>
      <c r="BB13" s="509"/>
      <c r="BC13" s="509"/>
      <c r="BD13" s="509"/>
      <c r="BE13" s="509"/>
      <c r="BF13" s="509"/>
      <c r="BG13" s="509"/>
      <c r="BH13" s="509"/>
      <c r="BI13" s="509"/>
      <c r="BJ13" s="509"/>
      <c r="BK13" s="509"/>
      <c r="BL13" s="509"/>
      <c r="BM13" s="510"/>
      <c r="BN13" s="396">
        <v>19125492</v>
      </c>
      <c r="BO13" s="397"/>
      <c r="BP13" s="397"/>
      <c r="BQ13" s="397"/>
      <c r="BR13" s="397"/>
      <c r="BS13" s="397"/>
      <c r="BT13" s="397"/>
      <c r="BU13" s="398"/>
      <c r="BV13" s="396">
        <v>3455492</v>
      </c>
      <c r="BW13" s="397"/>
      <c r="BX13" s="397"/>
      <c r="BY13" s="397"/>
      <c r="BZ13" s="397"/>
      <c r="CA13" s="397"/>
      <c r="CB13" s="397"/>
      <c r="CC13" s="398"/>
      <c r="CD13" s="399" t="s">
        <v>133</v>
      </c>
      <c r="CE13" s="400"/>
      <c r="CF13" s="400"/>
      <c r="CG13" s="400"/>
      <c r="CH13" s="400"/>
      <c r="CI13" s="400"/>
      <c r="CJ13" s="400"/>
      <c r="CK13" s="400"/>
      <c r="CL13" s="400"/>
      <c r="CM13" s="400"/>
      <c r="CN13" s="400"/>
      <c r="CO13" s="400"/>
      <c r="CP13" s="400"/>
      <c r="CQ13" s="400"/>
      <c r="CR13" s="400"/>
      <c r="CS13" s="401"/>
      <c r="CT13" s="432">
        <v>17.5</v>
      </c>
      <c r="CU13" s="433"/>
      <c r="CV13" s="433"/>
      <c r="CW13" s="433"/>
      <c r="CX13" s="433"/>
      <c r="CY13" s="433"/>
      <c r="CZ13" s="433"/>
      <c r="DA13" s="434"/>
      <c r="DB13" s="432">
        <v>17.2</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134</v>
      </c>
      <c r="M14" s="522"/>
      <c r="N14" s="522"/>
      <c r="O14" s="522"/>
      <c r="P14" s="522"/>
      <c r="Q14" s="523"/>
      <c r="R14" s="524">
        <v>2213353</v>
      </c>
      <c r="S14" s="525"/>
      <c r="T14" s="525"/>
      <c r="U14" s="525"/>
      <c r="V14" s="526"/>
      <c r="W14" s="441"/>
      <c r="X14" s="442"/>
      <c r="Y14" s="443"/>
      <c r="Z14" s="475" t="s">
        <v>135</v>
      </c>
      <c r="AA14" s="476"/>
      <c r="AB14" s="476"/>
      <c r="AC14" s="476"/>
      <c r="AD14" s="476"/>
      <c r="AE14" s="476"/>
      <c r="AF14" s="476"/>
      <c r="AG14" s="476"/>
      <c r="AH14" s="477"/>
      <c r="AI14" s="389">
        <v>7342</v>
      </c>
      <c r="AJ14" s="390"/>
      <c r="AK14" s="390"/>
      <c r="AL14" s="390"/>
      <c r="AM14" s="391"/>
      <c r="AN14" s="389">
        <v>24412150</v>
      </c>
      <c r="AO14" s="390"/>
      <c r="AP14" s="390"/>
      <c r="AQ14" s="390"/>
      <c r="AR14" s="390"/>
      <c r="AS14" s="391"/>
      <c r="AT14" s="389">
        <v>3325</v>
      </c>
      <c r="AU14" s="390"/>
      <c r="AV14" s="390"/>
      <c r="AW14" s="390"/>
      <c r="AX14" s="390"/>
      <c r="AY14" s="392"/>
      <c r="AZ14" s="383" t="s">
        <v>136</v>
      </c>
      <c r="BA14" s="384"/>
      <c r="BB14" s="384"/>
      <c r="BC14" s="384"/>
      <c r="BD14" s="384"/>
      <c r="BE14" s="384"/>
      <c r="BF14" s="384"/>
      <c r="BG14" s="384"/>
      <c r="BH14" s="384"/>
      <c r="BI14" s="384"/>
      <c r="BJ14" s="384"/>
      <c r="BK14" s="384"/>
      <c r="BL14" s="384"/>
      <c r="BM14" s="385"/>
      <c r="BN14" s="386">
        <v>192145621</v>
      </c>
      <c r="BO14" s="387"/>
      <c r="BP14" s="387"/>
      <c r="BQ14" s="387"/>
      <c r="BR14" s="387"/>
      <c r="BS14" s="387"/>
      <c r="BT14" s="387"/>
      <c r="BU14" s="388"/>
      <c r="BV14" s="386">
        <v>219114750</v>
      </c>
      <c r="BW14" s="387"/>
      <c r="BX14" s="387"/>
      <c r="BY14" s="387"/>
      <c r="BZ14" s="387"/>
      <c r="CA14" s="387"/>
      <c r="CB14" s="387"/>
      <c r="CC14" s="388"/>
      <c r="CD14" s="484" t="s">
        <v>137</v>
      </c>
      <c r="CE14" s="485"/>
      <c r="CF14" s="485"/>
      <c r="CG14" s="485"/>
      <c r="CH14" s="485"/>
      <c r="CI14" s="485"/>
      <c r="CJ14" s="485"/>
      <c r="CK14" s="485"/>
      <c r="CL14" s="485"/>
      <c r="CM14" s="485"/>
      <c r="CN14" s="485"/>
      <c r="CO14" s="485"/>
      <c r="CP14" s="485"/>
      <c r="CQ14" s="485"/>
      <c r="CR14" s="485"/>
      <c r="CS14" s="486"/>
      <c r="CT14" s="527">
        <v>297.39999999999998</v>
      </c>
      <c r="CU14" s="528"/>
      <c r="CV14" s="528"/>
      <c r="CW14" s="528"/>
      <c r="CX14" s="528"/>
      <c r="CY14" s="528"/>
      <c r="CZ14" s="528"/>
      <c r="DA14" s="529"/>
      <c r="DB14" s="527">
        <v>324.10000000000002</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138</v>
      </c>
      <c r="N15" s="503"/>
      <c r="O15" s="503"/>
      <c r="P15" s="503"/>
      <c r="Q15" s="504"/>
      <c r="R15" s="524">
        <v>2195841</v>
      </c>
      <c r="S15" s="525"/>
      <c r="T15" s="525"/>
      <c r="U15" s="525"/>
      <c r="V15" s="526"/>
      <c r="W15" s="441"/>
      <c r="X15" s="442"/>
      <c r="Y15" s="443"/>
      <c r="Z15" s="475" t="s">
        <v>139</v>
      </c>
      <c r="AA15" s="476"/>
      <c r="AB15" s="476"/>
      <c r="AC15" s="476"/>
      <c r="AD15" s="476"/>
      <c r="AE15" s="476"/>
      <c r="AF15" s="476"/>
      <c r="AG15" s="476"/>
      <c r="AH15" s="477"/>
      <c r="AI15" s="389" t="s">
        <v>120</v>
      </c>
      <c r="AJ15" s="390"/>
      <c r="AK15" s="390"/>
      <c r="AL15" s="390"/>
      <c r="AM15" s="391"/>
      <c r="AN15" s="389" t="s">
        <v>130</v>
      </c>
      <c r="AO15" s="390"/>
      <c r="AP15" s="390"/>
      <c r="AQ15" s="390"/>
      <c r="AR15" s="390"/>
      <c r="AS15" s="391"/>
      <c r="AT15" s="389" t="s">
        <v>130</v>
      </c>
      <c r="AU15" s="390"/>
      <c r="AV15" s="390"/>
      <c r="AW15" s="390"/>
      <c r="AX15" s="390"/>
      <c r="AY15" s="392"/>
      <c r="AZ15" s="393" t="s">
        <v>140</v>
      </c>
      <c r="BA15" s="394"/>
      <c r="BB15" s="394"/>
      <c r="BC15" s="394"/>
      <c r="BD15" s="394"/>
      <c r="BE15" s="394"/>
      <c r="BF15" s="394"/>
      <c r="BG15" s="394"/>
      <c r="BH15" s="394"/>
      <c r="BI15" s="394"/>
      <c r="BJ15" s="394"/>
      <c r="BK15" s="394"/>
      <c r="BL15" s="394"/>
      <c r="BM15" s="395"/>
      <c r="BN15" s="396">
        <v>463615484</v>
      </c>
      <c r="BO15" s="397"/>
      <c r="BP15" s="397"/>
      <c r="BQ15" s="397"/>
      <c r="BR15" s="397"/>
      <c r="BS15" s="397"/>
      <c r="BT15" s="397"/>
      <c r="BU15" s="398"/>
      <c r="BV15" s="396">
        <v>460358506</v>
      </c>
      <c r="BW15" s="397"/>
      <c r="BX15" s="397"/>
      <c r="BY15" s="397"/>
      <c r="BZ15" s="397"/>
      <c r="CA15" s="397"/>
      <c r="CB15" s="397"/>
      <c r="CC15" s="398"/>
      <c r="CD15" s="530" t="s">
        <v>141</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142</v>
      </c>
      <c r="M16" s="533"/>
      <c r="N16" s="533"/>
      <c r="O16" s="533"/>
      <c r="P16" s="533"/>
      <c r="Q16" s="534"/>
      <c r="R16" s="535" t="s">
        <v>143</v>
      </c>
      <c r="S16" s="536"/>
      <c r="T16" s="536"/>
      <c r="U16" s="536"/>
      <c r="V16" s="537"/>
      <c r="W16" s="441"/>
      <c r="X16" s="442"/>
      <c r="Y16" s="443"/>
      <c r="Z16" s="475" t="s">
        <v>144</v>
      </c>
      <c r="AA16" s="476"/>
      <c r="AB16" s="476"/>
      <c r="AC16" s="476"/>
      <c r="AD16" s="476"/>
      <c r="AE16" s="476"/>
      <c r="AF16" s="476"/>
      <c r="AG16" s="476"/>
      <c r="AH16" s="477"/>
      <c r="AI16" s="389">
        <v>362</v>
      </c>
      <c r="AJ16" s="390"/>
      <c r="AK16" s="390"/>
      <c r="AL16" s="390"/>
      <c r="AM16" s="391"/>
      <c r="AN16" s="389">
        <v>1215596</v>
      </c>
      <c r="AO16" s="390"/>
      <c r="AP16" s="390"/>
      <c r="AQ16" s="390"/>
      <c r="AR16" s="390"/>
      <c r="AS16" s="391"/>
      <c r="AT16" s="389">
        <v>3358</v>
      </c>
      <c r="AU16" s="390"/>
      <c r="AV16" s="390"/>
      <c r="AW16" s="390"/>
      <c r="AX16" s="390"/>
      <c r="AY16" s="392"/>
      <c r="AZ16" s="393" t="s">
        <v>145</v>
      </c>
      <c r="BA16" s="394"/>
      <c r="BB16" s="394"/>
      <c r="BC16" s="394"/>
      <c r="BD16" s="394"/>
      <c r="BE16" s="394"/>
      <c r="BF16" s="394"/>
      <c r="BG16" s="394"/>
      <c r="BH16" s="394"/>
      <c r="BI16" s="394"/>
      <c r="BJ16" s="394"/>
      <c r="BK16" s="394"/>
      <c r="BL16" s="394"/>
      <c r="BM16" s="395"/>
      <c r="BN16" s="396">
        <v>239018007</v>
      </c>
      <c r="BO16" s="397"/>
      <c r="BP16" s="397"/>
      <c r="BQ16" s="397"/>
      <c r="BR16" s="397"/>
      <c r="BS16" s="397"/>
      <c r="BT16" s="397"/>
      <c r="BU16" s="398"/>
      <c r="BV16" s="396">
        <v>274356198</v>
      </c>
      <c r="BW16" s="397"/>
      <c r="BX16" s="397"/>
      <c r="BY16" s="397"/>
      <c r="BZ16" s="397"/>
      <c r="CA16" s="397"/>
      <c r="CB16" s="397"/>
      <c r="CC16" s="398"/>
      <c r="CD16" s="167"/>
      <c r="CE16" s="538" t="s">
        <v>146</v>
      </c>
      <c r="CF16" s="538"/>
      <c r="CG16" s="538"/>
      <c r="CH16" s="538"/>
      <c r="CI16" s="538"/>
      <c r="CJ16" s="538"/>
      <c r="CK16" s="538"/>
      <c r="CL16" s="538"/>
      <c r="CM16" s="538"/>
      <c r="CN16" s="538"/>
      <c r="CO16" s="538"/>
      <c r="CP16" s="538"/>
      <c r="CQ16" s="538"/>
      <c r="CR16" s="538"/>
      <c r="CS16" s="539"/>
      <c r="CT16" s="432">
        <v>6.6</v>
      </c>
      <c r="CU16" s="433"/>
      <c r="CV16" s="433"/>
      <c r="CW16" s="433"/>
      <c r="CX16" s="433"/>
      <c r="CY16" s="433"/>
      <c r="CZ16" s="433"/>
      <c r="DA16" s="434"/>
      <c r="DB16" s="432">
        <v>7.8</v>
      </c>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147</v>
      </c>
      <c r="N17" s="541"/>
      <c r="O17" s="541"/>
      <c r="P17" s="541"/>
      <c r="Q17" s="542"/>
      <c r="R17" s="535" t="s">
        <v>143</v>
      </c>
      <c r="S17" s="536"/>
      <c r="T17" s="536"/>
      <c r="U17" s="536"/>
      <c r="V17" s="537"/>
      <c r="W17" s="441"/>
      <c r="X17" s="442"/>
      <c r="Y17" s="443"/>
      <c r="Z17" s="475" t="s">
        <v>148</v>
      </c>
      <c r="AA17" s="476"/>
      <c r="AB17" s="476"/>
      <c r="AC17" s="476"/>
      <c r="AD17" s="476"/>
      <c r="AE17" s="476"/>
      <c r="AF17" s="476"/>
      <c r="AG17" s="476"/>
      <c r="AH17" s="477"/>
      <c r="AI17" s="389">
        <v>4224</v>
      </c>
      <c r="AJ17" s="390"/>
      <c r="AK17" s="390"/>
      <c r="AL17" s="390"/>
      <c r="AM17" s="391"/>
      <c r="AN17" s="389">
        <v>13567488</v>
      </c>
      <c r="AO17" s="390"/>
      <c r="AP17" s="390"/>
      <c r="AQ17" s="390"/>
      <c r="AR17" s="390"/>
      <c r="AS17" s="391"/>
      <c r="AT17" s="389">
        <v>3212</v>
      </c>
      <c r="AU17" s="390"/>
      <c r="AV17" s="390"/>
      <c r="AW17" s="390"/>
      <c r="AX17" s="390"/>
      <c r="AY17" s="392"/>
      <c r="AZ17" s="393" t="s">
        <v>149</v>
      </c>
      <c r="BA17" s="394"/>
      <c r="BB17" s="394"/>
      <c r="BC17" s="394"/>
      <c r="BD17" s="394"/>
      <c r="BE17" s="394"/>
      <c r="BF17" s="394"/>
      <c r="BG17" s="394"/>
      <c r="BH17" s="394"/>
      <c r="BI17" s="394"/>
      <c r="BJ17" s="394"/>
      <c r="BK17" s="394"/>
      <c r="BL17" s="394"/>
      <c r="BM17" s="395"/>
      <c r="BN17" s="396">
        <v>529328428</v>
      </c>
      <c r="BO17" s="397"/>
      <c r="BP17" s="397"/>
      <c r="BQ17" s="397"/>
      <c r="BR17" s="397"/>
      <c r="BS17" s="397"/>
      <c r="BT17" s="397"/>
      <c r="BU17" s="398"/>
      <c r="BV17" s="396">
        <v>526435399</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150</v>
      </c>
      <c r="C18" s="424"/>
      <c r="D18" s="424"/>
      <c r="E18" s="424"/>
      <c r="F18" s="424"/>
      <c r="G18" s="424"/>
      <c r="H18" s="424"/>
      <c r="I18" s="424"/>
      <c r="J18" s="424"/>
      <c r="K18" s="543"/>
      <c r="L18" s="544">
        <v>12584</v>
      </c>
      <c r="M18" s="545"/>
      <c r="N18" s="545"/>
      <c r="O18" s="545"/>
      <c r="P18" s="545"/>
      <c r="Q18" s="545"/>
      <c r="R18" s="545"/>
      <c r="S18" s="545"/>
      <c r="T18" s="545"/>
      <c r="U18" s="545"/>
      <c r="V18" s="545"/>
      <c r="W18" s="441"/>
      <c r="X18" s="442"/>
      <c r="Y18" s="443"/>
      <c r="Z18" s="475" t="s">
        <v>151</v>
      </c>
      <c r="AA18" s="476"/>
      <c r="AB18" s="476"/>
      <c r="AC18" s="476"/>
      <c r="AD18" s="476"/>
      <c r="AE18" s="476"/>
      <c r="AF18" s="476"/>
      <c r="AG18" s="476"/>
      <c r="AH18" s="477"/>
      <c r="AI18" s="389">
        <v>13071</v>
      </c>
      <c r="AJ18" s="390"/>
      <c r="AK18" s="390"/>
      <c r="AL18" s="390"/>
      <c r="AM18" s="391"/>
      <c r="AN18" s="389">
        <v>48744654</v>
      </c>
      <c r="AO18" s="390"/>
      <c r="AP18" s="390"/>
      <c r="AQ18" s="390"/>
      <c r="AR18" s="390"/>
      <c r="AS18" s="391"/>
      <c r="AT18" s="389">
        <v>3729</v>
      </c>
      <c r="AU18" s="390"/>
      <c r="AV18" s="390"/>
      <c r="AW18" s="390"/>
      <c r="AX18" s="390"/>
      <c r="AY18" s="392"/>
      <c r="AZ18" s="508" t="s">
        <v>152</v>
      </c>
      <c r="BA18" s="509"/>
      <c r="BB18" s="509"/>
      <c r="BC18" s="509"/>
      <c r="BD18" s="509"/>
      <c r="BE18" s="509"/>
      <c r="BF18" s="509"/>
      <c r="BG18" s="509"/>
      <c r="BH18" s="509"/>
      <c r="BI18" s="509"/>
      <c r="BJ18" s="509"/>
      <c r="BK18" s="509"/>
      <c r="BL18" s="509"/>
      <c r="BM18" s="510"/>
      <c r="BN18" s="546">
        <v>758421429</v>
      </c>
      <c r="BO18" s="547"/>
      <c r="BP18" s="547"/>
      <c r="BQ18" s="547"/>
      <c r="BR18" s="547"/>
      <c r="BS18" s="547"/>
      <c r="BT18" s="547"/>
      <c r="BU18" s="548"/>
      <c r="BV18" s="546">
        <v>684901606</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153</v>
      </c>
      <c r="C19" s="424"/>
      <c r="D19" s="424"/>
      <c r="E19" s="424"/>
      <c r="F19" s="424"/>
      <c r="G19" s="424"/>
      <c r="H19" s="424"/>
      <c r="I19" s="424"/>
      <c r="J19" s="424"/>
      <c r="K19" s="543"/>
      <c r="L19" s="544">
        <v>174</v>
      </c>
      <c r="M19" s="545"/>
      <c r="N19" s="545"/>
      <c r="O19" s="545"/>
      <c r="P19" s="545"/>
      <c r="Q19" s="545"/>
      <c r="R19" s="545"/>
      <c r="S19" s="545"/>
      <c r="T19" s="545"/>
      <c r="U19" s="545"/>
      <c r="V19" s="545"/>
      <c r="W19" s="441"/>
      <c r="X19" s="442"/>
      <c r="Y19" s="443"/>
      <c r="Z19" s="475" t="s">
        <v>154</v>
      </c>
      <c r="AA19" s="476"/>
      <c r="AB19" s="476"/>
      <c r="AC19" s="476"/>
      <c r="AD19" s="476"/>
      <c r="AE19" s="476"/>
      <c r="AF19" s="476"/>
      <c r="AG19" s="476"/>
      <c r="AH19" s="477"/>
      <c r="AI19" s="389" t="s">
        <v>120</v>
      </c>
      <c r="AJ19" s="390"/>
      <c r="AK19" s="390"/>
      <c r="AL19" s="390"/>
      <c r="AM19" s="391"/>
      <c r="AN19" s="389" t="s">
        <v>120</v>
      </c>
      <c r="AO19" s="390"/>
      <c r="AP19" s="390"/>
      <c r="AQ19" s="390"/>
      <c r="AR19" s="390"/>
      <c r="AS19" s="391"/>
      <c r="AT19" s="389" t="s">
        <v>120</v>
      </c>
      <c r="AU19" s="390"/>
      <c r="AV19" s="390"/>
      <c r="AW19" s="390"/>
      <c r="AX19" s="390"/>
      <c r="AY19" s="392"/>
      <c r="AZ19" s="383" t="s">
        <v>155</v>
      </c>
      <c r="BA19" s="384"/>
      <c r="BB19" s="384"/>
      <c r="BC19" s="384"/>
      <c r="BD19" s="384"/>
      <c r="BE19" s="384"/>
      <c r="BF19" s="384"/>
      <c r="BG19" s="384"/>
      <c r="BH19" s="384"/>
      <c r="BI19" s="384"/>
      <c r="BJ19" s="384"/>
      <c r="BK19" s="384"/>
      <c r="BL19" s="384"/>
      <c r="BM19" s="385"/>
      <c r="BN19" s="386">
        <v>2437609496</v>
      </c>
      <c r="BO19" s="387"/>
      <c r="BP19" s="387"/>
      <c r="BQ19" s="387"/>
      <c r="BR19" s="387"/>
      <c r="BS19" s="387"/>
      <c r="BT19" s="387"/>
      <c r="BU19" s="388"/>
      <c r="BV19" s="386">
        <v>2455985095</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156</v>
      </c>
      <c r="C20" s="424"/>
      <c r="D20" s="424"/>
      <c r="E20" s="424"/>
      <c r="F20" s="424"/>
      <c r="G20" s="424"/>
      <c r="H20" s="424"/>
      <c r="I20" s="424"/>
      <c r="J20" s="424"/>
      <c r="K20" s="543"/>
      <c r="L20" s="544">
        <v>864750</v>
      </c>
      <c r="M20" s="545"/>
      <c r="N20" s="545"/>
      <c r="O20" s="545"/>
      <c r="P20" s="545"/>
      <c r="Q20" s="545"/>
      <c r="R20" s="545"/>
      <c r="S20" s="545"/>
      <c r="T20" s="545"/>
      <c r="U20" s="545"/>
      <c r="V20" s="545"/>
      <c r="W20" s="444"/>
      <c r="X20" s="445"/>
      <c r="Y20" s="446"/>
      <c r="Z20" s="475" t="s">
        <v>157</v>
      </c>
      <c r="AA20" s="476"/>
      <c r="AB20" s="476"/>
      <c r="AC20" s="476"/>
      <c r="AD20" s="476"/>
      <c r="AE20" s="476"/>
      <c r="AF20" s="476"/>
      <c r="AG20" s="476"/>
      <c r="AH20" s="477"/>
      <c r="AI20" s="389">
        <v>24637</v>
      </c>
      <c r="AJ20" s="390"/>
      <c r="AK20" s="390"/>
      <c r="AL20" s="390"/>
      <c r="AM20" s="391"/>
      <c r="AN20" s="389">
        <v>86724292</v>
      </c>
      <c r="AO20" s="390"/>
      <c r="AP20" s="390"/>
      <c r="AQ20" s="390"/>
      <c r="AR20" s="390"/>
      <c r="AS20" s="391"/>
      <c r="AT20" s="389">
        <v>3520</v>
      </c>
      <c r="AU20" s="390"/>
      <c r="AV20" s="390"/>
      <c r="AW20" s="390"/>
      <c r="AX20" s="390"/>
      <c r="AY20" s="392"/>
      <c r="AZ20" s="393" t="s">
        <v>158</v>
      </c>
      <c r="BA20" s="394"/>
      <c r="BB20" s="394"/>
      <c r="BC20" s="394"/>
      <c r="BD20" s="394"/>
      <c r="BE20" s="394"/>
      <c r="BF20" s="394"/>
      <c r="BG20" s="394"/>
      <c r="BH20" s="394"/>
      <c r="BI20" s="394"/>
      <c r="BJ20" s="394"/>
      <c r="BK20" s="394"/>
      <c r="BL20" s="394"/>
      <c r="BM20" s="395"/>
      <c r="BN20" s="396">
        <v>207429317</v>
      </c>
      <c r="BO20" s="397"/>
      <c r="BP20" s="397"/>
      <c r="BQ20" s="397"/>
      <c r="BR20" s="397"/>
      <c r="BS20" s="397"/>
      <c r="BT20" s="397"/>
      <c r="BU20" s="398"/>
      <c r="BV20" s="396">
        <v>232606071</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159</v>
      </c>
      <c r="X21" s="550"/>
      <c r="Y21" s="550"/>
      <c r="Z21" s="550"/>
      <c r="AA21" s="550"/>
      <c r="AB21" s="550"/>
      <c r="AC21" s="550"/>
      <c r="AD21" s="550"/>
      <c r="AE21" s="550"/>
      <c r="AF21" s="550"/>
      <c r="AG21" s="550"/>
      <c r="AH21" s="551"/>
      <c r="AI21" s="552">
        <v>99.1</v>
      </c>
      <c r="AJ21" s="553"/>
      <c r="AK21" s="553"/>
      <c r="AL21" s="553"/>
      <c r="AM21" s="553"/>
      <c r="AN21" s="553"/>
      <c r="AO21" s="553"/>
      <c r="AP21" s="553"/>
      <c r="AQ21" s="553"/>
      <c r="AR21" s="553"/>
      <c r="AS21" s="553"/>
      <c r="AT21" s="553"/>
      <c r="AU21" s="553"/>
      <c r="AV21" s="553"/>
      <c r="AW21" s="553"/>
      <c r="AX21" s="553"/>
      <c r="AY21" s="554"/>
      <c r="AZ21" s="508" t="s">
        <v>160</v>
      </c>
      <c r="BA21" s="509"/>
      <c r="BB21" s="509"/>
      <c r="BC21" s="509"/>
      <c r="BD21" s="509"/>
      <c r="BE21" s="509"/>
      <c r="BF21" s="509"/>
      <c r="BG21" s="509"/>
      <c r="BH21" s="509"/>
      <c r="BI21" s="509"/>
      <c r="BJ21" s="509"/>
      <c r="BK21" s="509"/>
      <c r="BL21" s="509"/>
      <c r="BM21" s="510"/>
      <c r="BN21" s="546">
        <v>1733599123</v>
      </c>
      <c r="BO21" s="547"/>
      <c r="BP21" s="547"/>
      <c r="BQ21" s="547"/>
      <c r="BR21" s="547"/>
      <c r="BS21" s="547"/>
      <c r="BT21" s="547"/>
      <c r="BU21" s="548"/>
      <c r="BV21" s="546">
        <v>1758440969</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161</v>
      </c>
      <c r="BA22" s="394"/>
      <c r="BB22" s="394"/>
      <c r="BC22" s="394"/>
      <c r="BD22" s="394"/>
      <c r="BE22" s="394"/>
      <c r="BF22" s="394"/>
      <c r="BG22" s="394"/>
      <c r="BH22" s="394"/>
      <c r="BI22" s="394"/>
      <c r="BJ22" s="394"/>
      <c r="BK22" s="394"/>
      <c r="BL22" s="394"/>
      <c r="BM22" s="395"/>
      <c r="BN22" s="396">
        <v>63286574</v>
      </c>
      <c r="BO22" s="397"/>
      <c r="BP22" s="397"/>
      <c r="BQ22" s="397"/>
      <c r="BR22" s="397"/>
      <c r="BS22" s="397"/>
      <c r="BT22" s="397"/>
      <c r="BU22" s="398"/>
      <c r="BV22" s="396">
        <v>69302368</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162</v>
      </c>
      <c r="BA23" s="394"/>
      <c r="BB23" s="394"/>
      <c r="BC23" s="394"/>
      <c r="BD23" s="394"/>
      <c r="BE23" s="394"/>
      <c r="BF23" s="394"/>
      <c r="BG23" s="394"/>
      <c r="BH23" s="394"/>
      <c r="BI23" s="394"/>
      <c r="BJ23" s="394"/>
      <c r="BK23" s="394"/>
      <c r="BL23" s="394"/>
      <c r="BM23" s="395"/>
      <c r="BN23" s="396">
        <v>3376270</v>
      </c>
      <c r="BO23" s="397"/>
      <c r="BP23" s="397"/>
      <c r="BQ23" s="397"/>
      <c r="BR23" s="397"/>
      <c r="BS23" s="397"/>
      <c r="BT23" s="397"/>
      <c r="BU23" s="398"/>
      <c r="BV23" s="396">
        <v>3238487</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163</v>
      </c>
      <c r="BA24" s="394"/>
      <c r="BB24" s="394"/>
      <c r="BC24" s="394"/>
      <c r="BD24" s="394"/>
      <c r="BE24" s="394"/>
      <c r="BF24" s="394"/>
      <c r="BG24" s="394"/>
      <c r="BH24" s="394"/>
      <c r="BI24" s="394"/>
      <c r="BJ24" s="394"/>
      <c r="BK24" s="394"/>
      <c r="BL24" s="394"/>
      <c r="BM24" s="395"/>
      <c r="BN24" s="396">
        <v>1637416</v>
      </c>
      <c r="BO24" s="397"/>
      <c r="BP24" s="397"/>
      <c r="BQ24" s="397"/>
      <c r="BR24" s="397"/>
      <c r="BS24" s="397"/>
      <c r="BT24" s="397"/>
      <c r="BU24" s="398"/>
      <c r="BV24" s="396">
        <v>1933102</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164</v>
      </c>
      <c r="BA25" s="485"/>
      <c r="BB25" s="485"/>
      <c r="BC25" s="485"/>
      <c r="BD25" s="485"/>
      <c r="BE25" s="485"/>
      <c r="BF25" s="485"/>
      <c r="BG25" s="485"/>
      <c r="BH25" s="485"/>
      <c r="BI25" s="485"/>
      <c r="BJ25" s="485"/>
      <c r="BK25" s="485"/>
      <c r="BL25" s="485"/>
      <c r="BM25" s="486"/>
      <c r="BN25" s="546">
        <v>1382351</v>
      </c>
      <c r="BO25" s="547"/>
      <c r="BP25" s="547"/>
      <c r="BQ25" s="547"/>
      <c r="BR25" s="547"/>
      <c r="BS25" s="547"/>
      <c r="BT25" s="547"/>
      <c r="BU25" s="548"/>
      <c r="BV25" s="546">
        <v>1388055</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165</v>
      </c>
      <c r="BA26" s="557"/>
      <c r="BB26" s="557"/>
      <c r="BC26" s="558"/>
      <c r="BD26" s="383" t="s">
        <v>46</v>
      </c>
      <c r="BE26" s="384"/>
      <c r="BF26" s="384"/>
      <c r="BG26" s="384"/>
      <c r="BH26" s="384"/>
      <c r="BI26" s="384"/>
      <c r="BJ26" s="384"/>
      <c r="BK26" s="384"/>
      <c r="BL26" s="384"/>
      <c r="BM26" s="385"/>
      <c r="BN26" s="386">
        <v>51611476</v>
      </c>
      <c r="BO26" s="387"/>
      <c r="BP26" s="387"/>
      <c r="BQ26" s="387"/>
      <c r="BR26" s="387"/>
      <c r="BS26" s="387"/>
      <c r="BT26" s="387"/>
      <c r="BU26" s="388"/>
      <c r="BV26" s="386">
        <v>32269116</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166</v>
      </c>
      <c r="BE27" s="394"/>
      <c r="BF27" s="394"/>
      <c r="BG27" s="394"/>
      <c r="BH27" s="394"/>
      <c r="BI27" s="394"/>
      <c r="BJ27" s="394"/>
      <c r="BK27" s="394"/>
      <c r="BL27" s="394"/>
      <c r="BM27" s="395"/>
      <c r="BN27" s="396">
        <v>27939120</v>
      </c>
      <c r="BO27" s="397"/>
      <c r="BP27" s="397"/>
      <c r="BQ27" s="397"/>
      <c r="BR27" s="397"/>
      <c r="BS27" s="397"/>
      <c r="BT27" s="397"/>
      <c r="BU27" s="398"/>
      <c r="BV27" s="396">
        <v>15246681</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30315308</v>
      </c>
      <c r="BO28" s="547"/>
      <c r="BP28" s="547"/>
      <c r="BQ28" s="547"/>
      <c r="BR28" s="547"/>
      <c r="BS28" s="547"/>
      <c r="BT28" s="547"/>
      <c r="BU28" s="548"/>
      <c r="BV28" s="546">
        <v>30737989</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167</v>
      </c>
      <c r="D30" s="555"/>
      <c r="E30" s="555"/>
      <c r="F30" s="555"/>
      <c r="G30" s="555"/>
      <c r="H30" s="555"/>
      <c r="I30" s="555"/>
      <c r="J30" s="555"/>
      <c r="K30" s="555"/>
      <c r="L30" s="555"/>
      <c r="M30" s="555"/>
      <c r="N30" s="555"/>
      <c r="O30" s="555"/>
      <c r="P30" s="555"/>
      <c r="Q30" s="555"/>
      <c r="R30" s="555"/>
      <c r="S30" s="555"/>
      <c r="U30" s="400" t="s">
        <v>168</v>
      </c>
      <c r="V30" s="400"/>
      <c r="W30" s="400"/>
      <c r="X30" s="400"/>
      <c r="Y30" s="400"/>
      <c r="Z30" s="400"/>
      <c r="AA30" s="400"/>
      <c r="AB30" s="400"/>
      <c r="AC30" s="400"/>
      <c r="AD30" s="400"/>
      <c r="AE30" s="400"/>
      <c r="AF30" s="400"/>
      <c r="AG30" s="400"/>
      <c r="AH30" s="400"/>
      <c r="AI30" s="400"/>
      <c r="AJ30" s="400"/>
      <c r="AK30" s="400"/>
      <c r="AM30" s="400" t="s">
        <v>169</v>
      </c>
      <c r="AN30" s="400"/>
      <c r="AO30" s="400"/>
      <c r="AP30" s="400"/>
      <c r="AQ30" s="400"/>
      <c r="AR30" s="400"/>
      <c r="AS30" s="400"/>
      <c r="AT30" s="400"/>
      <c r="AU30" s="400"/>
      <c r="AV30" s="400"/>
      <c r="AW30" s="400"/>
      <c r="AX30" s="400"/>
      <c r="AY30" s="400"/>
      <c r="AZ30" s="400"/>
      <c r="BA30" s="400"/>
      <c r="BB30" s="400"/>
      <c r="BC30" s="400"/>
      <c r="BE30" s="400" t="s">
        <v>170</v>
      </c>
      <c r="BF30" s="400"/>
      <c r="BG30" s="400"/>
      <c r="BH30" s="400"/>
      <c r="BI30" s="400"/>
      <c r="BJ30" s="400"/>
      <c r="BK30" s="400"/>
      <c r="BL30" s="400"/>
      <c r="BM30" s="400"/>
      <c r="BN30" s="400"/>
      <c r="BO30" s="400"/>
      <c r="BP30" s="400"/>
      <c r="BQ30" s="400"/>
      <c r="BR30" s="400"/>
      <c r="BS30" s="400"/>
      <c r="BT30" s="400"/>
      <c r="BU30" s="400"/>
      <c r="BW30" s="400" t="s">
        <v>171</v>
      </c>
      <c r="BX30" s="400"/>
      <c r="BY30" s="400"/>
      <c r="BZ30" s="400"/>
      <c r="CA30" s="400"/>
      <c r="CB30" s="400"/>
      <c r="CC30" s="400"/>
      <c r="CD30" s="400"/>
      <c r="CE30" s="400"/>
      <c r="CF30" s="400"/>
      <c r="CG30" s="400"/>
      <c r="CH30" s="400"/>
      <c r="CI30" s="400"/>
      <c r="CJ30" s="400"/>
      <c r="CK30" s="400"/>
      <c r="CL30" s="400"/>
      <c r="CM30" s="400"/>
      <c r="CO30" s="400" t="s">
        <v>172</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173</v>
      </c>
      <c r="D31" s="568"/>
      <c r="E31" s="456" t="s">
        <v>174</v>
      </c>
      <c r="F31" s="456"/>
      <c r="G31" s="456"/>
      <c r="H31" s="456"/>
      <c r="I31" s="456"/>
      <c r="J31" s="456"/>
      <c r="K31" s="456"/>
      <c r="L31" s="456"/>
      <c r="M31" s="456"/>
      <c r="N31" s="456"/>
      <c r="O31" s="456"/>
      <c r="P31" s="456"/>
      <c r="Q31" s="456"/>
      <c r="R31" s="456"/>
      <c r="S31" s="456"/>
      <c r="T31" s="173"/>
      <c r="U31" s="568" t="s">
        <v>173</v>
      </c>
      <c r="V31" s="568"/>
      <c r="W31" s="456" t="s">
        <v>174</v>
      </c>
      <c r="X31" s="456"/>
      <c r="Y31" s="456"/>
      <c r="Z31" s="456"/>
      <c r="AA31" s="456"/>
      <c r="AB31" s="456"/>
      <c r="AC31" s="456"/>
      <c r="AD31" s="456"/>
      <c r="AE31" s="456"/>
      <c r="AF31" s="456"/>
      <c r="AG31" s="456"/>
      <c r="AH31" s="456"/>
      <c r="AI31" s="456"/>
      <c r="AJ31" s="456"/>
      <c r="AK31" s="456"/>
      <c r="AL31" s="173"/>
      <c r="AM31" s="568" t="s">
        <v>173</v>
      </c>
      <c r="AN31" s="568"/>
      <c r="AO31" s="456" t="s">
        <v>174</v>
      </c>
      <c r="AP31" s="456"/>
      <c r="AQ31" s="456"/>
      <c r="AR31" s="456"/>
      <c r="AS31" s="456"/>
      <c r="AT31" s="456"/>
      <c r="AU31" s="456"/>
      <c r="AV31" s="456"/>
      <c r="AW31" s="456"/>
      <c r="AX31" s="456"/>
      <c r="AY31" s="456"/>
      <c r="AZ31" s="456"/>
      <c r="BA31" s="456"/>
      <c r="BB31" s="456"/>
      <c r="BC31" s="456"/>
      <c r="BD31" s="159"/>
      <c r="BE31" s="568" t="s">
        <v>173</v>
      </c>
      <c r="BF31" s="568"/>
      <c r="BG31" s="456" t="s">
        <v>174</v>
      </c>
      <c r="BH31" s="456"/>
      <c r="BI31" s="456"/>
      <c r="BJ31" s="456"/>
      <c r="BK31" s="456"/>
      <c r="BL31" s="456"/>
      <c r="BM31" s="456"/>
      <c r="BN31" s="456"/>
      <c r="BO31" s="456"/>
      <c r="BP31" s="456"/>
      <c r="BQ31" s="456"/>
      <c r="BR31" s="456"/>
      <c r="BS31" s="456"/>
      <c r="BT31" s="456"/>
      <c r="BU31" s="456"/>
      <c r="BV31" s="200"/>
      <c r="BW31" s="568" t="s">
        <v>173</v>
      </c>
      <c r="BX31" s="568"/>
      <c r="BY31" s="456" t="s">
        <v>175</v>
      </c>
      <c r="BZ31" s="456"/>
      <c r="CA31" s="456"/>
      <c r="CB31" s="456"/>
      <c r="CC31" s="456"/>
      <c r="CD31" s="456"/>
      <c r="CE31" s="456"/>
      <c r="CF31" s="456"/>
      <c r="CG31" s="456"/>
      <c r="CH31" s="456"/>
      <c r="CI31" s="456"/>
      <c r="CJ31" s="456"/>
      <c r="CK31" s="456"/>
      <c r="CL31" s="456"/>
      <c r="CM31" s="456"/>
      <c r="CN31" s="173"/>
      <c r="CO31" s="568" t="s">
        <v>173</v>
      </c>
      <c r="CP31" s="568"/>
      <c r="CQ31" s="456" t="s">
        <v>176</v>
      </c>
      <c r="CR31" s="456"/>
      <c r="CS31" s="456"/>
      <c r="CT31" s="456"/>
      <c r="CU31" s="456"/>
      <c r="CV31" s="456"/>
      <c r="CW31" s="456"/>
      <c r="CX31" s="456"/>
      <c r="CY31" s="456"/>
      <c r="CZ31" s="456"/>
      <c r="DA31" s="456"/>
      <c r="DB31" s="456"/>
      <c r="DC31" s="456"/>
      <c r="DD31" s="456"/>
      <c r="DE31" s="456"/>
      <c r="DF31" s="173"/>
      <c r="DG31" s="565" t="s">
        <v>177</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新潟県国民健康保険事業特別会計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電気事業会計</v>
      </c>
      <c r="AP32" s="567"/>
      <c r="AQ32" s="567"/>
      <c r="AR32" s="567"/>
      <c r="AS32" s="567"/>
      <c r="AT32" s="567"/>
      <c r="AU32" s="567"/>
      <c r="AV32" s="567"/>
      <c r="AW32" s="567"/>
      <c r="AX32" s="567"/>
      <c r="AY32" s="567"/>
      <c r="AZ32" s="567"/>
      <c r="BA32" s="567"/>
      <c r="BB32" s="567"/>
      <c r="BC32" s="567"/>
      <c r="BD32" s="159"/>
      <c r="BE32" s="566">
        <f>IF(BG32="","",MAX(C32:D41,U32:V41,AM32:AN41)+1)</f>
        <v>19</v>
      </c>
      <c r="BF32" s="566"/>
      <c r="BG32" s="567" t="str">
        <f>IF('各会計、関係団体の財政状況及び健全化判断比率'!B36="","",'各会計、関係団体の財政状況及び健全化判断比率'!B36)</f>
        <v>港湾整備事業特別会計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20</v>
      </c>
      <c r="CP32" s="566"/>
      <c r="CQ32" s="567" t="str">
        <f>IF('各会計、関係団体の財政状況及び健全化判断比率'!BS7="","",'各会計、関係団体の財政状況及び健全化判断比率'!BS7)</f>
        <v>(公財)新潟県文化振興財団</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県債管理特別会計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工業用水道事業会計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21</v>
      </c>
      <c r="CP33" s="566"/>
      <c r="CQ33" s="567" t="str">
        <f>IF('各会計、関係団体の財政状況及び健全化判断比率'!BS8="","",'各会計、関係団体の財政状況及び健全化判断比率'!BS8)</f>
        <v>(公財)にいがた産業創造機構</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地域づくり資金貸付事業特別会計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22</v>
      </c>
      <c r="CP34" s="566"/>
      <c r="CQ34" s="567" t="str">
        <f>IF('各会計、関係団体の財政状況及び健全化判断比率'!BS9="","",'各会計、関係団体の財政状況及び健全化判断比率'!BS9)</f>
        <v>(一財)新潟県建設技術センター</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災害救助事業特別会計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15</v>
      </c>
      <c r="AN35" s="566"/>
      <c r="AO35" s="567" t="str">
        <f>IF('各会計、関係団体の財政状況及び健全化判断比率'!B32="","",'各会計、関係団体の財政状況及び健全化判断比率'!B32)</f>
        <v>基幹病院事業会計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23</v>
      </c>
      <c r="CP35" s="566"/>
      <c r="CQ35" s="567" t="str">
        <f>IF('各会計、関係団体の財政状況及び健全化判断比率'!BS10="","",'各会計、関係団体の財政状況及び健全化判断比率'!BS10)</f>
        <v>(公財)新潟県埋蔵文化財調査事業団</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母子父子寡婦福祉資金貸付事業特別会計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16</v>
      </c>
      <c r="AN36" s="566"/>
      <c r="AO36" s="567" t="str">
        <f>IF('各会計、関係団体の財政状況及び健全化判断比率'!B33="","",'各会計、関係団体の財政状況及び健全化判断比率'!B33)</f>
        <v>流域下水道事業会計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24</v>
      </c>
      <c r="CP36" s="566"/>
      <c r="CQ36" s="567" t="str">
        <f>IF('各会計、関係団体の財政状況及び健全化判断比率'!BS11="","",'各会計、関係団体の財政状況及び健全化判断比率'!BS11)</f>
        <v>(公財)新潟県暴力追放運動推進センター</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心身障害児・者総合施設事業特別会計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f t="shared" si="1"/>
        <v>17</v>
      </c>
      <c r="AN37" s="566"/>
      <c r="AO37" s="567" t="str">
        <f>IF('各会計、関係団体の財政状況及び健全化判断比率'!B34="","",'各会計、関係団体の財政状況及び健全化判断比率'!B34)</f>
        <v>工業用地造成事業会計</v>
      </c>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25</v>
      </c>
      <c r="CP37" s="566"/>
      <c r="CQ37" s="567" t="str">
        <f>IF('各会計、関係団体の財政状況及び健全化判断比率'!BS12="","",'各会計、関係団体の財政状況及び健全化判断比率'!BS12)</f>
        <v>(公社)新潟県農林公社</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中小企業支援資金貸付事業特別会計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f t="shared" si="1"/>
        <v>18</v>
      </c>
      <c r="AN38" s="566"/>
      <c r="AO38" s="567" t="str">
        <f>IF('各会計、関係団体の財政状況及び健全化判断比率'!B35="","",'各会計、関係団体の財政状況及び健全化判断比率'!B35)</f>
        <v>新潟東港臨海用地造成事業会計</v>
      </c>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26</v>
      </c>
      <c r="CP38" s="566"/>
      <c r="CQ38" s="567" t="str">
        <f>IF('各会計、関係団体の財政状況及び健全化判断比率'!BS13="","",'各会計、関係団体の財政状況及び健全化判断比率'!BS13)</f>
        <v>(公財)新潟県女性財団</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林業振興資金貸付事業特別会計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27</v>
      </c>
      <c r="CP39" s="566"/>
      <c r="CQ39" s="567" t="str">
        <f>IF('各会計、関係団体の財政状況及び健全化判断比率'!BS14="","",'各会計、関係団体の財政状況及び健全化判断比率'!BS14)</f>
        <v>(公財)新潟県国際交流協会</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沿岸漁業改善資金貸付事業特別会計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28</v>
      </c>
      <c r="CP40" s="566"/>
      <c r="CQ40" s="567" t="str">
        <f>IF('各会計、関係団体の財政状況及び健全化判断比率'!BS15="","",'各会計、関係団体の財政状況及び健全化判断比率'!BS15)</f>
        <v>(公財)環日本海経済研究所</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県有林事業特別会計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29</v>
      </c>
      <c r="CP41" s="566"/>
      <c r="CQ41" s="567" t="str">
        <f>IF('各会計、関係団体の財政状況及び健全化判断比率'!BS16="","",'各会計、関係団体の財政状況及び健全化判断比率'!BS16)</f>
        <v>(公財)柏崎原子力広報センター</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178</v>
      </c>
      <c r="E44" s="570" t="s">
        <v>179</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180</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181</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182</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183</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184</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625</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185</v>
      </c>
      <c r="DD1" s="572"/>
      <c r="DE1" s="572"/>
      <c r="DF1" s="572"/>
      <c r="DG1" s="572"/>
      <c r="DH1" s="572"/>
      <c r="DI1" s="573"/>
      <c r="DK1" s="571" t="s">
        <v>186</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187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188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189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190</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191</v>
      </c>
      <c r="S4" s="575"/>
      <c r="T4" s="575"/>
      <c r="U4" s="575"/>
      <c r="V4" s="575"/>
      <c r="W4" s="575"/>
      <c r="X4" s="575"/>
      <c r="Y4" s="576"/>
      <c r="Z4" s="574" t="s">
        <v>192</v>
      </c>
      <c r="AA4" s="575"/>
      <c r="AB4" s="575"/>
      <c r="AC4" s="576"/>
      <c r="AD4" s="574" t="s">
        <v>193</v>
      </c>
      <c r="AE4" s="575"/>
      <c r="AF4" s="575"/>
      <c r="AG4" s="575"/>
      <c r="AH4" s="575"/>
      <c r="AI4" s="575"/>
      <c r="AJ4" s="575"/>
      <c r="AK4" s="576"/>
      <c r="AL4" s="574" t="s">
        <v>192</v>
      </c>
      <c r="AM4" s="575"/>
      <c r="AN4" s="575"/>
      <c r="AO4" s="576"/>
      <c r="AP4" s="577" t="s">
        <v>194</v>
      </c>
      <c r="AQ4" s="577"/>
      <c r="AR4" s="577"/>
      <c r="AS4" s="577"/>
      <c r="AT4" s="577"/>
      <c r="AU4" s="577"/>
      <c r="AV4" s="577"/>
      <c r="AW4" s="577"/>
      <c r="AX4" s="577"/>
      <c r="AY4" s="577"/>
      <c r="AZ4" s="577"/>
      <c r="BA4" s="577"/>
      <c r="BB4" s="577"/>
      <c r="BC4" s="577"/>
      <c r="BD4" s="577" t="s">
        <v>195</v>
      </c>
      <c r="BE4" s="577"/>
      <c r="BF4" s="577"/>
      <c r="BG4" s="577"/>
      <c r="BH4" s="577"/>
      <c r="BI4" s="577"/>
      <c r="BJ4" s="577"/>
      <c r="BK4" s="577"/>
      <c r="BL4" s="577" t="s">
        <v>192</v>
      </c>
      <c r="BM4" s="577"/>
      <c r="BN4" s="577"/>
      <c r="BO4" s="577"/>
      <c r="BP4" s="577" t="s">
        <v>196</v>
      </c>
      <c r="BQ4" s="577"/>
      <c r="BR4" s="577"/>
      <c r="BS4" s="577"/>
      <c r="BT4" s="577"/>
      <c r="BU4" s="577"/>
      <c r="BV4" s="577"/>
      <c r="BW4" s="577"/>
      <c r="BY4" s="574" t="s">
        <v>197</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198</v>
      </c>
      <c r="C5" s="579"/>
      <c r="D5" s="579"/>
      <c r="E5" s="579"/>
      <c r="F5" s="579"/>
      <c r="G5" s="579"/>
      <c r="H5" s="579"/>
      <c r="I5" s="579"/>
      <c r="J5" s="579"/>
      <c r="K5" s="579"/>
      <c r="L5" s="579"/>
      <c r="M5" s="579"/>
      <c r="N5" s="579"/>
      <c r="O5" s="579"/>
      <c r="P5" s="579"/>
      <c r="Q5" s="580"/>
      <c r="R5" s="581">
        <v>310138028</v>
      </c>
      <c r="S5" s="582"/>
      <c r="T5" s="582"/>
      <c r="U5" s="582"/>
      <c r="V5" s="582"/>
      <c r="W5" s="582"/>
      <c r="X5" s="582"/>
      <c r="Y5" s="583"/>
      <c r="Z5" s="584">
        <v>24.8</v>
      </c>
      <c r="AA5" s="584"/>
      <c r="AB5" s="584"/>
      <c r="AC5" s="584"/>
      <c r="AD5" s="585">
        <v>234115797</v>
      </c>
      <c r="AE5" s="585"/>
      <c r="AF5" s="585"/>
      <c r="AG5" s="585"/>
      <c r="AH5" s="585"/>
      <c r="AI5" s="585"/>
      <c r="AJ5" s="585"/>
      <c r="AK5" s="585"/>
      <c r="AL5" s="586">
        <v>42.5</v>
      </c>
      <c r="AM5" s="587"/>
      <c r="AN5" s="587"/>
      <c r="AO5" s="588"/>
      <c r="AP5" s="578" t="s">
        <v>199</v>
      </c>
      <c r="AQ5" s="579"/>
      <c r="AR5" s="579"/>
      <c r="AS5" s="579"/>
      <c r="AT5" s="579"/>
      <c r="AU5" s="579"/>
      <c r="AV5" s="579"/>
      <c r="AW5" s="579"/>
      <c r="AX5" s="579"/>
      <c r="AY5" s="579"/>
      <c r="AZ5" s="579"/>
      <c r="BA5" s="579"/>
      <c r="BB5" s="579"/>
      <c r="BC5" s="580"/>
      <c r="BD5" s="592">
        <v>309968578</v>
      </c>
      <c r="BE5" s="593"/>
      <c r="BF5" s="593"/>
      <c r="BG5" s="593"/>
      <c r="BH5" s="593"/>
      <c r="BI5" s="593"/>
      <c r="BJ5" s="593"/>
      <c r="BK5" s="594"/>
      <c r="BL5" s="595">
        <v>99.9</v>
      </c>
      <c r="BM5" s="595"/>
      <c r="BN5" s="595"/>
      <c r="BO5" s="595"/>
      <c r="BP5" s="596">
        <v>1348436</v>
      </c>
      <c r="BQ5" s="596"/>
      <c r="BR5" s="596"/>
      <c r="BS5" s="596"/>
      <c r="BT5" s="596"/>
      <c r="BU5" s="596"/>
      <c r="BV5" s="596"/>
      <c r="BW5" s="600"/>
      <c r="BY5" s="574" t="s">
        <v>194</v>
      </c>
      <c r="BZ5" s="575"/>
      <c r="CA5" s="575"/>
      <c r="CB5" s="575"/>
      <c r="CC5" s="575"/>
      <c r="CD5" s="575"/>
      <c r="CE5" s="575"/>
      <c r="CF5" s="575"/>
      <c r="CG5" s="575"/>
      <c r="CH5" s="575"/>
      <c r="CI5" s="575"/>
      <c r="CJ5" s="575"/>
      <c r="CK5" s="575"/>
      <c r="CL5" s="576"/>
      <c r="CM5" s="574" t="s">
        <v>200</v>
      </c>
      <c r="CN5" s="575"/>
      <c r="CO5" s="575"/>
      <c r="CP5" s="575"/>
      <c r="CQ5" s="575"/>
      <c r="CR5" s="575"/>
      <c r="CS5" s="575"/>
      <c r="CT5" s="576"/>
      <c r="CU5" s="574" t="s">
        <v>192</v>
      </c>
      <c r="CV5" s="575"/>
      <c r="CW5" s="575"/>
      <c r="CX5" s="576"/>
      <c r="CY5" s="574" t="s">
        <v>201</v>
      </c>
      <c r="CZ5" s="575"/>
      <c r="DA5" s="575"/>
      <c r="DB5" s="575"/>
      <c r="DC5" s="575"/>
      <c r="DD5" s="575"/>
      <c r="DE5" s="575"/>
      <c r="DF5" s="575"/>
      <c r="DG5" s="575"/>
      <c r="DH5" s="575"/>
      <c r="DI5" s="575"/>
      <c r="DJ5" s="575"/>
      <c r="DK5" s="576"/>
      <c r="DL5" s="574" t="s">
        <v>202</v>
      </c>
      <c r="DM5" s="575"/>
      <c r="DN5" s="575"/>
      <c r="DO5" s="575"/>
      <c r="DP5" s="575"/>
      <c r="DQ5" s="575"/>
      <c r="DR5" s="575"/>
      <c r="DS5" s="575"/>
      <c r="DT5" s="575"/>
      <c r="DU5" s="575"/>
      <c r="DV5" s="575"/>
      <c r="DW5" s="575"/>
      <c r="DX5" s="576"/>
    </row>
    <row r="6" spans="2:138" ht="11.25" customHeight="1" x14ac:dyDescent="0.2">
      <c r="B6" s="589" t="s">
        <v>203</v>
      </c>
      <c r="C6" s="590"/>
      <c r="D6" s="590"/>
      <c r="E6" s="590"/>
      <c r="F6" s="590"/>
      <c r="G6" s="590"/>
      <c r="H6" s="590"/>
      <c r="I6" s="590"/>
      <c r="J6" s="590"/>
      <c r="K6" s="590"/>
      <c r="L6" s="590"/>
      <c r="M6" s="590"/>
      <c r="N6" s="590"/>
      <c r="O6" s="590"/>
      <c r="P6" s="590"/>
      <c r="Q6" s="591"/>
      <c r="R6" s="592">
        <v>40435788</v>
      </c>
      <c r="S6" s="593"/>
      <c r="T6" s="593"/>
      <c r="U6" s="593"/>
      <c r="V6" s="593"/>
      <c r="W6" s="593"/>
      <c r="X6" s="593"/>
      <c r="Y6" s="594"/>
      <c r="Z6" s="595">
        <v>3.2</v>
      </c>
      <c r="AA6" s="595"/>
      <c r="AB6" s="595"/>
      <c r="AC6" s="595"/>
      <c r="AD6" s="596">
        <v>40435788</v>
      </c>
      <c r="AE6" s="596"/>
      <c r="AF6" s="596"/>
      <c r="AG6" s="596"/>
      <c r="AH6" s="596"/>
      <c r="AI6" s="596"/>
      <c r="AJ6" s="596"/>
      <c r="AK6" s="596"/>
      <c r="AL6" s="597">
        <v>7.3</v>
      </c>
      <c r="AM6" s="598"/>
      <c r="AN6" s="598"/>
      <c r="AO6" s="599"/>
      <c r="AP6" s="589" t="s">
        <v>204</v>
      </c>
      <c r="AQ6" s="590"/>
      <c r="AR6" s="590"/>
      <c r="AS6" s="590"/>
      <c r="AT6" s="590"/>
      <c r="AU6" s="590"/>
      <c r="AV6" s="590"/>
      <c r="AW6" s="590"/>
      <c r="AX6" s="590"/>
      <c r="AY6" s="590"/>
      <c r="AZ6" s="590"/>
      <c r="BA6" s="590"/>
      <c r="BB6" s="590"/>
      <c r="BC6" s="591"/>
      <c r="BD6" s="592">
        <v>305255944</v>
      </c>
      <c r="BE6" s="593"/>
      <c r="BF6" s="593"/>
      <c r="BG6" s="593"/>
      <c r="BH6" s="593"/>
      <c r="BI6" s="593"/>
      <c r="BJ6" s="593"/>
      <c r="BK6" s="594"/>
      <c r="BL6" s="595">
        <v>98.4</v>
      </c>
      <c r="BM6" s="595"/>
      <c r="BN6" s="595"/>
      <c r="BO6" s="595"/>
      <c r="BP6" s="596">
        <v>1348436</v>
      </c>
      <c r="BQ6" s="596"/>
      <c r="BR6" s="596"/>
      <c r="BS6" s="596"/>
      <c r="BT6" s="596"/>
      <c r="BU6" s="596"/>
      <c r="BV6" s="596"/>
      <c r="BW6" s="600"/>
      <c r="BY6" s="578" t="s">
        <v>205</v>
      </c>
      <c r="BZ6" s="579"/>
      <c r="CA6" s="579"/>
      <c r="CB6" s="579"/>
      <c r="CC6" s="579"/>
      <c r="CD6" s="579"/>
      <c r="CE6" s="579"/>
      <c r="CF6" s="579"/>
      <c r="CG6" s="579"/>
      <c r="CH6" s="579"/>
      <c r="CI6" s="579"/>
      <c r="CJ6" s="579"/>
      <c r="CK6" s="579"/>
      <c r="CL6" s="580"/>
      <c r="CM6" s="592">
        <v>1273129</v>
      </c>
      <c r="CN6" s="593"/>
      <c r="CO6" s="593"/>
      <c r="CP6" s="593"/>
      <c r="CQ6" s="593"/>
      <c r="CR6" s="593"/>
      <c r="CS6" s="593"/>
      <c r="CT6" s="594"/>
      <c r="CU6" s="595">
        <v>0.1</v>
      </c>
      <c r="CV6" s="595"/>
      <c r="CW6" s="595"/>
      <c r="CX6" s="595"/>
      <c r="CY6" s="601" t="s">
        <v>120</v>
      </c>
      <c r="CZ6" s="593"/>
      <c r="DA6" s="593"/>
      <c r="DB6" s="593"/>
      <c r="DC6" s="593"/>
      <c r="DD6" s="593"/>
      <c r="DE6" s="593"/>
      <c r="DF6" s="593"/>
      <c r="DG6" s="593"/>
      <c r="DH6" s="593"/>
      <c r="DI6" s="593"/>
      <c r="DJ6" s="593"/>
      <c r="DK6" s="594"/>
      <c r="DL6" s="601">
        <v>1273129</v>
      </c>
      <c r="DM6" s="593"/>
      <c r="DN6" s="593"/>
      <c r="DO6" s="593"/>
      <c r="DP6" s="593"/>
      <c r="DQ6" s="593"/>
      <c r="DR6" s="593"/>
      <c r="DS6" s="593"/>
      <c r="DT6" s="593"/>
      <c r="DU6" s="593"/>
      <c r="DV6" s="593"/>
      <c r="DW6" s="593"/>
      <c r="DX6" s="602"/>
    </row>
    <row r="7" spans="2:138" ht="11.25" customHeight="1" x14ac:dyDescent="0.2">
      <c r="B7" s="589" t="s">
        <v>206</v>
      </c>
      <c r="C7" s="590"/>
      <c r="D7" s="590"/>
      <c r="E7" s="590"/>
      <c r="F7" s="590"/>
      <c r="G7" s="590"/>
      <c r="H7" s="590"/>
      <c r="I7" s="590"/>
      <c r="J7" s="590"/>
      <c r="K7" s="590"/>
      <c r="L7" s="590"/>
      <c r="M7" s="590"/>
      <c r="N7" s="590"/>
      <c r="O7" s="590"/>
      <c r="P7" s="590"/>
      <c r="Q7" s="591"/>
      <c r="R7" s="592">
        <v>3827190</v>
      </c>
      <c r="S7" s="593"/>
      <c r="T7" s="593"/>
      <c r="U7" s="593"/>
      <c r="V7" s="593"/>
      <c r="W7" s="593"/>
      <c r="X7" s="593"/>
      <c r="Y7" s="594"/>
      <c r="Z7" s="595">
        <v>0.3</v>
      </c>
      <c r="AA7" s="595"/>
      <c r="AB7" s="595"/>
      <c r="AC7" s="595"/>
      <c r="AD7" s="596">
        <v>3827190</v>
      </c>
      <c r="AE7" s="596"/>
      <c r="AF7" s="596"/>
      <c r="AG7" s="596"/>
      <c r="AH7" s="596"/>
      <c r="AI7" s="596"/>
      <c r="AJ7" s="596"/>
      <c r="AK7" s="596"/>
      <c r="AL7" s="597">
        <v>0.7</v>
      </c>
      <c r="AM7" s="598"/>
      <c r="AN7" s="598"/>
      <c r="AO7" s="599"/>
      <c r="AP7" s="589" t="s">
        <v>207</v>
      </c>
      <c r="AQ7" s="590"/>
      <c r="AR7" s="590"/>
      <c r="AS7" s="590"/>
      <c r="AT7" s="590"/>
      <c r="AU7" s="590"/>
      <c r="AV7" s="590"/>
      <c r="AW7" s="590"/>
      <c r="AX7" s="590"/>
      <c r="AY7" s="590"/>
      <c r="AZ7" s="590"/>
      <c r="BA7" s="590"/>
      <c r="BB7" s="590"/>
      <c r="BC7" s="591"/>
      <c r="BD7" s="592">
        <v>66480480</v>
      </c>
      <c r="BE7" s="593"/>
      <c r="BF7" s="593"/>
      <c r="BG7" s="593"/>
      <c r="BH7" s="593"/>
      <c r="BI7" s="593"/>
      <c r="BJ7" s="593"/>
      <c r="BK7" s="594"/>
      <c r="BL7" s="595">
        <v>21.4</v>
      </c>
      <c r="BM7" s="595"/>
      <c r="BN7" s="595"/>
      <c r="BO7" s="595"/>
      <c r="BP7" s="596">
        <v>1348436</v>
      </c>
      <c r="BQ7" s="596"/>
      <c r="BR7" s="596"/>
      <c r="BS7" s="596"/>
      <c r="BT7" s="596"/>
      <c r="BU7" s="596"/>
      <c r="BV7" s="596"/>
      <c r="BW7" s="600"/>
      <c r="BY7" s="589" t="s">
        <v>208</v>
      </c>
      <c r="BZ7" s="590"/>
      <c r="CA7" s="590"/>
      <c r="CB7" s="590"/>
      <c r="CC7" s="590"/>
      <c r="CD7" s="590"/>
      <c r="CE7" s="590"/>
      <c r="CF7" s="590"/>
      <c r="CG7" s="590"/>
      <c r="CH7" s="590"/>
      <c r="CI7" s="590"/>
      <c r="CJ7" s="590"/>
      <c r="CK7" s="590"/>
      <c r="CL7" s="591"/>
      <c r="CM7" s="592">
        <v>83044947</v>
      </c>
      <c r="CN7" s="593"/>
      <c r="CO7" s="593"/>
      <c r="CP7" s="593"/>
      <c r="CQ7" s="593"/>
      <c r="CR7" s="593"/>
      <c r="CS7" s="593"/>
      <c r="CT7" s="594"/>
      <c r="CU7" s="595">
        <v>6.8</v>
      </c>
      <c r="CV7" s="595"/>
      <c r="CW7" s="595"/>
      <c r="CX7" s="595"/>
      <c r="CY7" s="601">
        <v>3344542</v>
      </c>
      <c r="CZ7" s="593"/>
      <c r="DA7" s="593"/>
      <c r="DB7" s="593"/>
      <c r="DC7" s="593"/>
      <c r="DD7" s="593"/>
      <c r="DE7" s="593"/>
      <c r="DF7" s="593"/>
      <c r="DG7" s="593"/>
      <c r="DH7" s="593"/>
      <c r="DI7" s="593"/>
      <c r="DJ7" s="593"/>
      <c r="DK7" s="594"/>
      <c r="DL7" s="601">
        <v>77336325</v>
      </c>
      <c r="DM7" s="593"/>
      <c r="DN7" s="593"/>
      <c r="DO7" s="593"/>
      <c r="DP7" s="593"/>
      <c r="DQ7" s="593"/>
      <c r="DR7" s="593"/>
      <c r="DS7" s="593"/>
      <c r="DT7" s="593"/>
      <c r="DU7" s="593"/>
      <c r="DV7" s="593"/>
      <c r="DW7" s="593"/>
      <c r="DX7" s="602"/>
    </row>
    <row r="8" spans="2:138" ht="11.25" customHeight="1" x14ac:dyDescent="0.2">
      <c r="B8" s="589" t="s">
        <v>209</v>
      </c>
      <c r="C8" s="590"/>
      <c r="D8" s="590"/>
      <c r="E8" s="590"/>
      <c r="F8" s="590"/>
      <c r="G8" s="590"/>
      <c r="H8" s="590"/>
      <c r="I8" s="590"/>
      <c r="J8" s="590"/>
      <c r="K8" s="590"/>
      <c r="L8" s="590"/>
      <c r="M8" s="590"/>
      <c r="N8" s="590"/>
      <c r="O8" s="590"/>
      <c r="P8" s="590"/>
      <c r="Q8" s="591"/>
      <c r="R8" s="592" t="s">
        <v>120</v>
      </c>
      <c r="S8" s="593"/>
      <c r="T8" s="593"/>
      <c r="U8" s="593"/>
      <c r="V8" s="593"/>
      <c r="W8" s="593"/>
      <c r="X8" s="593"/>
      <c r="Y8" s="594"/>
      <c r="Z8" s="595" t="s">
        <v>210</v>
      </c>
      <c r="AA8" s="595"/>
      <c r="AB8" s="595"/>
      <c r="AC8" s="595"/>
      <c r="AD8" s="596" t="s">
        <v>211</v>
      </c>
      <c r="AE8" s="596"/>
      <c r="AF8" s="596"/>
      <c r="AG8" s="596"/>
      <c r="AH8" s="596"/>
      <c r="AI8" s="596"/>
      <c r="AJ8" s="596"/>
      <c r="AK8" s="596"/>
      <c r="AL8" s="597" t="s">
        <v>211</v>
      </c>
      <c r="AM8" s="598"/>
      <c r="AN8" s="598"/>
      <c r="AO8" s="599"/>
      <c r="AP8" s="589" t="s">
        <v>212</v>
      </c>
      <c r="AQ8" s="590"/>
      <c r="AR8" s="590"/>
      <c r="AS8" s="590"/>
      <c r="AT8" s="590"/>
      <c r="AU8" s="590"/>
      <c r="AV8" s="590"/>
      <c r="AW8" s="590"/>
      <c r="AX8" s="590"/>
      <c r="AY8" s="590"/>
      <c r="AZ8" s="590"/>
      <c r="BA8" s="590"/>
      <c r="BB8" s="590"/>
      <c r="BC8" s="591"/>
      <c r="BD8" s="592">
        <v>1704354</v>
      </c>
      <c r="BE8" s="593"/>
      <c r="BF8" s="593"/>
      <c r="BG8" s="593"/>
      <c r="BH8" s="593"/>
      <c r="BI8" s="593"/>
      <c r="BJ8" s="593"/>
      <c r="BK8" s="594"/>
      <c r="BL8" s="595">
        <v>0.5</v>
      </c>
      <c r="BM8" s="595"/>
      <c r="BN8" s="595"/>
      <c r="BO8" s="595"/>
      <c r="BP8" s="596" t="s">
        <v>120</v>
      </c>
      <c r="BQ8" s="596"/>
      <c r="BR8" s="596"/>
      <c r="BS8" s="596"/>
      <c r="BT8" s="596"/>
      <c r="BU8" s="596"/>
      <c r="BV8" s="596"/>
      <c r="BW8" s="600"/>
      <c r="BY8" s="589" t="s">
        <v>213</v>
      </c>
      <c r="BZ8" s="590"/>
      <c r="CA8" s="590"/>
      <c r="CB8" s="590"/>
      <c r="CC8" s="590"/>
      <c r="CD8" s="590"/>
      <c r="CE8" s="590"/>
      <c r="CF8" s="590"/>
      <c r="CG8" s="590"/>
      <c r="CH8" s="590"/>
      <c r="CI8" s="590"/>
      <c r="CJ8" s="590"/>
      <c r="CK8" s="590"/>
      <c r="CL8" s="591"/>
      <c r="CM8" s="592">
        <v>135344106</v>
      </c>
      <c r="CN8" s="593"/>
      <c r="CO8" s="593"/>
      <c r="CP8" s="593"/>
      <c r="CQ8" s="593"/>
      <c r="CR8" s="593"/>
      <c r="CS8" s="593"/>
      <c r="CT8" s="594"/>
      <c r="CU8" s="597">
        <v>11</v>
      </c>
      <c r="CV8" s="598"/>
      <c r="CW8" s="598"/>
      <c r="CX8" s="603"/>
      <c r="CY8" s="601">
        <v>2795948</v>
      </c>
      <c r="CZ8" s="593"/>
      <c r="DA8" s="593"/>
      <c r="DB8" s="593"/>
      <c r="DC8" s="593"/>
      <c r="DD8" s="593"/>
      <c r="DE8" s="593"/>
      <c r="DF8" s="593"/>
      <c r="DG8" s="593"/>
      <c r="DH8" s="593"/>
      <c r="DI8" s="593"/>
      <c r="DJ8" s="593"/>
      <c r="DK8" s="594"/>
      <c r="DL8" s="601">
        <v>122717365</v>
      </c>
      <c r="DM8" s="593"/>
      <c r="DN8" s="593"/>
      <c r="DO8" s="593"/>
      <c r="DP8" s="593"/>
      <c r="DQ8" s="593"/>
      <c r="DR8" s="593"/>
      <c r="DS8" s="593"/>
      <c r="DT8" s="593"/>
      <c r="DU8" s="593"/>
      <c r="DV8" s="593"/>
      <c r="DW8" s="593"/>
      <c r="DX8" s="602"/>
    </row>
    <row r="9" spans="2:138" ht="11.25" customHeight="1" x14ac:dyDescent="0.2">
      <c r="B9" s="589" t="s">
        <v>214</v>
      </c>
      <c r="C9" s="590"/>
      <c r="D9" s="590"/>
      <c r="E9" s="590"/>
      <c r="F9" s="590"/>
      <c r="G9" s="590"/>
      <c r="H9" s="590"/>
      <c r="I9" s="590"/>
      <c r="J9" s="590"/>
      <c r="K9" s="590"/>
      <c r="L9" s="590"/>
      <c r="M9" s="590"/>
      <c r="N9" s="590"/>
      <c r="O9" s="590"/>
      <c r="P9" s="590"/>
      <c r="Q9" s="591"/>
      <c r="R9" s="592" t="s">
        <v>120</v>
      </c>
      <c r="S9" s="593"/>
      <c r="T9" s="593"/>
      <c r="U9" s="593"/>
      <c r="V9" s="593"/>
      <c r="W9" s="593"/>
      <c r="X9" s="593"/>
      <c r="Y9" s="594"/>
      <c r="Z9" s="595" t="s">
        <v>130</v>
      </c>
      <c r="AA9" s="595"/>
      <c r="AB9" s="595"/>
      <c r="AC9" s="595"/>
      <c r="AD9" s="596" t="s">
        <v>210</v>
      </c>
      <c r="AE9" s="596"/>
      <c r="AF9" s="596"/>
      <c r="AG9" s="596"/>
      <c r="AH9" s="596"/>
      <c r="AI9" s="596"/>
      <c r="AJ9" s="596"/>
      <c r="AK9" s="596"/>
      <c r="AL9" s="597" t="s">
        <v>120</v>
      </c>
      <c r="AM9" s="598"/>
      <c r="AN9" s="598"/>
      <c r="AO9" s="599"/>
      <c r="AP9" s="589" t="s">
        <v>215</v>
      </c>
      <c r="AQ9" s="590"/>
      <c r="AR9" s="590"/>
      <c r="AS9" s="590"/>
      <c r="AT9" s="590"/>
      <c r="AU9" s="590"/>
      <c r="AV9" s="590"/>
      <c r="AW9" s="590"/>
      <c r="AX9" s="590"/>
      <c r="AY9" s="590"/>
      <c r="AZ9" s="590"/>
      <c r="BA9" s="590"/>
      <c r="BB9" s="590"/>
      <c r="BC9" s="591"/>
      <c r="BD9" s="592">
        <v>53131471</v>
      </c>
      <c r="BE9" s="593"/>
      <c r="BF9" s="593"/>
      <c r="BG9" s="593"/>
      <c r="BH9" s="593"/>
      <c r="BI9" s="593"/>
      <c r="BJ9" s="593"/>
      <c r="BK9" s="594"/>
      <c r="BL9" s="595">
        <v>17.100000000000001</v>
      </c>
      <c r="BM9" s="595"/>
      <c r="BN9" s="595"/>
      <c r="BO9" s="595"/>
      <c r="BP9" s="596" t="s">
        <v>120</v>
      </c>
      <c r="BQ9" s="596"/>
      <c r="BR9" s="596"/>
      <c r="BS9" s="596"/>
      <c r="BT9" s="596"/>
      <c r="BU9" s="596"/>
      <c r="BV9" s="596"/>
      <c r="BW9" s="600"/>
      <c r="BY9" s="589" t="s">
        <v>216</v>
      </c>
      <c r="BZ9" s="590"/>
      <c r="CA9" s="590"/>
      <c r="CB9" s="590"/>
      <c r="CC9" s="590"/>
      <c r="CD9" s="590"/>
      <c r="CE9" s="590"/>
      <c r="CF9" s="590"/>
      <c r="CG9" s="590"/>
      <c r="CH9" s="590"/>
      <c r="CI9" s="590"/>
      <c r="CJ9" s="590"/>
      <c r="CK9" s="590"/>
      <c r="CL9" s="591"/>
      <c r="CM9" s="592">
        <v>77808538</v>
      </c>
      <c r="CN9" s="593"/>
      <c r="CO9" s="593"/>
      <c r="CP9" s="593"/>
      <c r="CQ9" s="593"/>
      <c r="CR9" s="593"/>
      <c r="CS9" s="593"/>
      <c r="CT9" s="594"/>
      <c r="CU9" s="597">
        <v>6.3</v>
      </c>
      <c r="CV9" s="598"/>
      <c r="CW9" s="598"/>
      <c r="CX9" s="603"/>
      <c r="CY9" s="601">
        <v>2932579</v>
      </c>
      <c r="CZ9" s="593"/>
      <c r="DA9" s="593"/>
      <c r="DB9" s="593"/>
      <c r="DC9" s="593"/>
      <c r="DD9" s="593"/>
      <c r="DE9" s="593"/>
      <c r="DF9" s="593"/>
      <c r="DG9" s="593"/>
      <c r="DH9" s="593"/>
      <c r="DI9" s="593"/>
      <c r="DJ9" s="593"/>
      <c r="DK9" s="594"/>
      <c r="DL9" s="601">
        <v>35385994</v>
      </c>
      <c r="DM9" s="593"/>
      <c r="DN9" s="593"/>
      <c r="DO9" s="593"/>
      <c r="DP9" s="593"/>
      <c r="DQ9" s="593"/>
      <c r="DR9" s="593"/>
      <c r="DS9" s="593"/>
      <c r="DT9" s="593"/>
      <c r="DU9" s="593"/>
      <c r="DV9" s="593"/>
      <c r="DW9" s="593"/>
      <c r="DX9" s="602"/>
    </row>
    <row r="10" spans="2:138" ht="11.25" customHeight="1" x14ac:dyDescent="0.2">
      <c r="B10" s="589" t="s">
        <v>217</v>
      </c>
      <c r="C10" s="590"/>
      <c r="D10" s="590"/>
      <c r="E10" s="590"/>
      <c r="F10" s="590"/>
      <c r="G10" s="590"/>
      <c r="H10" s="590"/>
      <c r="I10" s="590"/>
      <c r="J10" s="590"/>
      <c r="K10" s="590"/>
      <c r="L10" s="590"/>
      <c r="M10" s="590"/>
      <c r="N10" s="590"/>
      <c r="O10" s="590"/>
      <c r="P10" s="590"/>
      <c r="Q10" s="591"/>
      <c r="R10" s="592">
        <v>150196</v>
      </c>
      <c r="S10" s="593"/>
      <c r="T10" s="593"/>
      <c r="U10" s="593"/>
      <c r="V10" s="593"/>
      <c r="W10" s="593"/>
      <c r="X10" s="593"/>
      <c r="Y10" s="594"/>
      <c r="Z10" s="595">
        <v>0</v>
      </c>
      <c r="AA10" s="595"/>
      <c r="AB10" s="595"/>
      <c r="AC10" s="595"/>
      <c r="AD10" s="596">
        <v>150196</v>
      </c>
      <c r="AE10" s="596"/>
      <c r="AF10" s="596"/>
      <c r="AG10" s="596"/>
      <c r="AH10" s="596"/>
      <c r="AI10" s="596"/>
      <c r="AJ10" s="596"/>
      <c r="AK10" s="596"/>
      <c r="AL10" s="597">
        <v>0</v>
      </c>
      <c r="AM10" s="598"/>
      <c r="AN10" s="598"/>
      <c r="AO10" s="599"/>
      <c r="AP10" s="589" t="s">
        <v>218</v>
      </c>
      <c r="AQ10" s="590"/>
      <c r="AR10" s="590"/>
      <c r="AS10" s="590"/>
      <c r="AT10" s="590"/>
      <c r="AU10" s="590"/>
      <c r="AV10" s="590"/>
      <c r="AW10" s="590"/>
      <c r="AX10" s="590"/>
      <c r="AY10" s="590"/>
      <c r="AZ10" s="590"/>
      <c r="BA10" s="590"/>
      <c r="BB10" s="590"/>
      <c r="BC10" s="591"/>
      <c r="BD10" s="592">
        <v>2544273</v>
      </c>
      <c r="BE10" s="593"/>
      <c r="BF10" s="593"/>
      <c r="BG10" s="593"/>
      <c r="BH10" s="593"/>
      <c r="BI10" s="593"/>
      <c r="BJ10" s="593"/>
      <c r="BK10" s="594"/>
      <c r="BL10" s="595">
        <v>0.8</v>
      </c>
      <c r="BM10" s="595"/>
      <c r="BN10" s="595"/>
      <c r="BO10" s="595"/>
      <c r="BP10" s="596" t="s">
        <v>120</v>
      </c>
      <c r="BQ10" s="596"/>
      <c r="BR10" s="596"/>
      <c r="BS10" s="596"/>
      <c r="BT10" s="596"/>
      <c r="BU10" s="596"/>
      <c r="BV10" s="596"/>
      <c r="BW10" s="600"/>
      <c r="BY10" s="589" t="s">
        <v>219</v>
      </c>
      <c r="BZ10" s="590"/>
      <c r="CA10" s="590"/>
      <c r="CB10" s="590"/>
      <c r="CC10" s="590"/>
      <c r="CD10" s="590"/>
      <c r="CE10" s="590"/>
      <c r="CF10" s="590"/>
      <c r="CG10" s="590"/>
      <c r="CH10" s="590"/>
      <c r="CI10" s="590"/>
      <c r="CJ10" s="590"/>
      <c r="CK10" s="590"/>
      <c r="CL10" s="591"/>
      <c r="CM10" s="592">
        <v>2191106</v>
      </c>
      <c r="CN10" s="593"/>
      <c r="CO10" s="593"/>
      <c r="CP10" s="593"/>
      <c r="CQ10" s="593"/>
      <c r="CR10" s="593"/>
      <c r="CS10" s="593"/>
      <c r="CT10" s="594"/>
      <c r="CU10" s="597">
        <v>0.2</v>
      </c>
      <c r="CV10" s="598"/>
      <c r="CW10" s="598"/>
      <c r="CX10" s="603"/>
      <c r="CY10" s="601" t="s">
        <v>211</v>
      </c>
      <c r="CZ10" s="593"/>
      <c r="DA10" s="593"/>
      <c r="DB10" s="593"/>
      <c r="DC10" s="593"/>
      <c r="DD10" s="593"/>
      <c r="DE10" s="593"/>
      <c r="DF10" s="593"/>
      <c r="DG10" s="593"/>
      <c r="DH10" s="593"/>
      <c r="DI10" s="593"/>
      <c r="DJ10" s="593"/>
      <c r="DK10" s="594"/>
      <c r="DL10" s="601">
        <v>1082588</v>
      </c>
      <c r="DM10" s="593"/>
      <c r="DN10" s="593"/>
      <c r="DO10" s="593"/>
      <c r="DP10" s="593"/>
      <c r="DQ10" s="593"/>
      <c r="DR10" s="593"/>
      <c r="DS10" s="593"/>
      <c r="DT10" s="593"/>
      <c r="DU10" s="593"/>
      <c r="DV10" s="593"/>
      <c r="DW10" s="593"/>
      <c r="DX10" s="602"/>
    </row>
    <row r="11" spans="2:138" ht="11.25" customHeight="1" x14ac:dyDescent="0.2">
      <c r="B11" s="589" t="s">
        <v>220</v>
      </c>
      <c r="C11" s="590"/>
      <c r="D11" s="590"/>
      <c r="E11" s="590"/>
      <c r="F11" s="590"/>
      <c r="G11" s="590"/>
      <c r="H11" s="590"/>
      <c r="I11" s="590"/>
      <c r="J11" s="590"/>
      <c r="K11" s="590"/>
      <c r="L11" s="590"/>
      <c r="M11" s="590"/>
      <c r="N11" s="590"/>
      <c r="O11" s="590"/>
      <c r="P11" s="590"/>
      <c r="Q11" s="591"/>
      <c r="R11" s="592">
        <v>212088</v>
      </c>
      <c r="S11" s="593"/>
      <c r="T11" s="593"/>
      <c r="U11" s="593"/>
      <c r="V11" s="593"/>
      <c r="W11" s="593"/>
      <c r="X11" s="593"/>
      <c r="Y11" s="594"/>
      <c r="Z11" s="595">
        <v>0</v>
      </c>
      <c r="AA11" s="595"/>
      <c r="AB11" s="595"/>
      <c r="AC11" s="595"/>
      <c r="AD11" s="596">
        <v>212088</v>
      </c>
      <c r="AE11" s="596"/>
      <c r="AF11" s="596"/>
      <c r="AG11" s="596"/>
      <c r="AH11" s="596"/>
      <c r="AI11" s="596"/>
      <c r="AJ11" s="596"/>
      <c r="AK11" s="596"/>
      <c r="AL11" s="597">
        <v>0</v>
      </c>
      <c r="AM11" s="598"/>
      <c r="AN11" s="598"/>
      <c r="AO11" s="599"/>
      <c r="AP11" s="589" t="s">
        <v>221</v>
      </c>
      <c r="AQ11" s="590"/>
      <c r="AR11" s="590"/>
      <c r="AS11" s="590"/>
      <c r="AT11" s="590"/>
      <c r="AU11" s="590"/>
      <c r="AV11" s="590"/>
      <c r="AW11" s="590"/>
      <c r="AX11" s="590"/>
      <c r="AY11" s="590"/>
      <c r="AZ11" s="590"/>
      <c r="BA11" s="590"/>
      <c r="BB11" s="590"/>
      <c r="BC11" s="591"/>
      <c r="BD11" s="592">
        <v>3331455</v>
      </c>
      <c r="BE11" s="593"/>
      <c r="BF11" s="593"/>
      <c r="BG11" s="593"/>
      <c r="BH11" s="593"/>
      <c r="BI11" s="593"/>
      <c r="BJ11" s="593"/>
      <c r="BK11" s="594"/>
      <c r="BL11" s="595">
        <v>1.1000000000000001</v>
      </c>
      <c r="BM11" s="595"/>
      <c r="BN11" s="595"/>
      <c r="BO11" s="595"/>
      <c r="BP11" s="596">
        <v>1348436</v>
      </c>
      <c r="BQ11" s="596"/>
      <c r="BR11" s="596"/>
      <c r="BS11" s="596"/>
      <c r="BT11" s="596"/>
      <c r="BU11" s="596"/>
      <c r="BV11" s="596"/>
      <c r="BW11" s="600"/>
      <c r="BY11" s="589" t="s">
        <v>222</v>
      </c>
      <c r="BZ11" s="590"/>
      <c r="CA11" s="590"/>
      <c r="CB11" s="590"/>
      <c r="CC11" s="590"/>
      <c r="CD11" s="590"/>
      <c r="CE11" s="590"/>
      <c r="CF11" s="590"/>
      <c r="CG11" s="590"/>
      <c r="CH11" s="590"/>
      <c r="CI11" s="590"/>
      <c r="CJ11" s="590"/>
      <c r="CK11" s="590"/>
      <c r="CL11" s="591"/>
      <c r="CM11" s="592">
        <v>85936645</v>
      </c>
      <c r="CN11" s="593"/>
      <c r="CO11" s="593"/>
      <c r="CP11" s="593"/>
      <c r="CQ11" s="593"/>
      <c r="CR11" s="593"/>
      <c r="CS11" s="593"/>
      <c r="CT11" s="594"/>
      <c r="CU11" s="597">
        <v>7</v>
      </c>
      <c r="CV11" s="598"/>
      <c r="CW11" s="598"/>
      <c r="CX11" s="603"/>
      <c r="CY11" s="601">
        <v>54897033</v>
      </c>
      <c r="CZ11" s="593"/>
      <c r="DA11" s="593"/>
      <c r="DB11" s="593"/>
      <c r="DC11" s="593"/>
      <c r="DD11" s="593"/>
      <c r="DE11" s="593"/>
      <c r="DF11" s="593"/>
      <c r="DG11" s="593"/>
      <c r="DH11" s="593"/>
      <c r="DI11" s="593"/>
      <c r="DJ11" s="593"/>
      <c r="DK11" s="594"/>
      <c r="DL11" s="601">
        <v>23839474</v>
      </c>
      <c r="DM11" s="593"/>
      <c r="DN11" s="593"/>
      <c r="DO11" s="593"/>
      <c r="DP11" s="593"/>
      <c r="DQ11" s="593"/>
      <c r="DR11" s="593"/>
      <c r="DS11" s="593"/>
      <c r="DT11" s="593"/>
      <c r="DU11" s="593"/>
      <c r="DV11" s="593"/>
      <c r="DW11" s="593"/>
      <c r="DX11" s="602"/>
    </row>
    <row r="12" spans="2:138" ht="11.25" customHeight="1" x14ac:dyDescent="0.2">
      <c r="B12" s="589" t="s">
        <v>223</v>
      </c>
      <c r="C12" s="590"/>
      <c r="D12" s="590"/>
      <c r="E12" s="590"/>
      <c r="F12" s="590"/>
      <c r="G12" s="590"/>
      <c r="H12" s="590"/>
      <c r="I12" s="590"/>
      <c r="J12" s="590"/>
      <c r="K12" s="590"/>
      <c r="L12" s="590"/>
      <c r="M12" s="590"/>
      <c r="N12" s="590"/>
      <c r="O12" s="590"/>
      <c r="P12" s="590"/>
      <c r="Q12" s="591"/>
      <c r="R12" s="592">
        <v>2291</v>
      </c>
      <c r="S12" s="593"/>
      <c r="T12" s="593"/>
      <c r="U12" s="593"/>
      <c r="V12" s="593"/>
      <c r="W12" s="593"/>
      <c r="X12" s="593"/>
      <c r="Y12" s="594"/>
      <c r="Z12" s="595">
        <v>0</v>
      </c>
      <c r="AA12" s="595"/>
      <c r="AB12" s="595"/>
      <c r="AC12" s="595"/>
      <c r="AD12" s="596">
        <v>2291</v>
      </c>
      <c r="AE12" s="596"/>
      <c r="AF12" s="596"/>
      <c r="AG12" s="596"/>
      <c r="AH12" s="596"/>
      <c r="AI12" s="596"/>
      <c r="AJ12" s="596"/>
      <c r="AK12" s="596"/>
      <c r="AL12" s="597">
        <v>0</v>
      </c>
      <c r="AM12" s="598"/>
      <c r="AN12" s="598"/>
      <c r="AO12" s="599"/>
      <c r="AP12" s="589" t="s">
        <v>224</v>
      </c>
      <c r="AQ12" s="590"/>
      <c r="AR12" s="590"/>
      <c r="AS12" s="590"/>
      <c r="AT12" s="590"/>
      <c r="AU12" s="590"/>
      <c r="AV12" s="590"/>
      <c r="AW12" s="590"/>
      <c r="AX12" s="590"/>
      <c r="AY12" s="590"/>
      <c r="AZ12" s="590"/>
      <c r="BA12" s="590"/>
      <c r="BB12" s="590"/>
      <c r="BC12" s="591"/>
      <c r="BD12" s="592">
        <v>295097</v>
      </c>
      <c r="BE12" s="593"/>
      <c r="BF12" s="593"/>
      <c r="BG12" s="593"/>
      <c r="BH12" s="593"/>
      <c r="BI12" s="593"/>
      <c r="BJ12" s="593"/>
      <c r="BK12" s="594"/>
      <c r="BL12" s="595">
        <v>0.1</v>
      </c>
      <c r="BM12" s="595"/>
      <c r="BN12" s="595"/>
      <c r="BO12" s="595"/>
      <c r="BP12" s="596" t="s">
        <v>120</v>
      </c>
      <c r="BQ12" s="596"/>
      <c r="BR12" s="596"/>
      <c r="BS12" s="596"/>
      <c r="BT12" s="596"/>
      <c r="BU12" s="596"/>
      <c r="BV12" s="596"/>
      <c r="BW12" s="600"/>
      <c r="BY12" s="589" t="s">
        <v>225</v>
      </c>
      <c r="BZ12" s="590"/>
      <c r="CA12" s="590"/>
      <c r="CB12" s="590"/>
      <c r="CC12" s="590"/>
      <c r="CD12" s="590"/>
      <c r="CE12" s="590"/>
      <c r="CF12" s="590"/>
      <c r="CG12" s="590"/>
      <c r="CH12" s="590"/>
      <c r="CI12" s="590"/>
      <c r="CJ12" s="590"/>
      <c r="CK12" s="590"/>
      <c r="CL12" s="591"/>
      <c r="CM12" s="592">
        <v>213802566</v>
      </c>
      <c r="CN12" s="593"/>
      <c r="CO12" s="593"/>
      <c r="CP12" s="593"/>
      <c r="CQ12" s="593"/>
      <c r="CR12" s="593"/>
      <c r="CS12" s="593"/>
      <c r="CT12" s="594"/>
      <c r="CU12" s="597">
        <v>17.399999999999999</v>
      </c>
      <c r="CV12" s="598"/>
      <c r="CW12" s="598"/>
      <c r="CX12" s="603"/>
      <c r="CY12" s="601">
        <v>2007453</v>
      </c>
      <c r="CZ12" s="593"/>
      <c r="DA12" s="593"/>
      <c r="DB12" s="593"/>
      <c r="DC12" s="593"/>
      <c r="DD12" s="593"/>
      <c r="DE12" s="593"/>
      <c r="DF12" s="593"/>
      <c r="DG12" s="593"/>
      <c r="DH12" s="593"/>
      <c r="DI12" s="593"/>
      <c r="DJ12" s="593"/>
      <c r="DK12" s="594"/>
      <c r="DL12" s="601">
        <v>26404710</v>
      </c>
      <c r="DM12" s="593"/>
      <c r="DN12" s="593"/>
      <c r="DO12" s="593"/>
      <c r="DP12" s="593"/>
      <c r="DQ12" s="593"/>
      <c r="DR12" s="593"/>
      <c r="DS12" s="593"/>
      <c r="DT12" s="593"/>
      <c r="DU12" s="593"/>
      <c r="DV12" s="593"/>
      <c r="DW12" s="593"/>
      <c r="DX12" s="602"/>
    </row>
    <row r="13" spans="2:138" ht="11.25" customHeight="1" x14ac:dyDescent="0.2">
      <c r="B13" s="589" t="s">
        <v>226</v>
      </c>
      <c r="C13" s="590"/>
      <c r="D13" s="590"/>
      <c r="E13" s="590"/>
      <c r="F13" s="590"/>
      <c r="G13" s="590"/>
      <c r="H13" s="590"/>
      <c r="I13" s="590"/>
      <c r="J13" s="590"/>
      <c r="K13" s="590"/>
      <c r="L13" s="590"/>
      <c r="M13" s="590"/>
      <c r="N13" s="590"/>
      <c r="O13" s="590"/>
      <c r="P13" s="590"/>
      <c r="Q13" s="591"/>
      <c r="R13" s="592">
        <v>105965</v>
      </c>
      <c r="S13" s="593"/>
      <c r="T13" s="593"/>
      <c r="U13" s="593"/>
      <c r="V13" s="593"/>
      <c r="W13" s="593"/>
      <c r="X13" s="593"/>
      <c r="Y13" s="594"/>
      <c r="Z13" s="595">
        <v>0</v>
      </c>
      <c r="AA13" s="595"/>
      <c r="AB13" s="595"/>
      <c r="AC13" s="595"/>
      <c r="AD13" s="596">
        <v>105965</v>
      </c>
      <c r="AE13" s="596"/>
      <c r="AF13" s="596"/>
      <c r="AG13" s="596"/>
      <c r="AH13" s="596"/>
      <c r="AI13" s="596"/>
      <c r="AJ13" s="596"/>
      <c r="AK13" s="596"/>
      <c r="AL13" s="597">
        <v>0</v>
      </c>
      <c r="AM13" s="598"/>
      <c r="AN13" s="598"/>
      <c r="AO13" s="599"/>
      <c r="AP13" s="589" t="s">
        <v>227</v>
      </c>
      <c r="AQ13" s="590"/>
      <c r="AR13" s="590"/>
      <c r="AS13" s="590"/>
      <c r="AT13" s="590"/>
      <c r="AU13" s="590"/>
      <c r="AV13" s="590"/>
      <c r="AW13" s="590"/>
      <c r="AX13" s="590"/>
      <c r="AY13" s="590"/>
      <c r="AZ13" s="590"/>
      <c r="BA13" s="590"/>
      <c r="BB13" s="590"/>
      <c r="BC13" s="591"/>
      <c r="BD13" s="592">
        <v>2661291</v>
      </c>
      <c r="BE13" s="593"/>
      <c r="BF13" s="593"/>
      <c r="BG13" s="593"/>
      <c r="BH13" s="593"/>
      <c r="BI13" s="593"/>
      <c r="BJ13" s="593"/>
      <c r="BK13" s="594"/>
      <c r="BL13" s="595">
        <v>0.9</v>
      </c>
      <c r="BM13" s="595"/>
      <c r="BN13" s="595"/>
      <c r="BO13" s="595"/>
      <c r="BP13" s="596" t="s">
        <v>211</v>
      </c>
      <c r="BQ13" s="596"/>
      <c r="BR13" s="596"/>
      <c r="BS13" s="596"/>
      <c r="BT13" s="596"/>
      <c r="BU13" s="596"/>
      <c r="BV13" s="596"/>
      <c r="BW13" s="600"/>
      <c r="BY13" s="589" t="s">
        <v>228</v>
      </c>
      <c r="BZ13" s="590"/>
      <c r="CA13" s="590"/>
      <c r="CB13" s="590"/>
      <c r="CC13" s="590"/>
      <c r="CD13" s="590"/>
      <c r="CE13" s="590"/>
      <c r="CF13" s="590"/>
      <c r="CG13" s="590"/>
      <c r="CH13" s="590"/>
      <c r="CI13" s="590"/>
      <c r="CJ13" s="590"/>
      <c r="CK13" s="590"/>
      <c r="CL13" s="591"/>
      <c r="CM13" s="592">
        <v>154981139</v>
      </c>
      <c r="CN13" s="593"/>
      <c r="CO13" s="593"/>
      <c r="CP13" s="593"/>
      <c r="CQ13" s="593"/>
      <c r="CR13" s="593"/>
      <c r="CS13" s="593"/>
      <c r="CT13" s="594"/>
      <c r="CU13" s="597">
        <v>12.6</v>
      </c>
      <c r="CV13" s="598"/>
      <c r="CW13" s="598"/>
      <c r="CX13" s="603"/>
      <c r="CY13" s="601">
        <v>113773793</v>
      </c>
      <c r="CZ13" s="593"/>
      <c r="DA13" s="593"/>
      <c r="DB13" s="593"/>
      <c r="DC13" s="593"/>
      <c r="DD13" s="593"/>
      <c r="DE13" s="593"/>
      <c r="DF13" s="593"/>
      <c r="DG13" s="593"/>
      <c r="DH13" s="593"/>
      <c r="DI13" s="593"/>
      <c r="DJ13" s="593"/>
      <c r="DK13" s="594"/>
      <c r="DL13" s="601">
        <v>33005916</v>
      </c>
      <c r="DM13" s="593"/>
      <c r="DN13" s="593"/>
      <c r="DO13" s="593"/>
      <c r="DP13" s="593"/>
      <c r="DQ13" s="593"/>
      <c r="DR13" s="593"/>
      <c r="DS13" s="593"/>
      <c r="DT13" s="593"/>
      <c r="DU13" s="593"/>
      <c r="DV13" s="593"/>
      <c r="DW13" s="593"/>
      <c r="DX13" s="602"/>
    </row>
    <row r="14" spans="2:138" ht="11.25" customHeight="1" x14ac:dyDescent="0.2">
      <c r="B14" s="589" t="s">
        <v>229</v>
      </c>
      <c r="C14" s="590"/>
      <c r="D14" s="590"/>
      <c r="E14" s="590"/>
      <c r="F14" s="590"/>
      <c r="G14" s="590"/>
      <c r="H14" s="590"/>
      <c r="I14" s="590"/>
      <c r="J14" s="590"/>
      <c r="K14" s="590"/>
      <c r="L14" s="590"/>
      <c r="M14" s="590"/>
      <c r="N14" s="590"/>
      <c r="O14" s="590"/>
      <c r="P14" s="590"/>
      <c r="Q14" s="591"/>
      <c r="R14" s="592">
        <v>36138058</v>
      </c>
      <c r="S14" s="593"/>
      <c r="T14" s="593"/>
      <c r="U14" s="593"/>
      <c r="V14" s="593"/>
      <c r="W14" s="593"/>
      <c r="X14" s="593"/>
      <c r="Y14" s="594"/>
      <c r="Z14" s="595">
        <v>2.9</v>
      </c>
      <c r="AA14" s="595"/>
      <c r="AB14" s="595"/>
      <c r="AC14" s="595"/>
      <c r="AD14" s="596">
        <v>36138058</v>
      </c>
      <c r="AE14" s="596"/>
      <c r="AF14" s="596"/>
      <c r="AG14" s="596"/>
      <c r="AH14" s="596"/>
      <c r="AI14" s="596"/>
      <c r="AJ14" s="596"/>
      <c r="AK14" s="596"/>
      <c r="AL14" s="597">
        <v>6.6</v>
      </c>
      <c r="AM14" s="598"/>
      <c r="AN14" s="598"/>
      <c r="AO14" s="599"/>
      <c r="AP14" s="589" t="s">
        <v>230</v>
      </c>
      <c r="AQ14" s="590"/>
      <c r="AR14" s="590"/>
      <c r="AS14" s="590"/>
      <c r="AT14" s="590"/>
      <c r="AU14" s="590"/>
      <c r="AV14" s="590"/>
      <c r="AW14" s="590"/>
      <c r="AX14" s="590"/>
      <c r="AY14" s="590"/>
      <c r="AZ14" s="590"/>
      <c r="BA14" s="590"/>
      <c r="BB14" s="590"/>
      <c r="BC14" s="591"/>
      <c r="BD14" s="592">
        <v>2812539</v>
      </c>
      <c r="BE14" s="593"/>
      <c r="BF14" s="593"/>
      <c r="BG14" s="593"/>
      <c r="BH14" s="593"/>
      <c r="BI14" s="593"/>
      <c r="BJ14" s="593"/>
      <c r="BK14" s="594"/>
      <c r="BL14" s="595">
        <v>0.9</v>
      </c>
      <c r="BM14" s="595"/>
      <c r="BN14" s="595"/>
      <c r="BO14" s="595"/>
      <c r="BP14" s="596" t="s">
        <v>210</v>
      </c>
      <c r="BQ14" s="596"/>
      <c r="BR14" s="596"/>
      <c r="BS14" s="596"/>
      <c r="BT14" s="596"/>
      <c r="BU14" s="596"/>
      <c r="BV14" s="596"/>
      <c r="BW14" s="600"/>
      <c r="BY14" s="589" t="s">
        <v>231</v>
      </c>
      <c r="BZ14" s="590"/>
      <c r="CA14" s="590"/>
      <c r="CB14" s="590"/>
      <c r="CC14" s="590"/>
      <c r="CD14" s="590"/>
      <c r="CE14" s="590"/>
      <c r="CF14" s="590"/>
      <c r="CG14" s="590"/>
      <c r="CH14" s="590"/>
      <c r="CI14" s="590"/>
      <c r="CJ14" s="590"/>
      <c r="CK14" s="590"/>
      <c r="CL14" s="591"/>
      <c r="CM14" s="592">
        <v>49227859</v>
      </c>
      <c r="CN14" s="593"/>
      <c r="CO14" s="593"/>
      <c r="CP14" s="593"/>
      <c r="CQ14" s="593"/>
      <c r="CR14" s="593"/>
      <c r="CS14" s="593"/>
      <c r="CT14" s="594"/>
      <c r="CU14" s="597">
        <v>4</v>
      </c>
      <c r="CV14" s="598"/>
      <c r="CW14" s="598"/>
      <c r="CX14" s="603"/>
      <c r="CY14" s="601">
        <v>3700089</v>
      </c>
      <c r="CZ14" s="593"/>
      <c r="DA14" s="593"/>
      <c r="DB14" s="593"/>
      <c r="DC14" s="593"/>
      <c r="DD14" s="593"/>
      <c r="DE14" s="593"/>
      <c r="DF14" s="593"/>
      <c r="DG14" s="593"/>
      <c r="DH14" s="593"/>
      <c r="DI14" s="593"/>
      <c r="DJ14" s="593"/>
      <c r="DK14" s="594"/>
      <c r="DL14" s="601">
        <v>43416817</v>
      </c>
      <c r="DM14" s="593"/>
      <c r="DN14" s="593"/>
      <c r="DO14" s="593"/>
      <c r="DP14" s="593"/>
      <c r="DQ14" s="593"/>
      <c r="DR14" s="593"/>
      <c r="DS14" s="593"/>
      <c r="DT14" s="593"/>
      <c r="DU14" s="593"/>
      <c r="DV14" s="593"/>
      <c r="DW14" s="593"/>
      <c r="DX14" s="602"/>
    </row>
    <row r="15" spans="2:138" ht="11.25" customHeight="1" x14ac:dyDescent="0.2">
      <c r="B15" s="589" t="s">
        <v>232</v>
      </c>
      <c r="C15" s="590"/>
      <c r="D15" s="590"/>
      <c r="E15" s="590"/>
      <c r="F15" s="590"/>
      <c r="G15" s="590"/>
      <c r="H15" s="590"/>
      <c r="I15" s="590"/>
      <c r="J15" s="590"/>
      <c r="K15" s="590"/>
      <c r="L15" s="590"/>
      <c r="M15" s="590"/>
      <c r="N15" s="590"/>
      <c r="O15" s="590"/>
      <c r="P15" s="590"/>
      <c r="Q15" s="591"/>
      <c r="R15" s="592" t="s">
        <v>130</v>
      </c>
      <c r="S15" s="593"/>
      <c r="T15" s="593"/>
      <c r="U15" s="593"/>
      <c r="V15" s="593"/>
      <c r="W15" s="593"/>
      <c r="X15" s="593"/>
      <c r="Y15" s="594"/>
      <c r="Z15" s="595" t="s">
        <v>130</v>
      </c>
      <c r="AA15" s="595"/>
      <c r="AB15" s="595"/>
      <c r="AC15" s="595"/>
      <c r="AD15" s="596" t="s">
        <v>120</v>
      </c>
      <c r="AE15" s="596"/>
      <c r="AF15" s="596"/>
      <c r="AG15" s="596"/>
      <c r="AH15" s="596"/>
      <c r="AI15" s="596"/>
      <c r="AJ15" s="596"/>
      <c r="AK15" s="596"/>
      <c r="AL15" s="597" t="s">
        <v>210</v>
      </c>
      <c r="AM15" s="598"/>
      <c r="AN15" s="598"/>
      <c r="AO15" s="599"/>
      <c r="AP15" s="589" t="s">
        <v>233</v>
      </c>
      <c r="AQ15" s="590"/>
      <c r="AR15" s="590"/>
      <c r="AS15" s="590"/>
      <c r="AT15" s="590"/>
      <c r="AU15" s="590"/>
      <c r="AV15" s="590"/>
      <c r="AW15" s="590"/>
      <c r="AX15" s="590"/>
      <c r="AY15" s="590"/>
      <c r="AZ15" s="590"/>
      <c r="BA15" s="590"/>
      <c r="BB15" s="590"/>
      <c r="BC15" s="591"/>
      <c r="BD15" s="592">
        <v>64814371</v>
      </c>
      <c r="BE15" s="593"/>
      <c r="BF15" s="593"/>
      <c r="BG15" s="593"/>
      <c r="BH15" s="593"/>
      <c r="BI15" s="593"/>
      <c r="BJ15" s="593"/>
      <c r="BK15" s="594"/>
      <c r="BL15" s="595">
        <v>20.9</v>
      </c>
      <c r="BM15" s="595"/>
      <c r="BN15" s="595"/>
      <c r="BO15" s="595"/>
      <c r="BP15" s="596" t="s">
        <v>210</v>
      </c>
      <c r="BQ15" s="596"/>
      <c r="BR15" s="596"/>
      <c r="BS15" s="596"/>
      <c r="BT15" s="596"/>
      <c r="BU15" s="596"/>
      <c r="BV15" s="596"/>
      <c r="BW15" s="600"/>
      <c r="BY15" s="589" t="s">
        <v>234</v>
      </c>
      <c r="BZ15" s="590"/>
      <c r="CA15" s="590"/>
      <c r="CB15" s="590"/>
      <c r="CC15" s="590"/>
      <c r="CD15" s="590"/>
      <c r="CE15" s="590"/>
      <c r="CF15" s="590"/>
      <c r="CG15" s="590"/>
      <c r="CH15" s="590"/>
      <c r="CI15" s="590"/>
      <c r="CJ15" s="590"/>
      <c r="CK15" s="590"/>
      <c r="CL15" s="591"/>
      <c r="CM15" s="592" t="s">
        <v>130</v>
      </c>
      <c r="CN15" s="593"/>
      <c r="CO15" s="593"/>
      <c r="CP15" s="593"/>
      <c r="CQ15" s="593"/>
      <c r="CR15" s="593"/>
      <c r="CS15" s="593"/>
      <c r="CT15" s="594"/>
      <c r="CU15" s="597" t="s">
        <v>120</v>
      </c>
      <c r="CV15" s="598"/>
      <c r="CW15" s="598"/>
      <c r="CX15" s="603"/>
      <c r="CY15" s="601" t="s">
        <v>120</v>
      </c>
      <c r="CZ15" s="593"/>
      <c r="DA15" s="593"/>
      <c r="DB15" s="593"/>
      <c r="DC15" s="593"/>
      <c r="DD15" s="593"/>
      <c r="DE15" s="593"/>
      <c r="DF15" s="593"/>
      <c r="DG15" s="593"/>
      <c r="DH15" s="593"/>
      <c r="DI15" s="593"/>
      <c r="DJ15" s="593"/>
      <c r="DK15" s="594"/>
      <c r="DL15" s="601" t="s">
        <v>120</v>
      </c>
      <c r="DM15" s="593"/>
      <c r="DN15" s="593"/>
      <c r="DO15" s="593"/>
      <c r="DP15" s="593"/>
      <c r="DQ15" s="593"/>
      <c r="DR15" s="593"/>
      <c r="DS15" s="593"/>
      <c r="DT15" s="593"/>
      <c r="DU15" s="593"/>
      <c r="DV15" s="593"/>
      <c r="DW15" s="593"/>
      <c r="DX15" s="602"/>
    </row>
    <row r="16" spans="2:138" ht="11.25" customHeight="1" x14ac:dyDescent="0.2">
      <c r="B16" s="589" t="s">
        <v>235</v>
      </c>
      <c r="C16" s="590"/>
      <c r="D16" s="590"/>
      <c r="E16" s="590"/>
      <c r="F16" s="590"/>
      <c r="G16" s="590"/>
      <c r="H16" s="590"/>
      <c r="I16" s="590"/>
      <c r="J16" s="590"/>
      <c r="K16" s="590"/>
      <c r="L16" s="590"/>
      <c r="M16" s="590"/>
      <c r="N16" s="590"/>
      <c r="O16" s="590"/>
      <c r="P16" s="590"/>
      <c r="Q16" s="591"/>
      <c r="R16" s="592">
        <v>1189493</v>
      </c>
      <c r="S16" s="593"/>
      <c r="T16" s="593"/>
      <c r="U16" s="593"/>
      <c r="V16" s="593"/>
      <c r="W16" s="593"/>
      <c r="X16" s="593"/>
      <c r="Y16" s="594"/>
      <c r="Z16" s="595">
        <v>0.1</v>
      </c>
      <c r="AA16" s="595"/>
      <c r="AB16" s="595"/>
      <c r="AC16" s="595"/>
      <c r="AD16" s="596">
        <v>1189493</v>
      </c>
      <c r="AE16" s="596"/>
      <c r="AF16" s="596"/>
      <c r="AG16" s="596"/>
      <c r="AH16" s="596"/>
      <c r="AI16" s="596"/>
      <c r="AJ16" s="596"/>
      <c r="AK16" s="596"/>
      <c r="AL16" s="597">
        <v>0.2</v>
      </c>
      <c r="AM16" s="598"/>
      <c r="AN16" s="598"/>
      <c r="AO16" s="599"/>
      <c r="AP16" s="589" t="s">
        <v>236</v>
      </c>
      <c r="AQ16" s="590"/>
      <c r="AR16" s="590"/>
      <c r="AS16" s="590"/>
      <c r="AT16" s="590"/>
      <c r="AU16" s="590"/>
      <c r="AV16" s="590"/>
      <c r="AW16" s="590"/>
      <c r="AX16" s="590"/>
      <c r="AY16" s="590"/>
      <c r="AZ16" s="590"/>
      <c r="BA16" s="590"/>
      <c r="BB16" s="590"/>
      <c r="BC16" s="591"/>
      <c r="BD16" s="592">
        <v>2361910</v>
      </c>
      <c r="BE16" s="593"/>
      <c r="BF16" s="593"/>
      <c r="BG16" s="593"/>
      <c r="BH16" s="593"/>
      <c r="BI16" s="593"/>
      <c r="BJ16" s="593"/>
      <c r="BK16" s="594"/>
      <c r="BL16" s="595">
        <v>0.8</v>
      </c>
      <c r="BM16" s="595"/>
      <c r="BN16" s="595"/>
      <c r="BO16" s="595"/>
      <c r="BP16" s="596" t="s">
        <v>210</v>
      </c>
      <c r="BQ16" s="596"/>
      <c r="BR16" s="596"/>
      <c r="BS16" s="596"/>
      <c r="BT16" s="596"/>
      <c r="BU16" s="596"/>
      <c r="BV16" s="596"/>
      <c r="BW16" s="600"/>
      <c r="BY16" s="589" t="s">
        <v>237</v>
      </c>
      <c r="BZ16" s="590"/>
      <c r="CA16" s="590"/>
      <c r="CB16" s="590"/>
      <c r="CC16" s="590"/>
      <c r="CD16" s="590"/>
      <c r="CE16" s="590"/>
      <c r="CF16" s="590"/>
      <c r="CG16" s="590"/>
      <c r="CH16" s="590"/>
      <c r="CI16" s="590"/>
      <c r="CJ16" s="590"/>
      <c r="CK16" s="590"/>
      <c r="CL16" s="591"/>
      <c r="CM16" s="592">
        <v>178002607</v>
      </c>
      <c r="CN16" s="593"/>
      <c r="CO16" s="593"/>
      <c r="CP16" s="593"/>
      <c r="CQ16" s="593"/>
      <c r="CR16" s="593"/>
      <c r="CS16" s="593"/>
      <c r="CT16" s="594"/>
      <c r="CU16" s="597">
        <v>14.5</v>
      </c>
      <c r="CV16" s="598"/>
      <c r="CW16" s="598"/>
      <c r="CX16" s="603"/>
      <c r="CY16" s="601">
        <v>12477353</v>
      </c>
      <c r="CZ16" s="593"/>
      <c r="DA16" s="593"/>
      <c r="DB16" s="593"/>
      <c r="DC16" s="593"/>
      <c r="DD16" s="593"/>
      <c r="DE16" s="593"/>
      <c r="DF16" s="593"/>
      <c r="DG16" s="593"/>
      <c r="DH16" s="593"/>
      <c r="DI16" s="593"/>
      <c r="DJ16" s="593"/>
      <c r="DK16" s="594"/>
      <c r="DL16" s="601">
        <v>134248641</v>
      </c>
      <c r="DM16" s="593"/>
      <c r="DN16" s="593"/>
      <c r="DO16" s="593"/>
      <c r="DP16" s="593"/>
      <c r="DQ16" s="593"/>
      <c r="DR16" s="593"/>
      <c r="DS16" s="593"/>
      <c r="DT16" s="593"/>
      <c r="DU16" s="593"/>
      <c r="DV16" s="593"/>
      <c r="DW16" s="593"/>
      <c r="DX16" s="602"/>
    </row>
    <row r="17" spans="2:128" ht="11.25" customHeight="1" x14ac:dyDescent="0.2">
      <c r="B17" s="589" t="s">
        <v>238</v>
      </c>
      <c r="C17" s="590"/>
      <c r="D17" s="590"/>
      <c r="E17" s="590"/>
      <c r="F17" s="590"/>
      <c r="G17" s="590"/>
      <c r="H17" s="590"/>
      <c r="I17" s="590"/>
      <c r="J17" s="590"/>
      <c r="K17" s="590"/>
      <c r="L17" s="590"/>
      <c r="M17" s="590"/>
      <c r="N17" s="590"/>
      <c r="O17" s="590"/>
      <c r="P17" s="590"/>
      <c r="Q17" s="591"/>
      <c r="R17" s="592">
        <v>969780</v>
      </c>
      <c r="S17" s="593"/>
      <c r="T17" s="593"/>
      <c r="U17" s="593"/>
      <c r="V17" s="593"/>
      <c r="W17" s="593"/>
      <c r="X17" s="593"/>
      <c r="Y17" s="594"/>
      <c r="Z17" s="595">
        <v>0.1</v>
      </c>
      <c r="AA17" s="595"/>
      <c r="AB17" s="595"/>
      <c r="AC17" s="595"/>
      <c r="AD17" s="596">
        <v>969780</v>
      </c>
      <c r="AE17" s="596"/>
      <c r="AF17" s="596"/>
      <c r="AG17" s="596"/>
      <c r="AH17" s="596"/>
      <c r="AI17" s="596"/>
      <c r="AJ17" s="596"/>
      <c r="AK17" s="596"/>
      <c r="AL17" s="597">
        <v>0.2</v>
      </c>
      <c r="AM17" s="598"/>
      <c r="AN17" s="598"/>
      <c r="AO17" s="599"/>
      <c r="AP17" s="589" t="s">
        <v>239</v>
      </c>
      <c r="AQ17" s="590"/>
      <c r="AR17" s="590"/>
      <c r="AS17" s="590"/>
      <c r="AT17" s="590"/>
      <c r="AU17" s="590"/>
      <c r="AV17" s="590"/>
      <c r="AW17" s="590"/>
      <c r="AX17" s="590"/>
      <c r="AY17" s="590"/>
      <c r="AZ17" s="590"/>
      <c r="BA17" s="590"/>
      <c r="BB17" s="590"/>
      <c r="BC17" s="591"/>
      <c r="BD17" s="592">
        <v>62452461</v>
      </c>
      <c r="BE17" s="593"/>
      <c r="BF17" s="593"/>
      <c r="BG17" s="593"/>
      <c r="BH17" s="593"/>
      <c r="BI17" s="593"/>
      <c r="BJ17" s="593"/>
      <c r="BK17" s="594"/>
      <c r="BL17" s="595">
        <v>20.100000000000001</v>
      </c>
      <c r="BM17" s="595"/>
      <c r="BN17" s="595"/>
      <c r="BO17" s="595"/>
      <c r="BP17" s="596" t="s">
        <v>210</v>
      </c>
      <c r="BQ17" s="596"/>
      <c r="BR17" s="596"/>
      <c r="BS17" s="596"/>
      <c r="BT17" s="596"/>
      <c r="BU17" s="596"/>
      <c r="BV17" s="596"/>
      <c r="BW17" s="600"/>
      <c r="BY17" s="589" t="s">
        <v>240</v>
      </c>
      <c r="BZ17" s="590"/>
      <c r="CA17" s="590"/>
      <c r="CB17" s="590"/>
      <c r="CC17" s="590"/>
      <c r="CD17" s="590"/>
      <c r="CE17" s="590"/>
      <c r="CF17" s="590"/>
      <c r="CG17" s="590"/>
      <c r="CH17" s="590"/>
      <c r="CI17" s="590"/>
      <c r="CJ17" s="590"/>
      <c r="CK17" s="590"/>
      <c r="CL17" s="591"/>
      <c r="CM17" s="592">
        <v>6243047</v>
      </c>
      <c r="CN17" s="593"/>
      <c r="CO17" s="593"/>
      <c r="CP17" s="593"/>
      <c r="CQ17" s="593"/>
      <c r="CR17" s="593"/>
      <c r="CS17" s="593"/>
      <c r="CT17" s="594"/>
      <c r="CU17" s="597">
        <v>0.5</v>
      </c>
      <c r="CV17" s="598"/>
      <c r="CW17" s="598"/>
      <c r="CX17" s="603"/>
      <c r="CY17" s="601" t="s">
        <v>120</v>
      </c>
      <c r="CZ17" s="593"/>
      <c r="DA17" s="593"/>
      <c r="DB17" s="593"/>
      <c r="DC17" s="593"/>
      <c r="DD17" s="593"/>
      <c r="DE17" s="593"/>
      <c r="DF17" s="593"/>
      <c r="DG17" s="593"/>
      <c r="DH17" s="593"/>
      <c r="DI17" s="593"/>
      <c r="DJ17" s="593"/>
      <c r="DK17" s="594"/>
      <c r="DL17" s="601">
        <v>46521</v>
      </c>
      <c r="DM17" s="593"/>
      <c r="DN17" s="593"/>
      <c r="DO17" s="593"/>
      <c r="DP17" s="593"/>
      <c r="DQ17" s="593"/>
      <c r="DR17" s="593"/>
      <c r="DS17" s="593"/>
      <c r="DT17" s="593"/>
      <c r="DU17" s="593"/>
      <c r="DV17" s="593"/>
      <c r="DW17" s="593"/>
      <c r="DX17" s="602"/>
    </row>
    <row r="18" spans="2:128" ht="11.25" customHeight="1" x14ac:dyDescent="0.2">
      <c r="B18" s="589" t="s">
        <v>241</v>
      </c>
      <c r="C18" s="590"/>
      <c r="D18" s="590"/>
      <c r="E18" s="590"/>
      <c r="F18" s="590"/>
      <c r="G18" s="590"/>
      <c r="H18" s="590"/>
      <c r="I18" s="590"/>
      <c r="J18" s="590"/>
      <c r="K18" s="590"/>
      <c r="L18" s="590"/>
      <c r="M18" s="590"/>
      <c r="N18" s="590"/>
      <c r="O18" s="590"/>
      <c r="P18" s="590"/>
      <c r="Q18" s="591"/>
      <c r="R18" s="592">
        <v>219713</v>
      </c>
      <c r="S18" s="593"/>
      <c r="T18" s="593"/>
      <c r="U18" s="593"/>
      <c r="V18" s="593"/>
      <c r="W18" s="593"/>
      <c r="X18" s="593"/>
      <c r="Y18" s="594"/>
      <c r="Z18" s="595">
        <v>0</v>
      </c>
      <c r="AA18" s="595"/>
      <c r="AB18" s="595"/>
      <c r="AC18" s="595"/>
      <c r="AD18" s="596">
        <v>219713</v>
      </c>
      <c r="AE18" s="596"/>
      <c r="AF18" s="596"/>
      <c r="AG18" s="596"/>
      <c r="AH18" s="596"/>
      <c r="AI18" s="596"/>
      <c r="AJ18" s="596"/>
      <c r="AK18" s="596"/>
      <c r="AL18" s="597">
        <v>0</v>
      </c>
      <c r="AM18" s="598"/>
      <c r="AN18" s="598"/>
      <c r="AO18" s="599"/>
      <c r="AP18" s="589" t="s">
        <v>242</v>
      </c>
      <c r="AQ18" s="590"/>
      <c r="AR18" s="590"/>
      <c r="AS18" s="590"/>
      <c r="AT18" s="590"/>
      <c r="AU18" s="590"/>
      <c r="AV18" s="590"/>
      <c r="AW18" s="590"/>
      <c r="AX18" s="590"/>
      <c r="AY18" s="590"/>
      <c r="AZ18" s="590"/>
      <c r="BA18" s="590"/>
      <c r="BB18" s="590"/>
      <c r="BC18" s="591"/>
      <c r="BD18" s="592">
        <v>111466064</v>
      </c>
      <c r="BE18" s="593"/>
      <c r="BF18" s="593"/>
      <c r="BG18" s="593"/>
      <c r="BH18" s="593"/>
      <c r="BI18" s="593"/>
      <c r="BJ18" s="593"/>
      <c r="BK18" s="594"/>
      <c r="BL18" s="595">
        <v>35.9</v>
      </c>
      <c r="BM18" s="595"/>
      <c r="BN18" s="595"/>
      <c r="BO18" s="595"/>
      <c r="BP18" s="596" t="s">
        <v>120</v>
      </c>
      <c r="BQ18" s="596"/>
      <c r="BR18" s="596"/>
      <c r="BS18" s="596"/>
      <c r="BT18" s="596"/>
      <c r="BU18" s="596"/>
      <c r="BV18" s="596"/>
      <c r="BW18" s="600"/>
      <c r="BY18" s="589" t="s">
        <v>243</v>
      </c>
      <c r="BZ18" s="590"/>
      <c r="CA18" s="590"/>
      <c r="CB18" s="590"/>
      <c r="CC18" s="590"/>
      <c r="CD18" s="590"/>
      <c r="CE18" s="590"/>
      <c r="CF18" s="590"/>
      <c r="CG18" s="590"/>
      <c r="CH18" s="590"/>
      <c r="CI18" s="590"/>
      <c r="CJ18" s="590"/>
      <c r="CK18" s="590"/>
      <c r="CL18" s="591"/>
      <c r="CM18" s="592">
        <v>169724177</v>
      </c>
      <c r="CN18" s="593"/>
      <c r="CO18" s="593"/>
      <c r="CP18" s="593"/>
      <c r="CQ18" s="593"/>
      <c r="CR18" s="593"/>
      <c r="CS18" s="593"/>
      <c r="CT18" s="594"/>
      <c r="CU18" s="597">
        <v>13.8</v>
      </c>
      <c r="CV18" s="598"/>
      <c r="CW18" s="598"/>
      <c r="CX18" s="603"/>
      <c r="CY18" s="601" t="s">
        <v>120</v>
      </c>
      <c r="CZ18" s="593"/>
      <c r="DA18" s="593"/>
      <c r="DB18" s="593"/>
      <c r="DC18" s="593"/>
      <c r="DD18" s="593"/>
      <c r="DE18" s="593"/>
      <c r="DF18" s="593"/>
      <c r="DG18" s="593"/>
      <c r="DH18" s="593"/>
      <c r="DI18" s="593"/>
      <c r="DJ18" s="593"/>
      <c r="DK18" s="594"/>
      <c r="DL18" s="601">
        <v>168818845</v>
      </c>
      <c r="DM18" s="593"/>
      <c r="DN18" s="593"/>
      <c r="DO18" s="593"/>
      <c r="DP18" s="593"/>
      <c r="DQ18" s="593"/>
      <c r="DR18" s="593"/>
      <c r="DS18" s="593"/>
      <c r="DT18" s="593"/>
      <c r="DU18" s="593"/>
      <c r="DV18" s="593"/>
      <c r="DW18" s="593"/>
      <c r="DX18" s="602"/>
    </row>
    <row r="19" spans="2:128" ht="11.25" customHeight="1" x14ac:dyDescent="0.2">
      <c r="B19" s="604" t="s">
        <v>244</v>
      </c>
      <c r="C19" s="605"/>
      <c r="D19" s="605"/>
      <c r="E19" s="605"/>
      <c r="F19" s="605"/>
      <c r="G19" s="605"/>
      <c r="H19" s="605"/>
      <c r="I19" s="605"/>
      <c r="J19" s="605"/>
      <c r="K19" s="605"/>
      <c r="L19" s="605"/>
      <c r="M19" s="605"/>
      <c r="N19" s="605"/>
      <c r="O19" s="605"/>
      <c r="P19" s="605"/>
      <c r="Q19" s="606"/>
      <c r="R19" s="592" t="s">
        <v>211</v>
      </c>
      <c r="S19" s="593"/>
      <c r="T19" s="593"/>
      <c r="U19" s="593"/>
      <c r="V19" s="593"/>
      <c r="W19" s="593"/>
      <c r="X19" s="593"/>
      <c r="Y19" s="594"/>
      <c r="Z19" s="595" t="s">
        <v>210</v>
      </c>
      <c r="AA19" s="595"/>
      <c r="AB19" s="595"/>
      <c r="AC19" s="595"/>
      <c r="AD19" s="596" t="s">
        <v>211</v>
      </c>
      <c r="AE19" s="596"/>
      <c r="AF19" s="596"/>
      <c r="AG19" s="596"/>
      <c r="AH19" s="596"/>
      <c r="AI19" s="596"/>
      <c r="AJ19" s="596"/>
      <c r="AK19" s="596"/>
      <c r="AL19" s="597" t="s">
        <v>120</v>
      </c>
      <c r="AM19" s="598"/>
      <c r="AN19" s="598"/>
      <c r="AO19" s="599"/>
      <c r="AP19" s="589" t="s">
        <v>245</v>
      </c>
      <c r="AQ19" s="590"/>
      <c r="AR19" s="590"/>
      <c r="AS19" s="590"/>
      <c r="AT19" s="590"/>
      <c r="AU19" s="590"/>
      <c r="AV19" s="590"/>
      <c r="AW19" s="590"/>
      <c r="AX19" s="590"/>
      <c r="AY19" s="590"/>
      <c r="AZ19" s="590"/>
      <c r="BA19" s="590"/>
      <c r="BB19" s="590"/>
      <c r="BC19" s="591"/>
      <c r="BD19" s="592">
        <v>4500342</v>
      </c>
      <c r="BE19" s="593"/>
      <c r="BF19" s="593"/>
      <c r="BG19" s="593"/>
      <c r="BH19" s="593"/>
      <c r="BI19" s="593"/>
      <c r="BJ19" s="593"/>
      <c r="BK19" s="594"/>
      <c r="BL19" s="595">
        <v>1.5</v>
      </c>
      <c r="BM19" s="595"/>
      <c r="BN19" s="595"/>
      <c r="BO19" s="595"/>
      <c r="BP19" s="596" t="s">
        <v>211</v>
      </c>
      <c r="BQ19" s="596"/>
      <c r="BR19" s="596"/>
      <c r="BS19" s="596"/>
      <c r="BT19" s="596"/>
      <c r="BU19" s="596"/>
      <c r="BV19" s="596"/>
      <c r="BW19" s="600"/>
      <c r="BY19" s="589" t="s">
        <v>246</v>
      </c>
      <c r="BZ19" s="590"/>
      <c r="CA19" s="590"/>
      <c r="CB19" s="590"/>
      <c r="CC19" s="590"/>
      <c r="CD19" s="590"/>
      <c r="CE19" s="590"/>
      <c r="CF19" s="590"/>
      <c r="CG19" s="590"/>
      <c r="CH19" s="590"/>
      <c r="CI19" s="590"/>
      <c r="CJ19" s="590"/>
      <c r="CK19" s="590"/>
      <c r="CL19" s="591"/>
      <c r="CM19" s="592" t="s">
        <v>120</v>
      </c>
      <c r="CN19" s="593"/>
      <c r="CO19" s="593"/>
      <c r="CP19" s="593"/>
      <c r="CQ19" s="593"/>
      <c r="CR19" s="593"/>
      <c r="CS19" s="593"/>
      <c r="CT19" s="594"/>
      <c r="CU19" s="597" t="s">
        <v>120</v>
      </c>
      <c r="CV19" s="598"/>
      <c r="CW19" s="598"/>
      <c r="CX19" s="603"/>
      <c r="CY19" s="601" t="s">
        <v>130</v>
      </c>
      <c r="CZ19" s="593"/>
      <c r="DA19" s="593"/>
      <c r="DB19" s="593"/>
      <c r="DC19" s="593"/>
      <c r="DD19" s="593"/>
      <c r="DE19" s="593"/>
      <c r="DF19" s="593"/>
      <c r="DG19" s="593"/>
      <c r="DH19" s="593"/>
      <c r="DI19" s="593"/>
      <c r="DJ19" s="593"/>
      <c r="DK19" s="594"/>
      <c r="DL19" s="601" t="s">
        <v>211</v>
      </c>
      <c r="DM19" s="593"/>
      <c r="DN19" s="593"/>
      <c r="DO19" s="593"/>
      <c r="DP19" s="593"/>
      <c r="DQ19" s="593"/>
      <c r="DR19" s="593"/>
      <c r="DS19" s="593"/>
      <c r="DT19" s="593"/>
      <c r="DU19" s="593"/>
      <c r="DV19" s="593"/>
      <c r="DW19" s="593"/>
      <c r="DX19" s="602"/>
    </row>
    <row r="20" spans="2:128" ht="11.25" customHeight="1" x14ac:dyDescent="0.2">
      <c r="B20" s="589" t="s">
        <v>247</v>
      </c>
      <c r="C20" s="590"/>
      <c r="D20" s="590"/>
      <c r="E20" s="590"/>
      <c r="F20" s="590"/>
      <c r="G20" s="590"/>
      <c r="H20" s="590"/>
      <c r="I20" s="590"/>
      <c r="J20" s="590"/>
      <c r="K20" s="590"/>
      <c r="L20" s="590"/>
      <c r="M20" s="590"/>
      <c r="N20" s="590"/>
      <c r="O20" s="590"/>
      <c r="P20" s="590"/>
      <c r="Q20" s="591"/>
      <c r="R20" s="592">
        <v>275995673</v>
      </c>
      <c r="S20" s="593"/>
      <c r="T20" s="593"/>
      <c r="U20" s="593"/>
      <c r="V20" s="593"/>
      <c r="W20" s="593"/>
      <c r="X20" s="593"/>
      <c r="Y20" s="594"/>
      <c r="Z20" s="595">
        <v>22.1</v>
      </c>
      <c r="AA20" s="595"/>
      <c r="AB20" s="595"/>
      <c r="AC20" s="595"/>
      <c r="AD20" s="596">
        <v>271463187</v>
      </c>
      <c r="AE20" s="596"/>
      <c r="AF20" s="596"/>
      <c r="AG20" s="596"/>
      <c r="AH20" s="596"/>
      <c r="AI20" s="596"/>
      <c r="AJ20" s="596"/>
      <c r="AK20" s="596"/>
      <c r="AL20" s="597">
        <v>49.2</v>
      </c>
      <c r="AM20" s="598"/>
      <c r="AN20" s="598"/>
      <c r="AO20" s="599"/>
      <c r="AP20" s="607" t="s">
        <v>248</v>
      </c>
      <c r="AQ20" s="608"/>
      <c r="AR20" s="608"/>
      <c r="AS20" s="608"/>
      <c r="AT20" s="608"/>
      <c r="AU20" s="608"/>
      <c r="AV20" s="608"/>
      <c r="AW20" s="608"/>
      <c r="AX20" s="608"/>
      <c r="AY20" s="608"/>
      <c r="AZ20" s="608"/>
      <c r="BA20" s="608"/>
      <c r="BB20" s="608"/>
      <c r="BC20" s="609"/>
      <c r="BD20" s="592">
        <v>2368933</v>
      </c>
      <c r="BE20" s="593"/>
      <c r="BF20" s="593"/>
      <c r="BG20" s="593"/>
      <c r="BH20" s="593"/>
      <c r="BI20" s="593"/>
      <c r="BJ20" s="593"/>
      <c r="BK20" s="594"/>
      <c r="BL20" s="595">
        <v>0.8</v>
      </c>
      <c r="BM20" s="595"/>
      <c r="BN20" s="595"/>
      <c r="BO20" s="595"/>
      <c r="BP20" s="596" t="s">
        <v>130</v>
      </c>
      <c r="BQ20" s="596"/>
      <c r="BR20" s="596"/>
      <c r="BS20" s="596"/>
      <c r="BT20" s="596"/>
      <c r="BU20" s="596"/>
      <c r="BV20" s="596"/>
      <c r="BW20" s="600"/>
      <c r="BY20" s="607" t="s">
        <v>249</v>
      </c>
      <c r="BZ20" s="608"/>
      <c r="CA20" s="608"/>
      <c r="CB20" s="608"/>
      <c r="CC20" s="608"/>
      <c r="CD20" s="608"/>
      <c r="CE20" s="608"/>
      <c r="CF20" s="608"/>
      <c r="CG20" s="608"/>
      <c r="CH20" s="608"/>
      <c r="CI20" s="608"/>
      <c r="CJ20" s="608"/>
      <c r="CK20" s="608"/>
      <c r="CL20" s="609"/>
      <c r="CM20" s="592" t="s">
        <v>120</v>
      </c>
      <c r="CN20" s="593"/>
      <c r="CO20" s="593"/>
      <c r="CP20" s="593"/>
      <c r="CQ20" s="593"/>
      <c r="CR20" s="593"/>
      <c r="CS20" s="593"/>
      <c r="CT20" s="594"/>
      <c r="CU20" s="597" t="s">
        <v>210</v>
      </c>
      <c r="CV20" s="598"/>
      <c r="CW20" s="598"/>
      <c r="CX20" s="603"/>
      <c r="CY20" s="601" t="s">
        <v>120</v>
      </c>
      <c r="CZ20" s="593"/>
      <c r="DA20" s="593"/>
      <c r="DB20" s="593"/>
      <c r="DC20" s="593"/>
      <c r="DD20" s="593"/>
      <c r="DE20" s="593"/>
      <c r="DF20" s="593"/>
      <c r="DG20" s="593"/>
      <c r="DH20" s="593"/>
      <c r="DI20" s="593"/>
      <c r="DJ20" s="593"/>
      <c r="DK20" s="594"/>
      <c r="DL20" s="601" t="s">
        <v>120</v>
      </c>
      <c r="DM20" s="593"/>
      <c r="DN20" s="593"/>
      <c r="DO20" s="593"/>
      <c r="DP20" s="593"/>
      <c r="DQ20" s="593"/>
      <c r="DR20" s="593"/>
      <c r="DS20" s="593"/>
      <c r="DT20" s="593"/>
      <c r="DU20" s="593"/>
      <c r="DV20" s="593"/>
      <c r="DW20" s="593"/>
      <c r="DX20" s="602"/>
    </row>
    <row r="21" spans="2:128" ht="11.25" customHeight="1" x14ac:dyDescent="0.2">
      <c r="B21" s="589" t="s">
        <v>250</v>
      </c>
      <c r="C21" s="590"/>
      <c r="D21" s="590"/>
      <c r="E21" s="590"/>
      <c r="F21" s="590"/>
      <c r="G21" s="590"/>
      <c r="H21" s="590"/>
      <c r="I21" s="590"/>
      <c r="J21" s="590"/>
      <c r="K21" s="590"/>
      <c r="L21" s="590"/>
      <c r="M21" s="590"/>
      <c r="N21" s="590"/>
      <c r="O21" s="590"/>
      <c r="P21" s="590"/>
      <c r="Q21" s="591"/>
      <c r="R21" s="592">
        <v>271463187</v>
      </c>
      <c r="S21" s="593"/>
      <c r="T21" s="593"/>
      <c r="U21" s="593"/>
      <c r="V21" s="593"/>
      <c r="W21" s="593"/>
      <c r="X21" s="593"/>
      <c r="Y21" s="594"/>
      <c r="Z21" s="597">
        <v>21.7</v>
      </c>
      <c r="AA21" s="598"/>
      <c r="AB21" s="598"/>
      <c r="AC21" s="603"/>
      <c r="AD21" s="601">
        <v>271463187</v>
      </c>
      <c r="AE21" s="593"/>
      <c r="AF21" s="593"/>
      <c r="AG21" s="593"/>
      <c r="AH21" s="593"/>
      <c r="AI21" s="593"/>
      <c r="AJ21" s="593"/>
      <c r="AK21" s="594"/>
      <c r="AL21" s="597">
        <v>49.2</v>
      </c>
      <c r="AM21" s="598"/>
      <c r="AN21" s="598"/>
      <c r="AO21" s="599"/>
      <c r="AP21" s="607" t="s">
        <v>251</v>
      </c>
      <c r="AQ21" s="608"/>
      <c r="AR21" s="608"/>
      <c r="AS21" s="608"/>
      <c r="AT21" s="608"/>
      <c r="AU21" s="608"/>
      <c r="AV21" s="608"/>
      <c r="AW21" s="608"/>
      <c r="AX21" s="608"/>
      <c r="AY21" s="608"/>
      <c r="AZ21" s="608"/>
      <c r="BA21" s="608"/>
      <c r="BB21" s="608"/>
      <c r="BC21" s="609"/>
      <c r="BD21" s="592">
        <v>484722</v>
      </c>
      <c r="BE21" s="593"/>
      <c r="BF21" s="593"/>
      <c r="BG21" s="593"/>
      <c r="BH21" s="593"/>
      <c r="BI21" s="593"/>
      <c r="BJ21" s="593"/>
      <c r="BK21" s="594"/>
      <c r="BL21" s="595">
        <v>0.2</v>
      </c>
      <c r="BM21" s="595"/>
      <c r="BN21" s="595"/>
      <c r="BO21" s="595"/>
      <c r="BP21" s="596" t="s">
        <v>211</v>
      </c>
      <c r="BQ21" s="596"/>
      <c r="BR21" s="596"/>
      <c r="BS21" s="596"/>
      <c r="BT21" s="596"/>
      <c r="BU21" s="596"/>
      <c r="BV21" s="596"/>
      <c r="BW21" s="600"/>
      <c r="BY21" s="607" t="s">
        <v>252</v>
      </c>
      <c r="BZ21" s="608"/>
      <c r="CA21" s="608"/>
      <c r="CB21" s="608"/>
      <c r="CC21" s="608"/>
      <c r="CD21" s="608"/>
      <c r="CE21" s="608"/>
      <c r="CF21" s="608"/>
      <c r="CG21" s="608"/>
      <c r="CH21" s="608"/>
      <c r="CI21" s="608"/>
      <c r="CJ21" s="608"/>
      <c r="CK21" s="608"/>
      <c r="CL21" s="609"/>
      <c r="CM21" s="592">
        <v>191030</v>
      </c>
      <c r="CN21" s="593"/>
      <c r="CO21" s="593"/>
      <c r="CP21" s="593"/>
      <c r="CQ21" s="593"/>
      <c r="CR21" s="593"/>
      <c r="CS21" s="593"/>
      <c r="CT21" s="594"/>
      <c r="CU21" s="597">
        <v>0</v>
      </c>
      <c r="CV21" s="598"/>
      <c r="CW21" s="598"/>
      <c r="CX21" s="603"/>
      <c r="CY21" s="601" t="s">
        <v>120</v>
      </c>
      <c r="CZ21" s="593"/>
      <c r="DA21" s="593"/>
      <c r="DB21" s="593"/>
      <c r="DC21" s="593"/>
      <c r="DD21" s="593"/>
      <c r="DE21" s="593"/>
      <c r="DF21" s="593"/>
      <c r="DG21" s="593"/>
      <c r="DH21" s="593"/>
      <c r="DI21" s="593"/>
      <c r="DJ21" s="593"/>
      <c r="DK21" s="594"/>
      <c r="DL21" s="601">
        <v>191030</v>
      </c>
      <c r="DM21" s="593"/>
      <c r="DN21" s="593"/>
      <c r="DO21" s="593"/>
      <c r="DP21" s="593"/>
      <c r="DQ21" s="593"/>
      <c r="DR21" s="593"/>
      <c r="DS21" s="593"/>
      <c r="DT21" s="593"/>
      <c r="DU21" s="593"/>
      <c r="DV21" s="593"/>
      <c r="DW21" s="593"/>
      <c r="DX21" s="602"/>
    </row>
    <row r="22" spans="2:128" ht="11.25" customHeight="1" x14ac:dyDescent="0.2">
      <c r="B22" s="589" t="s">
        <v>253</v>
      </c>
      <c r="C22" s="590"/>
      <c r="D22" s="590"/>
      <c r="E22" s="590"/>
      <c r="F22" s="590"/>
      <c r="G22" s="590"/>
      <c r="H22" s="590"/>
      <c r="I22" s="590"/>
      <c r="J22" s="590"/>
      <c r="K22" s="590"/>
      <c r="L22" s="590"/>
      <c r="M22" s="590"/>
      <c r="N22" s="590"/>
      <c r="O22" s="590"/>
      <c r="P22" s="590"/>
      <c r="Q22" s="591"/>
      <c r="R22" s="592">
        <v>4425784</v>
      </c>
      <c r="S22" s="593"/>
      <c r="T22" s="593"/>
      <c r="U22" s="593"/>
      <c r="V22" s="593"/>
      <c r="W22" s="593"/>
      <c r="X22" s="593"/>
      <c r="Y22" s="594"/>
      <c r="Z22" s="597">
        <v>0.4</v>
      </c>
      <c r="AA22" s="598"/>
      <c r="AB22" s="598"/>
      <c r="AC22" s="603"/>
      <c r="AD22" s="601" t="s">
        <v>130</v>
      </c>
      <c r="AE22" s="593"/>
      <c r="AF22" s="593"/>
      <c r="AG22" s="593"/>
      <c r="AH22" s="593"/>
      <c r="AI22" s="593"/>
      <c r="AJ22" s="593"/>
      <c r="AK22" s="594"/>
      <c r="AL22" s="597" t="s">
        <v>120</v>
      </c>
      <c r="AM22" s="598"/>
      <c r="AN22" s="598"/>
      <c r="AO22" s="599"/>
      <c r="AP22" s="607" t="s">
        <v>254</v>
      </c>
      <c r="AQ22" s="610"/>
      <c r="AR22" s="610"/>
      <c r="AS22" s="610"/>
      <c r="AT22" s="610"/>
      <c r="AU22" s="610"/>
      <c r="AV22" s="610"/>
      <c r="AW22" s="610"/>
      <c r="AX22" s="610"/>
      <c r="AY22" s="610"/>
      <c r="AZ22" s="610"/>
      <c r="BA22" s="610"/>
      <c r="BB22" s="610"/>
      <c r="BC22" s="611"/>
      <c r="BD22" s="592">
        <v>22812596</v>
      </c>
      <c r="BE22" s="593"/>
      <c r="BF22" s="593"/>
      <c r="BG22" s="593"/>
      <c r="BH22" s="593"/>
      <c r="BI22" s="593"/>
      <c r="BJ22" s="593"/>
      <c r="BK22" s="594"/>
      <c r="BL22" s="595">
        <v>7.4</v>
      </c>
      <c r="BM22" s="595"/>
      <c r="BN22" s="595"/>
      <c r="BO22" s="595"/>
      <c r="BP22" s="596" t="s">
        <v>211</v>
      </c>
      <c r="BQ22" s="596"/>
      <c r="BR22" s="596"/>
      <c r="BS22" s="596"/>
      <c r="BT22" s="596"/>
      <c r="BU22" s="596"/>
      <c r="BV22" s="596"/>
      <c r="BW22" s="600"/>
      <c r="BY22" s="607" t="s">
        <v>255</v>
      </c>
      <c r="BZ22" s="608"/>
      <c r="CA22" s="608"/>
      <c r="CB22" s="608"/>
      <c r="CC22" s="608"/>
      <c r="CD22" s="608"/>
      <c r="CE22" s="608"/>
      <c r="CF22" s="608"/>
      <c r="CG22" s="608"/>
      <c r="CH22" s="608"/>
      <c r="CI22" s="608"/>
      <c r="CJ22" s="608"/>
      <c r="CK22" s="608"/>
      <c r="CL22" s="609"/>
      <c r="CM22" s="592">
        <v>1580040</v>
      </c>
      <c r="CN22" s="593"/>
      <c r="CO22" s="593"/>
      <c r="CP22" s="593"/>
      <c r="CQ22" s="593"/>
      <c r="CR22" s="593"/>
      <c r="CS22" s="593"/>
      <c r="CT22" s="594"/>
      <c r="CU22" s="597">
        <v>0.1</v>
      </c>
      <c r="CV22" s="598"/>
      <c r="CW22" s="598"/>
      <c r="CX22" s="603"/>
      <c r="CY22" s="601" t="s">
        <v>120</v>
      </c>
      <c r="CZ22" s="593"/>
      <c r="DA22" s="593"/>
      <c r="DB22" s="593"/>
      <c r="DC22" s="593"/>
      <c r="DD22" s="593"/>
      <c r="DE22" s="593"/>
      <c r="DF22" s="593"/>
      <c r="DG22" s="593"/>
      <c r="DH22" s="593"/>
      <c r="DI22" s="593"/>
      <c r="DJ22" s="593"/>
      <c r="DK22" s="594"/>
      <c r="DL22" s="601">
        <v>1580040</v>
      </c>
      <c r="DM22" s="593"/>
      <c r="DN22" s="593"/>
      <c r="DO22" s="593"/>
      <c r="DP22" s="593"/>
      <c r="DQ22" s="593"/>
      <c r="DR22" s="593"/>
      <c r="DS22" s="593"/>
      <c r="DT22" s="593"/>
      <c r="DU22" s="593"/>
      <c r="DV22" s="593"/>
      <c r="DW22" s="593"/>
      <c r="DX22" s="602"/>
    </row>
    <row r="23" spans="2:128" ht="11.25" customHeight="1" x14ac:dyDescent="0.2">
      <c r="B23" s="589" t="s">
        <v>256</v>
      </c>
      <c r="C23" s="590"/>
      <c r="D23" s="590"/>
      <c r="E23" s="590"/>
      <c r="F23" s="590"/>
      <c r="G23" s="590"/>
      <c r="H23" s="590"/>
      <c r="I23" s="590"/>
      <c r="J23" s="590"/>
      <c r="K23" s="590"/>
      <c r="L23" s="590"/>
      <c r="M23" s="590"/>
      <c r="N23" s="590"/>
      <c r="O23" s="590"/>
      <c r="P23" s="590"/>
      <c r="Q23" s="591"/>
      <c r="R23" s="592">
        <v>106702</v>
      </c>
      <c r="S23" s="593"/>
      <c r="T23" s="593"/>
      <c r="U23" s="593"/>
      <c r="V23" s="593"/>
      <c r="W23" s="593"/>
      <c r="X23" s="593"/>
      <c r="Y23" s="594"/>
      <c r="Z23" s="597">
        <v>0</v>
      </c>
      <c r="AA23" s="598"/>
      <c r="AB23" s="598"/>
      <c r="AC23" s="603"/>
      <c r="AD23" s="601" t="s">
        <v>130</v>
      </c>
      <c r="AE23" s="593"/>
      <c r="AF23" s="593"/>
      <c r="AG23" s="593"/>
      <c r="AH23" s="593"/>
      <c r="AI23" s="593"/>
      <c r="AJ23" s="593"/>
      <c r="AK23" s="594"/>
      <c r="AL23" s="597" t="s">
        <v>210</v>
      </c>
      <c r="AM23" s="598"/>
      <c r="AN23" s="598"/>
      <c r="AO23" s="599"/>
      <c r="AP23" s="607" t="s">
        <v>257</v>
      </c>
      <c r="AQ23" s="610"/>
      <c r="AR23" s="610"/>
      <c r="AS23" s="610"/>
      <c r="AT23" s="610"/>
      <c r="AU23" s="610"/>
      <c r="AV23" s="610"/>
      <c r="AW23" s="610"/>
      <c r="AX23" s="610"/>
      <c r="AY23" s="610"/>
      <c r="AZ23" s="610"/>
      <c r="BA23" s="610"/>
      <c r="BB23" s="610"/>
      <c r="BC23" s="611"/>
      <c r="BD23" s="592">
        <v>32296844</v>
      </c>
      <c r="BE23" s="593"/>
      <c r="BF23" s="593"/>
      <c r="BG23" s="593"/>
      <c r="BH23" s="593"/>
      <c r="BI23" s="593"/>
      <c r="BJ23" s="593"/>
      <c r="BK23" s="594"/>
      <c r="BL23" s="595">
        <v>10.4</v>
      </c>
      <c r="BM23" s="595"/>
      <c r="BN23" s="595"/>
      <c r="BO23" s="595"/>
      <c r="BP23" s="596" t="s">
        <v>211</v>
      </c>
      <c r="BQ23" s="596"/>
      <c r="BR23" s="596"/>
      <c r="BS23" s="596"/>
      <c r="BT23" s="596"/>
      <c r="BU23" s="596"/>
      <c r="BV23" s="596"/>
      <c r="BW23" s="600"/>
      <c r="BY23" s="607" t="s">
        <v>258</v>
      </c>
      <c r="BZ23" s="608"/>
      <c r="CA23" s="608"/>
      <c r="CB23" s="608"/>
      <c r="CC23" s="608"/>
      <c r="CD23" s="608"/>
      <c r="CE23" s="608"/>
      <c r="CF23" s="608"/>
      <c r="CG23" s="608"/>
      <c r="CH23" s="608"/>
      <c r="CI23" s="608"/>
      <c r="CJ23" s="608"/>
      <c r="CK23" s="608"/>
      <c r="CL23" s="609"/>
      <c r="CM23" s="592">
        <v>1671603</v>
      </c>
      <c r="CN23" s="593"/>
      <c r="CO23" s="593"/>
      <c r="CP23" s="593"/>
      <c r="CQ23" s="593"/>
      <c r="CR23" s="593"/>
      <c r="CS23" s="593"/>
      <c r="CT23" s="594"/>
      <c r="CU23" s="597">
        <v>0.1</v>
      </c>
      <c r="CV23" s="598"/>
      <c r="CW23" s="598"/>
      <c r="CX23" s="603"/>
      <c r="CY23" s="601" t="s">
        <v>120</v>
      </c>
      <c r="CZ23" s="593"/>
      <c r="DA23" s="593"/>
      <c r="DB23" s="593"/>
      <c r="DC23" s="593"/>
      <c r="DD23" s="593"/>
      <c r="DE23" s="593"/>
      <c r="DF23" s="593"/>
      <c r="DG23" s="593"/>
      <c r="DH23" s="593"/>
      <c r="DI23" s="593"/>
      <c r="DJ23" s="593"/>
      <c r="DK23" s="594"/>
      <c r="DL23" s="601">
        <v>1671603</v>
      </c>
      <c r="DM23" s="593"/>
      <c r="DN23" s="593"/>
      <c r="DO23" s="593"/>
      <c r="DP23" s="593"/>
      <c r="DQ23" s="593"/>
      <c r="DR23" s="593"/>
      <c r="DS23" s="593"/>
      <c r="DT23" s="593"/>
      <c r="DU23" s="593"/>
      <c r="DV23" s="593"/>
      <c r="DW23" s="593"/>
      <c r="DX23" s="602"/>
    </row>
    <row r="24" spans="2:128" ht="11.25" customHeight="1" x14ac:dyDescent="0.2">
      <c r="B24" s="589" t="s">
        <v>259</v>
      </c>
      <c r="C24" s="590"/>
      <c r="D24" s="590"/>
      <c r="E24" s="590"/>
      <c r="F24" s="590"/>
      <c r="G24" s="590"/>
      <c r="H24" s="590"/>
      <c r="I24" s="590"/>
      <c r="J24" s="590"/>
      <c r="K24" s="590"/>
      <c r="L24" s="590"/>
      <c r="M24" s="590"/>
      <c r="N24" s="590"/>
      <c r="O24" s="590"/>
      <c r="P24" s="590"/>
      <c r="Q24" s="591"/>
      <c r="R24" s="592">
        <v>627758982</v>
      </c>
      <c r="S24" s="593"/>
      <c r="T24" s="593"/>
      <c r="U24" s="593"/>
      <c r="V24" s="593"/>
      <c r="W24" s="593"/>
      <c r="X24" s="593"/>
      <c r="Y24" s="594"/>
      <c r="Z24" s="597">
        <v>50.2</v>
      </c>
      <c r="AA24" s="598"/>
      <c r="AB24" s="598"/>
      <c r="AC24" s="603"/>
      <c r="AD24" s="601">
        <v>547204265</v>
      </c>
      <c r="AE24" s="593"/>
      <c r="AF24" s="593"/>
      <c r="AG24" s="593"/>
      <c r="AH24" s="593"/>
      <c r="AI24" s="593"/>
      <c r="AJ24" s="593"/>
      <c r="AK24" s="594"/>
      <c r="AL24" s="597">
        <v>99.2</v>
      </c>
      <c r="AM24" s="598"/>
      <c r="AN24" s="598"/>
      <c r="AO24" s="599"/>
      <c r="AP24" s="607" t="s">
        <v>260</v>
      </c>
      <c r="AQ24" s="610"/>
      <c r="AR24" s="610"/>
      <c r="AS24" s="610"/>
      <c r="AT24" s="610"/>
      <c r="AU24" s="610"/>
      <c r="AV24" s="610"/>
      <c r="AW24" s="610"/>
      <c r="AX24" s="610"/>
      <c r="AY24" s="610"/>
      <c r="AZ24" s="610"/>
      <c r="BA24" s="610"/>
      <c r="BB24" s="610"/>
      <c r="BC24" s="611"/>
      <c r="BD24" s="592">
        <v>31592</v>
      </c>
      <c r="BE24" s="593"/>
      <c r="BF24" s="593"/>
      <c r="BG24" s="593"/>
      <c r="BH24" s="593"/>
      <c r="BI24" s="593"/>
      <c r="BJ24" s="593"/>
      <c r="BK24" s="594"/>
      <c r="BL24" s="595">
        <v>0</v>
      </c>
      <c r="BM24" s="595"/>
      <c r="BN24" s="595"/>
      <c r="BO24" s="595"/>
      <c r="BP24" s="596" t="s">
        <v>120</v>
      </c>
      <c r="BQ24" s="596"/>
      <c r="BR24" s="596"/>
      <c r="BS24" s="596"/>
      <c r="BT24" s="596"/>
      <c r="BU24" s="596"/>
      <c r="BV24" s="596"/>
      <c r="BW24" s="600"/>
      <c r="BY24" s="607" t="s">
        <v>261</v>
      </c>
      <c r="BZ24" s="608"/>
      <c r="CA24" s="608"/>
      <c r="CB24" s="608"/>
      <c r="CC24" s="608"/>
      <c r="CD24" s="608"/>
      <c r="CE24" s="608"/>
      <c r="CF24" s="608"/>
      <c r="CG24" s="608"/>
      <c r="CH24" s="608"/>
      <c r="CI24" s="608"/>
      <c r="CJ24" s="608"/>
      <c r="CK24" s="608"/>
      <c r="CL24" s="609"/>
      <c r="CM24" s="592">
        <v>109638</v>
      </c>
      <c r="CN24" s="593"/>
      <c r="CO24" s="593"/>
      <c r="CP24" s="593"/>
      <c r="CQ24" s="593"/>
      <c r="CR24" s="593"/>
      <c r="CS24" s="593"/>
      <c r="CT24" s="594"/>
      <c r="CU24" s="597">
        <v>0</v>
      </c>
      <c r="CV24" s="598"/>
      <c r="CW24" s="598"/>
      <c r="CX24" s="603"/>
      <c r="CY24" s="601" t="s">
        <v>120</v>
      </c>
      <c r="CZ24" s="593"/>
      <c r="DA24" s="593"/>
      <c r="DB24" s="593"/>
      <c r="DC24" s="593"/>
      <c r="DD24" s="593"/>
      <c r="DE24" s="593"/>
      <c r="DF24" s="593"/>
      <c r="DG24" s="593"/>
      <c r="DH24" s="593"/>
      <c r="DI24" s="593"/>
      <c r="DJ24" s="593"/>
      <c r="DK24" s="594"/>
      <c r="DL24" s="601">
        <v>109638</v>
      </c>
      <c r="DM24" s="593"/>
      <c r="DN24" s="593"/>
      <c r="DO24" s="593"/>
      <c r="DP24" s="593"/>
      <c r="DQ24" s="593"/>
      <c r="DR24" s="593"/>
      <c r="DS24" s="593"/>
      <c r="DT24" s="593"/>
      <c r="DU24" s="593"/>
      <c r="DV24" s="593"/>
      <c r="DW24" s="593"/>
      <c r="DX24" s="602"/>
    </row>
    <row r="25" spans="2:128" ht="11.25" customHeight="1" x14ac:dyDescent="0.2">
      <c r="B25" s="589" t="s">
        <v>262</v>
      </c>
      <c r="C25" s="590"/>
      <c r="D25" s="590"/>
      <c r="E25" s="590"/>
      <c r="F25" s="590"/>
      <c r="G25" s="590"/>
      <c r="H25" s="590"/>
      <c r="I25" s="590"/>
      <c r="J25" s="590"/>
      <c r="K25" s="590"/>
      <c r="L25" s="590"/>
      <c r="M25" s="590"/>
      <c r="N25" s="590"/>
      <c r="O25" s="590"/>
      <c r="P25" s="590"/>
      <c r="Q25" s="591"/>
      <c r="R25" s="592">
        <v>413355</v>
      </c>
      <c r="S25" s="593"/>
      <c r="T25" s="593"/>
      <c r="U25" s="593"/>
      <c r="V25" s="593"/>
      <c r="W25" s="593"/>
      <c r="X25" s="593"/>
      <c r="Y25" s="594"/>
      <c r="Z25" s="597">
        <v>0</v>
      </c>
      <c r="AA25" s="598"/>
      <c r="AB25" s="598"/>
      <c r="AC25" s="603"/>
      <c r="AD25" s="601">
        <v>413355</v>
      </c>
      <c r="AE25" s="593"/>
      <c r="AF25" s="593"/>
      <c r="AG25" s="593"/>
      <c r="AH25" s="593"/>
      <c r="AI25" s="593"/>
      <c r="AJ25" s="593"/>
      <c r="AK25" s="594"/>
      <c r="AL25" s="597">
        <v>0.1</v>
      </c>
      <c r="AM25" s="598"/>
      <c r="AN25" s="598"/>
      <c r="AO25" s="599"/>
      <c r="AP25" s="607" t="s">
        <v>263</v>
      </c>
      <c r="AQ25" s="610"/>
      <c r="AR25" s="610"/>
      <c r="AS25" s="610"/>
      <c r="AT25" s="610"/>
      <c r="AU25" s="610"/>
      <c r="AV25" s="610"/>
      <c r="AW25" s="610"/>
      <c r="AX25" s="610"/>
      <c r="AY25" s="610"/>
      <c r="AZ25" s="610"/>
      <c r="BA25" s="610"/>
      <c r="BB25" s="610"/>
      <c r="BC25" s="611"/>
      <c r="BD25" s="592" t="s">
        <v>211</v>
      </c>
      <c r="BE25" s="593"/>
      <c r="BF25" s="593"/>
      <c r="BG25" s="593"/>
      <c r="BH25" s="593"/>
      <c r="BI25" s="593"/>
      <c r="BJ25" s="593"/>
      <c r="BK25" s="594"/>
      <c r="BL25" s="595" t="s">
        <v>130</v>
      </c>
      <c r="BM25" s="595"/>
      <c r="BN25" s="595"/>
      <c r="BO25" s="595"/>
      <c r="BP25" s="596" t="s">
        <v>130</v>
      </c>
      <c r="BQ25" s="596"/>
      <c r="BR25" s="596"/>
      <c r="BS25" s="596"/>
      <c r="BT25" s="596"/>
      <c r="BU25" s="596"/>
      <c r="BV25" s="596"/>
      <c r="BW25" s="600"/>
      <c r="BY25" s="607" t="s">
        <v>264</v>
      </c>
      <c r="BZ25" s="608"/>
      <c r="CA25" s="608"/>
      <c r="CB25" s="608"/>
      <c r="CC25" s="608"/>
      <c r="CD25" s="608"/>
      <c r="CE25" s="608"/>
      <c r="CF25" s="608"/>
      <c r="CG25" s="608"/>
      <c r="CH25" s="608"/>
      <c r="CI25" s="608"/>
      <c r="CJ25" s="608"/>
      <c r="CK25" s="608"/>
      <c r="CL25" s="609"/>
      <c r="CM25" s="592">
        <v>55226546</v>
      </c>
      <c r="CN25" s="593"/>
      <c r="CO25" s="593"/>
      <c r="CP25" s="593"/>
      <c r="CQ25" s="593"/>
      <c r="CR25" s="593"/>
      <c r="CS25" s="593"/>
      <c r="CT25" s="594"/>
      <c r="CU25" s="597">
        <v>4.5</v>
      </c>
      <c r="CV25" s="598"/>
      <c r="CW25" s="598"/>
      <c r="CX25" s="603"/>
      <c r="CY25" s="601" t="s">
        <v>211</v>
      </c>
      <c r="CZ25" s="593"/>
      <c r="DA25" s="593"/>
      <c r="DB25" s="593"/>
      <c r="DC25" s="593"/>
      <c r="DD25" s="593"/>
      <c r="DE25" s="593"/>
      <c r="DF25" s="593"/>
      <c r="DG25" s="593"/>
      <c r="DH25" s="593"/>
      <c r="DI25" s="593"/>
      <c r="DJ25" s="593"/>
      <c r="DK25" s="594"/>
      <c r="DL25" s="601">
        <v>55226546</v>
      </c>
      <c r="DM25" s="593"/>
      <c r="DN25" s="593"/>
      <c r="DO25" s="593"/>
      <c r="DP25" s="593"/>
      <c r="DQ25" s="593"/>
      <c r="DR25" s="593"/>
      <c r="DS25" s="593"/>
      <c r="DT25" s="593"/>
      <c r="DU25" s="593"/>
      <c r="DV25" s="593"/>
      <c r="DW25" s="593"/>
      <c r="DX25" s="602"/>
    </row>
    <row r="26" spans="2:128" ht="11.25" customHeight="1" x14ac:dyDescent="0.2">
      <c r="B26" s="589" t="s">
        <v>265</v>
      </c>
      <c r="C26" s="590"/>
      <c r="D26" s="590"/>
      <c r="E26" s="590"/>
      <c r="F26" s="590"/>
      <c r="G26" s="590"/>
      <c r="H26" s="590"/>
      <c r="I26" s="590"/>
      <c r="J26" s="590"/>
      <c r="K26" s="590"/>
      <c r="L26" s="590"/>
      <c r="M26" s="590"/>
      <c r="N26" s="590"/>
      <c r="O26" s="590"/>
      <c r="P26" s="590"/>
      <c r="Q26" s="591"/>
      <c r="R26" s="592">
        <v>6331901</v>
      </c>
      <c r="S26" s="593"/>
      <c r="T26" s="593"/>
      <c r="U26" s="593"/>
      <c r="V26" s="593"/>
      <c r="W26" s="593"/>
      <c r="X26" s="593"/>
      <c r="Y26" s="594"/>
      <c r="Z26" s="597">
        <v>0.5</v>
      </c>
      <c r="AA26" s="598"/>
      <c r="AB26" s="598"/>
      <c r="AC26" s="603"/>
      <c r="AD26" s="601" t="s">
        <v>120</v>
      </c>
      <c r="AE26" s="593"/>
      <c r="AF26" s="593"/>
      <c r="AG26" s="593"/>
      <c r="AH26" s="593"/>
      <c r="AI26" s="593"/>
      <c r="AJ26" s="593"/>
      <c r="AK26" s="594"/>
      <c r="AL26" s="597" t="s">
        <v>120</v>
      </c>
      <c r="AM26" s="598"/>
      <c r="AN26" s="598"/>
      <c r="AO26" s="599"/>
      <c r="AP26" s="607" t="s">
        <v>266</v>
      </c>
      <c r="AQ26" s="610"/>
      <c r="AR26" s="610"/>
      <c r="AS26" s="610"/>
      <c r="AT26" s="610"/>
      <c r="AU26" s="610"/>
      <c r="AV26" s="610"/>
      <c r="AW26" s="610"/>
      <c r="AX26" s="610"/>
      <c r="AY26" s="610"/>
      <c r="AZ26" s="610"/>
      <c r="BA26" s="610"/>
      <c r="BB26" s="610"/>
      <c r="BC26" s="611"/>
      <c r="BD26" s="592">
        <v>4712634</v>
      </c>
      <c r="BE26" s="593"/>
      <c r="BF26" s="593"/>
      <c r="BG26" s="593"/>
      <c r="BH26" s="593"/>
      <c r="BI26" s="593"/>
      <c r="BJ26" s="593"/>
      <c r="BK26" s="594"/>
      <c r="BL26" s="595">
        <v>1.5</v>
      </c>
      <c r="BM26" s="595"/>
      <c r="BN26" s="595"/>
      <c r="BO26" s="595"/>
      <c r="BP26" s="596" t="s">
        <v>130</v>
      </c>
      <c r="BQ26" s="596"/>
      <c r="BR26" s="596"/>
      <c r="BS26" s="596"/>
      <c r="BT26" s="596"/>
      <c r="BU26" s="596"/>
      <c r="BV26" s="596"/>
      <c r="BW26" s="600"/>
      <c r="BY26" s="607" t="s">
        <v>267</v>
      </c>
      <c r="BZ26" s="608"/>
      <c r="CA26" s="608"/>
      <c r="CB26" s="608"/>
      <c r="CC26" s="608"/>
      <c r="CD26" s="608"/>
      <c r="CE26" s="608"/>
      <c r="CF26" s="608"/>
      <c r="CG26" s="608"/>
      <c r="CH26" s="608"/>
      <c r="CI26" s="608"/>
      <c r="CJ26" s="608"/>
      <c r="CK26" s="608"/>
      <c r="CL26" s="609"/>
      <c r="CM26" s="592">
        <v>356063</v>
      </c>
      <c r="CN26" s="593"/>
      <c r="CO26" s="593"/>
      <c r="CP26" s="593"/>
      <c r="CQ26" s="593"/>
      <c r="CR26" s="593"/>
      <c r="CS26" s="593"/>
      <c r="CT26" s="594"/>
      <c r="CU26" s="597">
        <v>0</v>
      </c>
      <c r="CV26" s="598"/>
      <c r="CW26" s="598"/>
      <c r="CX26" s="603"/>
      <c r="CY26" s="601" t="s">
        <v>120</v>
      </c>
      <c r="CZ26" s="593"/>
      <c r="DA26" s="593"/>
      <c r="DB26" s="593"/>
      <c r="DC26" s="593"/>
      <c r="DD26" s="593"/>
      <c r="DE26" s="593"/>
      <c r="DF26" s="593"/>
      <c r="DG26" s="593"/>
      <c r="DH26" s="593"/>
      <c r="DI26" s="593"/>
      <c r="DJ26" s="593"/>
      <c r="DK26" s="594"/>
      <c r="DL26" s="601">
        <v>356063</v>
      </c>
      <c r="DM26" s="593"/>
      <c r="DN26" s="593"/>
      <c r="DO26" s="593"/>
      <c r="DP26" s="593"/>
      <c r="DQ26" s="593"/>
      <c r="DR26" s="593"/>
      <c r="DS26" s="593"/>
      <c r="DT26" s="593"/>
      <c r="DU26" s="593"/>
      <c r="DV26" s="593"/>
      <c r="DW26" s="593"/>
      <c r="DX26" s="602"/>
    </row>
    <row r="27" spans="2:128" ht="11.25" customHeight="1" x14ac:dyDescent="0.2">
      <c r="B27" s="589" t="s">
        <v>268</v>
      </c>
      <c r="C27" s="590"/>
      <c r="D27" s="590"/>
      <c r="E27" s="590"/>
      <c r="F27" s="590"/>
      <c r="G27" s="590"/>
      <c r="H27" s="590"/>
      <c r="I27" s="590"/>
      <c r="J27" s="590"/>
      <c r="K27" s="590"/>
      <c r="L27" s="590"/>
      <c r="M27" s="590"/>
      <c r="N27" s="590"/>
      <c r="O27" s="590"/>
      <c r="P27" s="590"/>
      <c r="Q27" s="591"/>
      <c r="R27" s="592">
        <v>10603801</v>
      </c>
      <c r="S27" s="593"/>
      <c r="T27" s="593"/>
      <c r="U27" s="593"/>
      <c r="V27" s="593"/>
      <c r="W27" s="593"/>
      <c r="X27" s="593"/>
      <c r="Y27" s="594"/>
      <c r="Z27" s="597">
        <v>0.8</v>
      </c>
      <c r="AA27" s="598"/>
      <c r="AB27" s="598"/>
      <c r="AC27" s="603"/>
      <c r="AD27" s="601">
        <v>3483847</v>
      </c>
      <c r="AE27" s="593"/>
      <c r="AF27" s="593"/>
      <c r="AG27" s="593"/>
      <c r="AH27" s="593"/>
      <c r="AI27" s="593"/>
      <c r="AJ27" s="593"/>
      <c r="AK27" s="594"/>
      <c r="AL27" s="597">
        <v>0.6</v>
      </c>
      <c r="AM27" s="598"/>
      <c r="AN27" s="598"/>
      <c r="AO27" s="599"/>
      <c r="AP27" s="607" t="s">
        <v>269</v>
      </c>
      <c r="AQ27" s="610"/>
      <c r="AR27" s="610"/>
      <c r="AS27" s="610"/>
      <c r="AT27" s="610"/>
      <c r="AU27" s="610"/>
      <c r="AV27" s="610"/>
      <c r="AW27" s="610"/>
      <c r="AX27" s="610"/>
      <c r="AY27" s="610"/>
      <c r="AZ27" s="610"/>
      <c r="BA27" s="610"/>
      <c r="BB27" s="610"/>
      <c r="BC27" s="611"/>
      <c r="BD27" s="592">
        <v>169450</v>
      </c>
      <c r="BE27" s="593"/>
      <c r="BF27" s="593"/>
      <c r="BG27" s="593"/>
      <c r="BH27" s="593"/>
      <c r="BI27" s="593"/>
      <c r="BJ27" s="593"/>
      <c r="BK27" s="594"/>
      <c r="BL27" s="595">
        <v>0.1</v>
      </c>
      <c r="BM27" s="595"/>
      <c r="BN27" s="595"/>
      <c r="BO27" s="595"/>
      <c r="BP27" s="596" t="s">
        <v>210</v>
      </c>
      <c r="BQ27" s="596"/>
      <c r="BR27" s="596"/>
      <c r="BS27" s="596"/>
      <c r="BT27" s="596"/>
      <c r="BU27" s="596"/>
      <c r="BV27" s="596"/>
      <c r="BW27" s="600"/>
      <c r="BY27" s="607" t="s">
        <v>270</v>
      </c>
      <c r="BZ27" s="608"/>
      <c r="CA27" s="608"/>
      <c r="CB27" s="608"/>
      <c r="CC27" s="608"/>
      <c r="CD27" s="608"/>
      <c r="CE27" s="608"/>
      <c r="CF27" s="608"/>
      <c r="CG27" s="608"/>
      <c r="CH27" s="608"/>
      <c r="CI27" s="608"/>
      <c r="CJ27" s="608"/>
      <c r="CK27" s="608"/>
      <c r="CL27" s="609"/>
      <c r="CM27" s="592" t="s">
        <v>120</v>
      </c>
      <c r="CN27" s="593"/>
      <c r="CO27" s="593"/>
      <c r="CP27" s="593"/>
      <c r="CQ27" s="593"/>
      <c r="CR27" s="593"/>
      <c r="CS27" s="593"/>
      <c r="CT27" s="594"/>
      <c r="CU27" s="597" t="s">
        <v>120</v>
      </c>
      <c r="CV27" s="598"/>
      <c r="CW27" s="598"/>
      <c r="CX27" s="603"/>
      <c r="CY27" s="601" t="s">
        <v>130</v>
      </c>
      <c r="CZ27" s="593"/>
      <c r="DA27" s="593"/>
      <c r="DB27" s="593"/>
      <c r="DC27" s="593"/>
      <c r="DD27" s="593"/>
      <c r="DE27" s="593"/>
      <c r="DF27" s="593"/>
      <c r="DG27" s="593"/>
      <c r="DH27" s="593"/>
      <c r="DI27" s="593"/>
      <c r="DJ27" s="593"/>
      <c r="DK27" s="594"/>
      <c r="DL27" s="601" t="s">
        <v>120</v>
      </c>
      <c r="DM27" s="593"/>
      <c r="DN27" s="593"/>
      <c r="DO27" s="593"/>
      <c r="DP27" s="593"/>
      <c r="DQ27" s="593"/>
      <c r="DR27" s="593"/>
      <c r="DS27" s="593"/>
      <c r="DT27" s="593"/>
      <c r="DU27" s="593"/>
      <c r="DV27" s="593"/>
      <c r="DW27" s="593"/>
      <c r="DX27" s="602"/>
    </row>
    <row r="28" spans="2:128" ht="11.25" customHeight="1" x14ac:dyDescent="0.2">
      <c r="B28" s="589" t="s">
        <v>271</v>
      </c>
      <c r="C28" s="590"/>
      <c r="D28" s="590"/>
      <c r="E28" s="590"/>
      <c r="F28" s="590"/>
      <c r="G28" s="590"/>
      <c r="H28" s="590"/>
      <c r="I28" s="590"/>
      <c r="J28" s="590"/>
      <c r="K28" s="590"/>
      <c r="L28" s="590"/>
      <c r="M28" s="590"/>
      <c r="N28" s="590"/>
      <c r="O28" s="590"/>
      <c r="P28" s="590"/>
      <c r="Q28" s="591"/>
      <c r="R28" s="592">
        <v>3557756</v>
      </c>
      <c r="S28" s="593"/>
      <c r="T28" s="593"/>
      <c r="U28" s="593"/>
      <c r="V28" s="593"/>
      <c r="W28" s="593"/>
      <c r="X28" s="593"/>
      <c r="Y28" s="594"/>
      <c r="Z28" s="597">
        <v>0.3</v>
      </c>
      <c r="AA28" s="598"/>
      <c r="AB28" s="598"/>
      <c r="AC28" s="603"/>
      <c r="AD28" s="601" t="s">
        <v>120</v>
      </c>
      <c r="AE28" s="593"/>
      <c r="AF28" s="593"/>
      <c r="AG28" s="593"/>
      <c r="AH28" s="593"/>
      <c r="AI28" s="593"/>
      <c r="AJ28" s="593"/>
      <c r="AK28" s="594"/>
      <c r="AL28" s="597" t="s">
        <v>211</v>
      </c>
      <c r="AM28" s="598"/>
      <c r="AN28" s="598"/>
      <c r="AO28" s="599"/>
      <c r="AP28" s="607" t="s">
        <v>272</v>
      </c>
      <c r="AQ28" s="610"/>
      <c r="AR28" s="610"/>
      <c r="AS28" s="610"/>
      <c r="AT28" s="610"/>
      <c r="AU28" s="610"/>
      <c r="AV28" s="610"/>
      <c r="AW28" s="610"/>
      <c r="AX28" s="610"/>
      <c r="AY28" s="610"/>
      <c r="AZ28" s="610"/>
      <c r="BA28" s="610"/>
      <c r="BB28" s="610"/>
      <c r="BC28" s="611"/>
      <c r="BD28" s="592">
        <v>11950</v>
      </c>
      <c r="BE28" s="593"/>
      <c r="BF28" s="593"/>
      <c r="BG28" s="593"/>
      <c r="BH28" s="593"/>
      <c r="BI28" s="593"/>
      <c r="BJ28" s="593"/>
      <c r="BK28" s="594"/>
      <c r="BL28" s="595">
        <v>0</v>
      </c>
      <c r="BM28" s="595"/>
      <c r="BN28" s="595"/>
      <c r="BO28" s="595"/>
      <c r="BP28" s="596" t="s">
        <v>130</v>
      </c>
      <c r="BQ28" s="596"/>
      <c r="BR28" s="596"/>
      <c r="BS28" s="596"/>
      <c r="BT28" s="596"/>
      <c r="BU28" s="596"/>
      <c r="BV28" s="596"/>
      <c r="BW28" s="600"/>
      <c r="BY28" s="607" t="s">
        <v>273</v>
      </c>
      <c r="BZ28" s="608"/>
      <c r="CA28" s="608"/>
      <c r="CB28" s="608"/>
      <c r="CC28" s="608"/>
      <c r="CD28" s="608"/>
      <c r="CE28" s="608"/>
      <c r="CF28" s="608"/>
      <c r="CG28" s="608"/>
      <c r="CH28" s="608"/>
      <c r="CI28" s="608"/>
      <c r="CJ28" s="608"/>
      <c r="CK28" s="608"/>
      <c r="CL28" s="609"/>
      <c r="CM28" s="592" t="s">
        <v>120</v>
      </c>
      <c r="CN28" s="593"/>
      <c r="CO28" s="593"/>
      <c r="CP28" s="593"/>
      <c r="CQ28" s="593"/>
      <c r="CR28" s="593"/>
      <c r="CS28" s="593"/>
      <c r="CT28" s="594"/>
      <c r="CU28" s="597" t="s">
        <v>120</v>
      </c>
      <c r="CV28" s="598"/>
      <c r="CW28" s="598"/>
      <c r="CX28" s="603"/>
      <c r="CY28" s="601" t="s">
        <v>120</v>
      </c>
      <c r="CZ28" s="593"/>
      <c r="DA28" s="593"/>
      <c r="DB28" s="593"/>
      <c r="DC28" s="593"/>
      <c r="DD28" s="593"/>
      <c r="DE28" s="593"/>
      <c r="DF28" s="593"/>
      <c r="DG28" s="593"/>
      <c r="DH28" s="593"/>
      <c r="DI28" s="593"/>
      <c r="DJ28" s="593"/>
      <c r="DK28" s="594"/>
      <c r="DL28" s="601" t="s">
        <v>120</v>
      </c>
      <c r="DM28" s="593"/>
      <c r="DN28" s="593"/>
      <c r="DO28" s="593"/>
      <c r="DP28" s="593"/>
      <c r="DQ28" s="593"/>
      <c r="DR28" s="593"/>
      <c r="DS28" s="593"/>
      <c r="DT28" s="593"/>
      <c r="DU28" s="593"/>
      <c r="DV28" s="593"/>
      <c r="DW28" s="593"/>
      <c r="DX28" s="602"/>
    </row>
    <row r="29" spans="2:128" ht="11.25" customHeight="1" x14ac:dyDescent="0.2">
      <c r="B29" s="589" t="s">
        <v>274</v>
      </c>
      <c r="C29" s="590"/>
      <c r="D29" s="590"/>
      <c r="E29" s="590"/>
      <c r="F29" s="590"/>
      <c r="G29" s="590"/>
      <c r="H29" s="590"/>
      <c r="I29" s="590"/>
      <c r="J29" s="590"/>
      <c r="K29" s="590"/>
      <c r="L29" s="590"/>
      <c r="M29" s="590"/>
      <c r="N29" s="590"/>
      <c r="O29" s="590"/>
      <c r="P29" s="590"/>
      <c r="Q29" s="591"/>
      <c r="R29" s="592">
        <v>231095971</v>
      </c>
      <c r="S29" s="593"/>
      <c r="T29" s="593"/>
      <c r="U29" s="593"/>
      <c r="V29" s="593"/>
      <c r="W29" s="593"/>
      <c r="X29" s="593"/>
      <c r="Y29" s="594"/>
      <c r="Z29" s="597">
        <v>18.5</v>
      </c>
      <c r="AA29" s="598"/>
      <c r="AB29" s="598"/>
      <c r="AC29" s="603"/>
      <c r="AD29" s="601" t="s">
        <v>120</v>
      </c>
      <c r="AE29" s="593"/>
      <c r="AF29" s="593"/>
      <c r="AG29" s="593"/>
      <c r="AH29" s="593"/>
      <c r="AI29" s="593"/>
      <c r="AJ29" s="593"/>
      <c r="AK29" s="594"/>
      <c r="AL29" s="597" t="s">
        <v>120</v>
      </c>
      <c r="AM29" s="598"/>
      <c r="AN29" s="598"/>
      <c r="AO29" s="599"/>
      <c r="AP29" s="607" t="s">
        <v>275</v>
      </c>
      <c r="AQ29" s="610"/>
      <c r="AR29" s="610"/>
      <c r="AS29" s="610"/>
      <c r="AT29" s="610"/>
      <c r="AU29" s="610"/>
      <c r="AV29" s="610"/>
      <c r="AW29" s="610"/>
      <c r="AX29" s="610"/>
      <c r="AY29" s="610"/>
      <c r="AZ29" s="610"/>
      <c r="BA29" s="610"/>
      <c r="BB29" s="610"/>
      <c r="BC29" s="611"/>
      <c r="BD29" s="592">
        <v>11950</v>
      </c>
      <c r="BE29" s="593"/>
      <c r="BF29" s="593"/>
      <c r="BG29" s="593"/>
      <c r="BH29" s="593"/>
      <c r="BI29" s="593"/>
      <c r="BJ29" s="593"/>
      <c r="BK29" s="594"/>
      <c r="BL29" s="595">
        <v>0</v>
      </c>
      <c r="BM29" s="595"/>
      <c r="BN29" s="595"/>
      <c r="BO29" s="595"/>
      <c r="BP29" s="596" t="s">
        <v>211</v>
      </c>
      <c r="BQ29" s="596"/>
      <c r="BR29" s="596"/>
      <c r="BS29" s="596"/>
      <c r="BT29" s="596"/>
      <c r="BU29" s="596"/>
      <c r="BV29" s="596"/>
      <c r="BW29" s="600"/>
      <c r="BY29" s="607" t="s">
        <v>276</v>
      </c>
      <c r="BZ29" s="612"/>
      <c r="CA29" s="612"/>
      <c r="CB29" s="612"/>
      <c r="CC29" s="612"/>
      <c r="CD29" s="612"/>
      <c r="CE29" s="612"/>
      <c r="CF29" s="612"/>
      <c r="CG29" s="612"/>
      <c r="CH29" s="612"/>
      <c r="CI29" s="612"/>
      <c r="CJ29" s="612"/>
      <c r="CK29" s="612"/>
      <c r="CL29" s="609"/>
      <c r="CM29" s="592">
        <v>5226017</v>
      </c>
      <c r="CN29" s="593"/>
      <c r="CO29" s="593"/>
      <c r="CP29" s="593"/>
      <c r="CQ29" s="593"/>
      <c r="CR29" s="593"/>
      <c r="CS29" s="593"/>
      <c r="CT29" s="594"/>
      <c r="CU29" s="597">
        <v>0.4</v>
      </c>
      <c r="CV29" s="598"/>
      <c r="CW29" s="598"/>
      <c r="CX29" s="603"/>
      <c r="CY29" s="601" t="s">
        <v>120</v>
      </c>
      <c r="CZ29" s="593"/>
      <c r="DA29" s="593"/>
      <c r="DB29" s="593"/>
      <c r="DC29" s="593"/>
      <c r="DD29" s="593"/>
      <c r="DE29" s="593"/>
      <c r="DF29" s="593"/>
      <c r="DG29" s="593"/>
      <c r="DH29" s="593"/>
      <c r="DI29" s="593"/>
      <c r="DJ29" s="593"/>
      <c r="DK29" s="594"/>
      <c r="DL29" s="601">
        <v>5226017</v>
      </c>
      <c r="DM29" s="593"/>
      <c r="DN29" s="593"/>
      <c r="DO29" s="593"/>
      <c r="DP29" s="593"/>
      <c r="DQ29" s="593"/>
      <c r="DR29" s="593"/>
      <c r="DS29" s="593"/>
      <c r="DT29" s="593"/>
      <c r="DU29" s="593"/>
      <c r="DV29" s="593"/>
      <c r="DW29" s="593"/>
      <c r="DX29" s="602"/>
    </row>
    <row r="30" spans="2:128" ht="11.25" customHeight="1" x14ac:dyDescent="0.2">
      <c r="B30" s="589" t="s">
        <v>277</v>
      </c>
      <c r="C30" s="590"/>
      <c r="D30" s="590"/>
      <c r="E30" s="590"/>
      <c r="F30" s="590"/>
      <c r="G30" s="590"/>
      <c r="H30" s="590"/>
      <c r="I30" s="590"/>
      <c r="J30" s="590"/>
      <c r="K30" s="590"/>
      <c r="L30" s="590"/>
      <c r="M30" s="590"/>
      <c r="N30" s="590"/>
      <c r="O30" s="590"/>
      <c r="P30" s="590"/>
      <c r="Q30" s="591"/>
      <c r="R30" s="592" t="s">
        <v>120</v>
      </c>
      <c r="S30" s="593"/>
      <c r="T30" s="593"/>
      <c r="U30" s="593"/>
      <c r="V30" s="593"/>
      <c r="W30" s="593"/>
      <c r="X30" s="593"/>
      <c r="Y30" s="594"/>
      <c r="Z30" s="597" t="s">
        <v>130</v>
      </c>
      <c r="AA30" s="598"/>
      <c r="AB30" s="598"/>
      <c r="AC30" s="603"/>
      <c r="AD30" s="601" t="s">
        <v>120</v>
      </c>
      <c r="AE30" s="593"/>
      <c r="AF30" s="593"/>
      <c r="AG30" s="593"/>
      <c r="AH30" s="593"/>
      <c r="AI30" s="593"/>
      <c r="AJ30" s="593"/>
      <c r="AK30" s="594"/>
      <c r="AL30" s="597" t="s">
        <v>210</v>
      </c>
      <c r="AM30" s="598"/>
      <c r="AN30" s="598"/>
      <c r="AO30" s="599"/>
      <c r="AP30" s="607" t="s">
        <v>278</v>
      </c>
      <c r="AQ30" s="610"/>
      <c r="AR30" s="610"/>
      <c r="AS30" s="610"/>
      <c r="AT30" s="610"/>
      <c r="AU30" s="610"/>
      <c r="AV30" s="610"/>
      <c r="AW30" s="610"/>
      <c r="AX30" s="610"/>
      <c r="AY30" s="610"/>
      <c r="AZ30" s="610"/>
      <c r="BA30" s="610"/>
      <c r="BB30" s="610"/>
      <c r="BC30" s="611"/>
      <c r="BD30" s="592">
        <v>157500</v>
      </c>
      <c r="BE30" s="593"/>
      <c r="BF30" s="593"/>
      <c r="BG30" s="593"/>
      <c r="BH30" s="593"/>
      <c r="BI30" s="593"/>
      <c r="BJ30" s="593"/>
      <c r="BK30" s="594"/>
      <c r="BL30" s="595">
        <v>0.1</v>
      </c>
      <c r="BM30" s="595"/>
      <c r="BN30" s="595"/>
      <c r="BO30" s="595"/>
      <c r="BP30" s="596" t="s">
        <v>130</v>
      </c>
      <c r="BQ30" s="596"/>
      <c r="BR30" s="596"/>
      <c r="BS30" s="596"/>
      <c r="BT30" s="596"/>
      <c r="BU30" s="596"/>
      <c r="BV30" s="596"/>
      <c r="BW30" s="600"/>
      <c r="BY30" s="607" t="s">
        <v>279</v>
      </c>
      <c r="BZ30" s="612"/>
      <c r="CA30" s="612"/>
      <c r="CB30" s="612"/>
      <c r="CC30" s="612"/>
      <c r="CD30" s="612"/>
      <c r="CE30" s="612"/>
      <c r="CF30" s="612"/>
      <c r="CG30" s="612"/>
      <c r="CH30" s="612"/>
      <c r="CI30" s="612"/>
      <c r="CJ30" s="612"/>
      <c r="CK30" s="612"/>
      <c r="CL30" s="609"/>
      <c r="CM30" s="592">
        <v>833554</v>
      </c>
      <c r="CN30" s="593"/>
      <c r="CO30" s="593"/>
      <c r="CP30" s="593"/>
      <c r="CQ30" s="593"/>
      <c r="CR30" s="593"/>
      <c r="CS30" s="593"/>
      <c r="CT30" s="594"/>
      <c r="CU30" s="597">
        <v>0.1</v>
      </c>
      <c r="CV30" s="598"/>
      <c r="CW30" s="598"/>
      <c r="CX30" s="603"/>
      <c r="CY30" s="601" t="s">
        <v>210</v>
      </c>
      <c r="CZ30" s="593"/>
      <c r="DA30" s="593"/>
      <c r="DB30" s="593"/>
      <c r="DC30" s="593"/>
      <c r="DD30" s="593"/>
      <c r="DE30" s="593"/>
      <c r="DF30" s="593"/>
      <c r="DG30" s="593"/>
      <c r="DH30" s="593"/>
      <c r="DI30" s="593"/>
      <c r="DJ30" s="593"/>
      <c r="DK30" s="594"/>
      <c r="DL30" s="601">
        <v>833554</v>
      </c>
      <c r="DM30" s="593"/>
      <c r="DN30" s="593"/>
      <c r="DO30" s="593"/>
      <c r="DP30" s="593"/>
      <c r="DQ30" s="593"/>
      <c r="DR30" s="593"/>
      <c r="DS30" s="593"/>
      <c r="DT30" s="593"/>
      <c r="DU30" s="593"/>
      <c r="DV30" s="593"/>
      <c r="DW30" s="593"/>
      <c r="DX30" s="602"/>
    </row>
    <row r="31" spans="2:128" ht="11.25" customHeight="1" x14ac:dyDescent="0.2">
      <c r="B31" s="589" t="s">
        <v>280</v>
      </c>
      <c r="C31" s="590"/>
      <c r="D31" s="590"/>
      <c r="E31" s="590"/>
      <c r="F31" s="590"/>
      <c r="G31" s="590"/>
      <c r="H31" s="590"/>
      <c r="I31" s="590"/>
      <c r="J31" s="590"/>
      <c r="K31" s="590"/>
      <c r="L31" s="590"/>
      <c r="M31" s="590"/>
      <c r="N31" s="590"/>
      <c r="O31" s="590"/>
      <c r="P31" s="590"/>
      <c r="Q31" s="591"/>
      <c r="R31" s="592">
        <v>3943132</v>
      </c>
      <c r="S31" s="593"/>
      <c r="T31" s="593"/>
      <c r="U31" s="593"/>
      <c r="V31" s="593"/>
      <c r="W31" s="593"/>
      <c r="X31" s="593"/>
      <c r="Y31" s="594"/>
      <c r="Z31" s="597">
        <v>0.3</v>
      </c>
      <c r="AA31" s="598"/>
      <c r="AB31" s="598"/>
      <c r="AC31" s="603"/>
      <c r="AD31" s="601">
        <v>270363</v>
      </c>
      <c r="AE31" s="593"/>
      <c r="AF31" s="593"/>
      <c r="AG31" s="593"/>
      <c r="AH31" s="593"/>
      <c r="AI31" s="593"/>
      <c r="AJ31" s="593"/>
      <c r="AK31" s="594"/>
      <c r="AL31" s="597">
        <v>0</v>
      </c>
      <c r="AM31" s="598"/>
      <c r="AN31" s="598"/>
      <c r="AO31" s="599"/>
      <c r="AP31" s="607" t="s">
        <v>281</v>
      </c>
      <c r="AQ31" s="610"/>
      <c r="AR31" s="610"/>
      <c r="AS31" s="610"/>
      <c r="AT31" s="610"/>
      <c r="AU31" s="610"/>
      <c r="AV31" s="610"/>
      <c r="AW31" s="610"/>
      <c r="AX31" s="610"/>
      <c r="AY31" s="610"/>
      <c r="AZ31" s="610"/>
      <c r="BA31" s="610"/>
      <c r="BB31" s="610"/>
      <c r="BC31" s="611"/>
      <c r="BD31" s="592" t="s">
        <v>210</v>
      </c>
      <c r="BE31" s="593"/>
      <c r="BF31" s="593"/>
      <c r="BG31" s="593"/>
      <c r="BH31" s="593"/>
      <c r="BI31" s="593"/>
      <c r="BJ31" s="593"/>
      <c r="BK31" s="594"/>
      <c r="BL31" s="595" t="s">
        <v>120</v>
      </c>
      <c r="BM31" s="595"/>
      <c r="BN31" s="595"/>
      <c r="BO31" s="595"/>
      <c r="BP31" s="596" t="s">
        <v>120</v>
      </c>
      <c r="BQ31" s="596"/>
      <c r="BR31" s="596"/>
      <c r="BS31" s="596"/>
      <c r="BT31" s="596"/>
      <c r="BU31" s="596"/>
      <c r="BV31" s="596"/>
      <c r="BW31" s="600"/>
      <c r="BY31" s="607" t="s">
        <v>282</v>
      </c>
      <c r="BZ31" s="612"/>
      <c r="CA31" s="612"/>
      <c r="CB31" s="612"/>
      <c r="CC31" s="612"/>
      <c r="CD31" s="612"/>
      <c r="CE31" s="612"/>
      <c r="CF31" s="612"/>
      <c r="CG31" s="612"/>
      <c r="CH31" s="612"/>
      <c r="CI31" s="612"/>
      <c r="CJ31" s="612"/>
      <c r="CK31" s="612"/>
      <c r="CL31" s="609"/>
      <c r="CM31" s="592">
        <v>4609170</v>
      </c>
      <c r="CN31" s="593"/>
      <c r="CO31" s="593"/>
      <c r="CP31" s="593"/>
      <c r="CQ31" s="593"/>
      <c r="CR31" s="593"/>
      <c r="CS31" s="593"/>
      <c r="CT31" s="594"/>
      <c r="CU31" s="597">
        <v>0.4</v>
      </c>
      <c r="CV31" s="598"/>
      <c r="CW31" s="598"/>
      <c r="CX31" s="603"/>
      <c r="CY31" s="601" t="s">
        <v>210</v>
      </c>
      <c r="CZ31" s="593"/>
      <c r="DA31" s="593"/>
      <c r="DB31" s="593"/>
      <c r="DC31" s="593"/>
      <c r="DD31" s="593"/>
      <c r="DE31" s="593"/>
      <c r="DF31" s="593"/>
      <c r="DG31" s="593"/>
      <c r="DH31" s="593"/>
      <c r="DI31" s="593"/>
      <c r="DJ31" s="593"/>
      <c r="DK31" s="594"/>
      <c r="DL31" s="601">
        <v>4609170</v>
      </c>
      <c r="DM31" s="593"/>
      <c r="DN31" s="593"/>
      <c r="DO31" s="593"/>
      <c r="DP31" s="593"/>
      <c r="DQ31" s="593"/>
      <c r="DR31" s="593"/>
      <c r="DS31" s="593"/>
      <c r="DT31" s="593"/>
      <c r="DU31" s="593"/>
      <c r="DV31" s="593"/>
      <c r="DW31" s="593"/>
      <c r="DX31" s="602"/>
    </row>
    <row r="32" spans="2:128" ht="11.25" customHeight="1" x14ac:dyDescent="0.2">
      <c r="B32" s="589" t="s">
        <v>283</v>
      </c>
      <c r="C32" s="590"/>
      <c r="D32" s="590"/>
      <c r="E32" s="590"/>
      <c r="F32" s="590"/>
      <c r="G32" s="590"/>
      <c r="H32" s="590"/>
      <c r="I32" s="590"/>
      <c r="J32" s="590"/>
      <c r="K32" s="590"/>
      <c r="L32" s="590"/>
      <c r="M32" s="590"/>
      <c r="N32" s="590"/>
      <c r="O32" s="590"/>
      <c r="P32" s="590"/>
      <c r="Q32" s="591"/>
      <c r="R32" s="592">
        <v>738588</v>
      </c>
      <c r="S32" s="593"/>
      <c r="T32" s="593"/>
      <c r="U32" s="593"/>
      <c r="V32" s="593"/>
      <c r="W32" s="593"/>
      <c r="X32" s="593"/>
      <c r="Y32" s="594"/>
      <c r="Z32" s="597">
        <v>0.1</v>
      </c>
      <c r="AA32" s="598"/>
      <c r="AB32" s="598"/>
      <c r="AC32" s="603"/>
      <c r="AD32" s="601" t="s">
        <v>120</v>
      </c>
      <c r="AE32" s="593"/>
      <c r="AF32" s="593"/>
      <c r="AG32" s="593"/>
      <c r="AH32" s="593"/>
      <c r="AI32" s="593"/>
      <c r="AJ32" s="593"/>
      <c r="AK32" s="594"/>
      <c r="AL32" s="597" t="s">
        <v>120</v>
      </c>
      <c r="AM32" s="598"/>
      <c r="AN32" s="598"/>
      <c r="AO32" s="599"/>
      <c r="AP32" s="589" t="s">
        <v>157</v>
      </c>
      <c r="AQ32" s="590"/>
      <c r="AR32" s="590"/>
      <c r="AS32" s="590"/>
      <c r="AT32" s="590"/>
      <c r="AU32" s="590"/>
      <c r="AV32" s="590"/>
      <c r="AW32" s="590"/>
      <c r="AX32" s="590"/>
      <c r="AY32" s="590"/>
      <c r="AZ32" s="590"/>
      <c r="BA32" s="590"/>
      <c r="BB32" s="590"/>
      <c r="BC32" s="591"/>
      <c r="BD32" s="592">
        <v>310138028</v>
      </c>
      <c r="BE32" s="593"/>
      <c r="BF32" s="593"/>
      <c r="BG32" s="593"/>
      <c r="BH32" s="593"/>
      <c r="BI32" s="593"/>
      <c r="BJ32" s="593"/>
      <c r="BK32" s="594"/>
      <c r="BL32" s="595">
        <v>100</v>
      </c>
      <c r="BM32" s="595"/>
      <c r="BN32" s="595"/>
      <c r="BO32" s="595"/>
      <c r="BP32" s="596">
        <v>1348436</v>
      </c>
      <c r="BQ32" s="596"/>
      <c r="BR32" s="596"/>
      <c r="BS32" s="596"/>
      <c r="BT32" s="596"/>
      <c r="BU32" s="596"/>
      <c r="BV32" s="596"/>
      <c r="BW32" s="600"/>
      <c r="BY32" s="589" t="s">
        <v>284</v>
      </c>
      <c r="BZ32" s="590"/>
      <c r="CA32" s="590"/>
      <c r="CB32" s="590"/>
      <c r="CC32" s="590"/>
      <c r="CD32" s="590"/>
      <c r="CE32" s="590"/>
      <c r="CF32" s="590"/>
      <c r="CG32" s="590"/>
      <c r="CH32" s="590"/>
      <c r="CI32" s="590"/>
      <c r="CJ32" s="590"/>
      <c r="CK32" s="590"/>
      <c r="CL32" s="591"/>
      <c r="CM32" s="592" t="s">
        <v>120</v>
      </c>
      <c r="CN32" s="593"/>
      <c r="CO32" s="593"/>
      <c r="CP32" s="593"/>
      <c r="CQ32" s="593"/>
      <c r="CR32" s="593"/>
      <c r="CS32" s="593"/>
      <c r="CT32" s="594"/>
      <c r="CU32" s="597" t="s">
        <v>210</v>
      </c>
      <c r="CV32" s="598"/>
      <c r="CW32" s="598"/>
      <c r="CX32" s="603"/>
      <c r="CY32" s="601" t="s">
        <v>120</v>
      </c>
      <c r="CZ32" s="593"/>
      <c r="DA32" s="593"/>
      <c r="DB32" s="593"/>
      <c r="DC32" s="593"/>
      <c r="DD32" s="593"/>
      <c r="DE32" s="593"/>
      <c r="DF32" s="593"/>
      <c r="DG32" s="593"/>
      <c r="DH32" s="593"/>
      <c r="DI32" s="593"/>
      <c r="DJ32" s="593"/>
      <c r="DK32" s="594"/>
      <c r="DL32" s="601" t="s">
        <v>210</v>
      </c>
      <c r="DM32" s="593"/>
      <c r="DN32" s="593"/>
      <c r="DO32" s="593"/>
      <c r="DP32" s="593"/>
      <c r="DQ32" s="593"/>
      <c r="DR32" s="593"/>
      <c r="DS32" s="593"/>
      <c r="DT32" s="593"/>
      <c r="DU32" s="593"/>
      <c r="DV32" s="593"/>
      <c r="DW32" s="593"/>
      <c r="DX32" s="602"/>
    </row>
    <row r="33" spans="2:128" ht="11.25" customHeight="1" x14ac:dyDescent="0.2">
      <c r="B33" s="589" t="s">
        <v>285</v>
      </c>
      <c r="C33" s="590"/>
      <c r="D33" s="590"/>
      <c r="E33" s="590"/>
      <c r="F33" s="590"/>
      <c r="G33" s="590"/>
      <c r="H33" s="590"/>
      <c r="I33" s="590"/>
      <c r="J33" s="590"/>
      <c r="K33" s="590"/>
      <c r="L33" s="590"/>
      <c r="M33" s="590"/>
      <c r="N33" s="590"/>
      <c r="O33" s="590"/>
      <c r="P33" s="590"/>
      <c r="Q33" s="591"/>
      <c r="R33" s="592">
        <v>18034748</v>
      </c>
      <c r="S33" s="593"/>
      <c r="T33" s="593"/>
      <c r="U33" s="593"/>
      <c r="V33" s="593"/>
      <c r="W33" s="593"/>
      <c r="X33" s="593"/>
      <c r="Y33" s="594"/>
      <c r="Z33" s="597">
        <v>1.4</v>
      </c>
      <c r="AA33" s="598"/>
      <c r="AB33" s="598"/>
      <c r="AC33" s="603"/>
      <c r="AD33" s="601" t="s">
        <v>210</v>
      </c>
      <c r="AE33" s="593"/>
      <c r="AF33" s="593"/>
      <c r="AG33" s="593"/>
      <c r="AH33" s="593"/>
      <c r="AI33" s="593"/>
      <c r="AJ33" s="593"/>
      <c r="AK33" s="594"/>
      <c r="AL33" s="597" t="s">
        <v>120</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286</v>
      </c>
      <c r="BZ33" s="614"/>
      <c r="CA33" s="614"/>
      <c r="CB33" s="614"/>
      <c r="CC33" s="614"/>
      <c r="CD33" s="614"/>
      <c r="CE33" s="614"/>
      <c r="CF33" s="614"/>
      <c r="CG33" s="614"/>
      <c r="CH33" s="614"/>
      <c r="CI33" s="614"/>
      <c r="CJ33" s="614"/>
      <c r="CK33" s="614"/>
      <c r="CL33" s="615"/>
      <c r="CM33" s="592">
        <v>1227383527</v>
      </c>
      <c r="CN33" s="593"/>
      <c r="CO33" s="593"/>
      <c r="CP33" s="593"/>
      <c r="CQ33" s="593"/>
      <c r="CR33" s="593"/>
      <c r="CS33" s="593"/>
      <c r="CT33" s="594"/>
      <c r="CU33" s="616">
        <v>100</v>
      </c>
      <c r="CV33" s="617"/>
      <c r="CW33" s="617"/>
      <c r="CX33" s="618"/>
      <c r="CY33" s="601">
        <v>195928790</v>
      </c>
      <c r="CZ33" s="593"/>
      <c r="DA33" s="593"/>
      <c r="DB33" s="593"/>
      <c r="DC33" s="593"/>
      <c r="DD33" s="593"/>
      <c r="DE33" s="593"/>
      <c r="DF33" s="593"/>
      <c r="DG33" s="593"/>
      <c r="DH33" s="593"/>
      <c r="DI33" s="593"/>
      <c r="DJ33" s="593"/>
      <c r="DK33" s="594"/>
      <c r="DL33" s="601">
        <v>737379986</v>
      </c>
      <c r="DM33" s="593"/>
      <c r="DN33" s="593"/>
      <c r="DO33" s="593"/>
      <c r="DP33" s="593"/>
      <c r="DQ33" s="593"/>
      <c r="DR33" s="593"/>
      <c r="DS33" s="593"/>
      <c r="DT33" s="593"/>
      <c r="DU33" s="593"/>
      <c r="DV33" s="593"/>
      <c r="DW33" s="593"/>
      <c r="DX33" s="602"/>
    </row>
    <row r="34" spans="2:128" ht="11.25" customHeight="1" x14ac:dyDescent="0.2">
      <c r="B34" s="589" t="s">
        <v>287</v>
      </c>
      <c r="C34" s="590"/>
      <c r="D34" s="590"/>
      <c r="E34" s="590"/>
      <c r="F34" s="590"/>
      <c r="G34" s="590"/>
      <c r="H34" s="590"/>
      <c r="I34" s="590"/>
      <c r="J34" s="590"/>
      <c r="K34" s="590"/>
      <c r="L34" s="590"/>
      <c r="M34" s="590"/>
      <c r="N34" s="590"/>
      <c r="O34" s="590"/>
      <c r="P34" s="590"/>
      <c r="Q34" s="591"/>
      <c r="R34" s="592">
        <v>20729808</v>
      </c>
      <c r="S34" s="593"/>
      <c r="T34" s="593"/>
      <c r="U34" s="593"/>
      <c r="V34" s="593"/>
      <c r="W34" s="593"/>
      <c r="X34" s="593"/>
      <c r="Y34" s="594"/>
      <c r="Z34" s="597">
        <v>1.7</v>
      </c>
      <c r="AA34" s="598"/>
      <c r="AB34" s="598"/>
      <c r="AC34" s="603"/>
      <c r="AD34" s="601" t="s">
        <v>120</v>
      </c>
      <c r="AE34" s="593"/>
      <c r="AF34" s="593"/>
      <c r="AG34" s="593"/>
      <c r="AH34" s="593"/>
      <c r="AI34" s="593"/>
      <c r="AJ34" s="593"/>
      <c r="AK34" s="594"/>
      <c r="AL34" s="597" t="s">
        <v>120</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288</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289</v>
      </c>
      <c r="C35" s="590"/>
      <c r="D35" s="590"/>
      <c r="E35" s="590"/>
      <c r="F35" s="590"/>
      <c r="G35" s="590"/>
      <c r="H35" s="590"/>
      <c r="I35" s="590"/>
      <c r="J35" s="590"/>
      <c r="K35" s="590"/>
      <c r="L35" s="590"/>
      <c r="M35" s="590"/>
      <c r="N35" s="590"/>
      <c r="O35" s="590"/>
      <c r="P35" s="590"/>
      <c r="Q35" s="591"/>
      <c r="R35" s="592">
        <v>188835043</v>
      </c>
      <c r="S35" s="593"/>
      <c r="T35" s="593"/>
      <c r="U35" s="593"/>
      <c r="V35" s="593"/>
      <c r="W35" s="593"/>
      <c r="X35" s="593"/>
      <c r="Y35" s="594"/>
      <c r="Z35" s="597">
        <v>15.1</v>
      </c>
      <c r="AA35" s="598"/>
      <c r="AB35" s="598"/>
      <c r="AC35" s="603"/>
      <c r="AD35" s="601">
        <v>14211</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194</v>
      </c>
      <c r="BZ35" s="575"/>
      <c r="CA35" s="575"/>
      <c r="CB35" s="575"/>
      <c r="CC35" s="575"/>
      <c r="CD35" s="575"/>
      <c r="CE35" s="575"/>
      <c r="CF35" s="575"/>
      <c r="CG35" s="575"/>
      <c r="CH35" s="575"/>
      <c r="CI35" s="575"/>
      <c r="CJ35" s="575"/>
      <c r="CK35" s="575"/>
      <c r="CL35" s="576"/>
      <c r="CM35" s="574" t="s">
        <v>290</v>
      </c>
      <c r="CN35" s="575"/>
      <c r="CO35" s="575"/>
      <c r="CP35" s="575"/>
      <c r="CQ35" s="575"/>
      <c r="CR35" s="575"/>
      <c r="CS35" s="575"/>
      <c r="CT35" s="576"/>
      <c r="CU35" s="574" t="s">
        <v>291</v>
      </c>
      <c r="CV35" s="575"/>
      <c r="CW35" s="575"/>
      <c r="CX35" s="576"/>
      <c r="CY35" s="574" t="s">
        <v>292</v>
      </c>
      <c r="CZ35" s="575"/>
      <c r="DA35" s="575"/>
      <c r="DB35" s="575"/>
      <c r="DC35" s="575"/>
      <c r="DD35" s="575"/>
      <c r="DE35" s="575"/>
      <c r="DF35" s="576"/>
      <c r="DG35" s="619" t="s">
        <v>293</v>
      </c>
      <c r="DH35" s="620"/>
      <c r="DI35" s="620"/>
      <c r="DJ35" s="620"/>
      <c r="DK35" s="620"/>
      <c r="DL35" s="620"/>
      <c r="DM35" s="620"/>
      <c r="DN35" s="620"/>
      <c r="DO35" s="620"/>
      <c r="DP35" s="620"/>
      <c r="DQ35" s="621"/>
      <c r="DR35" s="574" t="s">
        <v>294</v>
      </c>
      <c r="DS35" s="575"/>
      <c r="DT35" s="575"/>
      <c r="DU35" s="575"/>
      <c r="DV35" s="575"/>
      <c r="DW35" s="575"/>
      <c r="DX35" s="576"/>
    </row>
    <row r="36" spans="2:128" ht="11.25" customHeight="1" x14ac:dyDescent="0.2">
      <c r="B36" s="589" t="s">
        <v>295</v>
      </c>
      <c r="C36" s="590"/>
      <c r="D36" s="590"/>
      <c r="E36" s="590"/>
      <c r="F36" s="590"/>
      <c r="G36" s="590"/>
      <c r="H36" s="590"/>
      <c r="I36" s="590"/>
      <c r="J36" s="590"/>
      <c r="K36" s="590"/>
      <c r="L36" s="590"/>
      <c r="M36" s="590"/>
      <c r="N36" s="590"/>
      <c r="O36" s="590"/>
      <c r="P36" s="590"/>
      <c r="Q36" s="591"/>
      <c r="R36" s="592">
        <v>138219656</v>
      </c>
      <c r="S36" s="593"/>
      <c r="T36" s="593"/>
      <c r="U36" s="593"/>
      <c r="V36" s="593"/>
      <c r="W36" s="593"/>
      <c r="X36" s="593"/>
      <c r="Y36" s="594"/>
      <c r="Z36" s="597">
        <v>11.1</v>
      </c>
      <c r="AA36" s="598"/>
      <c r="AB36" s="598"/>
      <c r="AC36" s="603"/>
      <c r="AD36" s="601" t="s">
        <v>210</v>
      </c>
      <c r="AE36" s="593"/>
      <c r="AF36" s="593"/>
      <c r="AG36" s="593"/>
      <c r="AH36" s="593"/>
      <c r="AI36" s="593"/>
      <c r="AJ36" s="593"/>
      <c r="AK36" s="594"/>
      <c r="AL36" s="597" t="s">
        <v>120</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296</v>
      </c>
      <c r="BZ36" s="579"/>
      <c r="CA36" s="579"/>
      <c r="CB36" s="579"/>
      <c r="CC36" s="579"/>
      <c r="CD36" s="579"/>
      <c r="CE36" s="579"/>
      <c r="CF36" s="579"/>
      <c r="CG36" s="579"/>
      <c r="CH36" s="579"/>
      <c r="CI36" s="579"/>
      <c r="CJ36" s="579"/>
      <c r="CK36" s="579"/>
      <c r="CL36" s="580"/>
      <c r="CM36" s="581">
        <v>404773581</v>
      </c>
      <c r="CN36" s="582"/>
      <c r="CO36" s="582"/>
      <c r="CP36" s="582"/>
      <c r="CQ36" s="582"/>
      <c r="CR36" s="582"/>
      <c r="CS36" s="582"/>
      <c r="CT36" s="583"/>
      <c r="CU36" s="586">
        <v>33</v>
      </c>
      <c r="CV36" s="587"/>
      <c r="CW36" s="587"/>
      <c r="CX36" s="623"/>
      <c r="CY36" s="622">
        <v>369683886</v>
      </c>
      <c r="CZ36" s="582"/>
      <c r="DA36" s="582"/>
      <c r="DB36" s="582"/>
      <c r="DC36" s="582"/>
      <c r="DD36" s="582"/>
      <c r="DE36" s="582"/>
      <c r="DF36" s="583"/>
      <c r="DG36" s="622">
        <v>365667125</v>
      </c>
      <c r="DH36" s="582"/>
      <c r="DI36" s="582"/>
      <c r="DJ36" s="582"/>
      <c r="DK36" s="582"/>
      <c r="DL36" s="582"/>
      <c r="DM36" s="582"/>
      <c r="DN36" s="582"/>
      <c r="DO36" s="582"/>
      <c r="DP36" s="582"/>
      <c r="DQ36" s="583"/>
      <c r="DR36" s="586">
        <v>61.7</v>
      </c>
      <c r="DS36" s="587"/>
      <c r="DT36" s="587"/>
      <c r="DU36" s="587"/>
      <c r="DV36" s="587"/>
      <c r="DW36" s="587"/>
      <c r="DX36" s="588"/>
    </row>
    <row r="37" spans="2:128" ht="11.25" customHeight="1" x14ac:dyDescent="0.2">
      <c r="B37" s="589" t="s">
        <v>297</v>
      </c>
      <c r="C37" s="590"/>
      <c r="D37" s="590"/>
      <c r="E37" s="590"/>
      <c r="F37" s="590"/>
      <c r="G37" s="590"/>
      <c r="H37" s="590"/>
      <c r="I37" s="590"/>
      <c r="J37" s="590"/>
      <c r="K37" s="590"/>
      <c r="L37" s="590"/>
      <c r="M37" s="590"/>
      <c r="N37" s="590"/>
      <c r="O37" s="590"/>
      <c r="P37" s="590"/>
      <c r="Q37" s="591"/>
      <c r="R37" s="592" t="s">
        <v>210</v>
      </c>
      <c r="S37" s="593"/>
      <c r="T37" s="593"/>
      <c r="U37" s="593"/>
      <c r="V37" s="593"/>
      <c r="W37" s="593"/>
      <c r="X37" s="593"/>
      <c r="Y37" s="594"/>
      <c r="Z37" s="597" t="s">
        <v>120</v>
      </c>
      <c r="AA37" s="598"/>
      <c r="AB37" s="598"/>
      <c r="AC37" s="603"/>
      <c r="AD37" s="601" t="s">
        <v>210</v>
      </c>
      <c r="AE37" s="593"/>
      <c r="AF37" s="593"/>
      <c r="AG37" s="593"/>
      <c r="AH37" s="593"/>
      <c r="AI37" s="593"/>
      <c r="AJ37" s="593"/>
      <c r="AK37" s="594"/>
      <c r="AL37" s="597" t="s">
        <v>120</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298</v>
      </c>
      <c r="BZ37" s="590"/>
      <c r="CA37" s="590"/>
      <c r="CB37" s="590"/>
      <c r="CC37" s="590"/>
      <c r="CD37" s="590"/>
      <c r="CE37" s="590"/>
      <c r="CF37" s="590"/>
      <c r="CG37" s="590"/>
      <c r="CH37" s="590"/>
      <c r="CI37" s="590"/>
      <c r="CJ37" s="590"/>
      <c r="CK37" s="590"/>
      <c r="CL37" s="591"/>
      <c r="CM37" s="592">
        <v>226369045</v>
      </c>
      <c r="CN37" s="624"/>
      <c r="CO37" s="624"/>
      <c r="CP37" s="624"/>
      <c r="CQ37" s="624"/>
      <c r="CR37" s="624"/>
      <c r="CS37" s="624"/>
      <c r="CT37" s="625"/>
      <c r="CU37" s="597">
        <v>18.399999999999999</v>
      </c>
      <c r="CV37" s="626"/>
      <c r="CW37" s="626"/>
      <c r="CX37" s="628"/>
      <c r="CY37" s="601">
        <v>196531012</v>
      </c>
      <c r="CZ37" s="624"/>
      <c r="DA37" s="624"/>
      <c r="DB37" s="624"/>
      <c r="DC37" s="624"/>
      <c r="DD37" s="624"/>
      <c r="DE37" s="624"/>
      <c r="DF37" s="625"/>
      <c r="DG37" s="601">
        <v>192725294</v>
      </c>
      <c r="DH37" s="624"/>
      <c r="DI37" s="624"/>
      <c r="DJ37" s="624"/>
      <c r="DK37" s="624"/>
      <c r="DL37" s="624"/>
      <c r="DM37" s="624"/>
      <c r="DN37" s="624"/>
      <c r="DO37" s="624"/>
      <c r="DP37" s="624"/>
      <c r="DQ37" s="625"/>
      <c r="DR37" s="597">
        <v>32.5</v>
      </c>
      <c r="DS37" s="626"/>
      <c r="DT37" s="626"/>
      <c r="DU37" s="626"/>
      <c r="DV37" s="626"/>
      <c r="DW37" s="626"/>
      <c r="DX37" s="627"/>
    </row>
    <row r="38" spans="2:128" ht="11.25" customHeight="1" x14ac:dyDescent="0.2">
      <c r="B38" s="589" t="s">
        <v>299</v>
      </c>
      <c r="C38" s="590"/>
      <c r="D38" s="590"/>
      <c r="E38" s="590"/>
      <c r="F38" s="590"/>
      <c r="G38" s="590"/>
      <c r="H38" s="590"/>
      <c r="I38" s="590"/>
      <c r="J38" s="590"/>
      <c r="K38" s="590"/>
      <c r="L38" s="590"/>
      <c r="M38" s="590"/>
      <c r="N38" s="590"/>
      <c r="O38" s="590"/>
      <c r="P38" s="590"/>
      <c r="Q38" s="591"/>
      <c r="R38" s="592" t="s">
        <v>120</v>
      </c>
      <c r="S38" s="593"/>
      <c r="T38" s="593"/>
      <c r="U38" s="593"/>
      <c r="V38" s="593"/>
      <c r="W38" s="593"/>
      <c r="X38" s="593"/>
      <c r="Y38" s="594"/>
      <c r="Z38" s="597" t="s">
        <v>120</v>
      </c>
      <c r="AA38" s="598"/>
      <c r="AB38" s="598"/>
      <c r="AC38" s="603"/>
      <c r="AD38" s="601" t="s">
        <v>210</v>
      </c>
      <c r="AE38" s="593"/>
      <c r="AF38" s="593"/>
      <c r="AG38" s="593"/>
      <c r="AH38" s="593"/>
      <c r="AI38" s="593"/>
      <c r="AJ38" s="593"/>
      <c r="AK38" s="594"/>
      <c r="AL38" s="597" t="s">
        <v>120</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300</v>
      </c>
      <c r="BZ38" s="590"/>
      <c r="CA38" s="590"/>
      <c r="CB38" s="590"/>
      <c r="CC38" s="590"/>
      <c r="CD38" s="590"/>
      <c r="CE38" s="590"/>
      <c r="CF38" s="590"/>
      <c r="CG38" s="590"/>
      <c r="CH38" s="590"/>
      <c r="CI38" s="590"/>
      <c r="CJ38" s="590"/>
      <c r="CK38" s="590"/>
      <c r="CL38" s="591"/>
      <c r="CM38" s="592">
        <v>164994967</v>
      </c>
      <c r="CN38" s="593"/>
      <c r="CO38" s="593"/>
      <c r="CP38" s="593"/>
      <c r="CQ38" s="593"/>
      <c r="CR38" s="593"/>
      <c r="CS38" s="593"/>
      <c r="CT38" s="594"/>
      <c r="CU38" s="597">
        <v>13.4</v>
      </c>
      <c r="CV38" s="626"/>
      <c r="CW38" s="626"/>
      <c r="CX38" s="628"/>
      <c r="CY38" s="601">
        <v>137226502</v>
      </c>
      <c r="CZ38" s="624"/>
      <c r="DA38" s="624"/>
      <c r="DB38" s="624"/>
      <c r="DC38" s="624"/>
      <c r="DD38" s="624"/>
      <c r="DE38" s="624"/>
      <c r="DF38" s="625"/>
      <c r="DG38" s="601">
        <v>136781846</v>
      </c>
      <c r="DH38" s="624"/>
      <c r="DI38" s="624"/>
      <c r="DJ38" s="624"/>
      <c r="DK38" s="624"/>
      <c r="DL38" s="624"/>
      <c r="DM38" s="624"/>
      <c r="DN38" s="624"/>
      <c r="DO38" s="624"/>
      <c r="DP38" s="624"/>
      <c r="DQ38" s="625"/>
      <c r="DR38" s="597">
        <v>23.1</v>
      </c>
      <c r="DS38" s="626"/>
      <c r="DT38" s="626"/>
      <c r="DU38" s="626"/>
      <c r="DV38" s="626"/>
      <c r="DW38" s="626"/>
      <c r="DX38" s="627"/>
    </row>
    <row r="39" spans="2:128" ht="11.25" customHeight="1" x14ac:dyDescent="0.2">
      <c r="B39" s="589" t="s">
        <v>301</v>
      </c>
      <c r="C39" s="590"/>
      <c r="D39" s="590"/>
      <c r="E39" s="590"/>
      <c r="F39" s="590"/>
      <c r="G39" s="590"/>
      <c r="H39" s="590"/>
      <c r="I39" s="590"/>
      <c r="J39" s="590"/>
      <c r="K39" s="590"/>
      <c r="L39" s="590"/>
      <c r="M39" s="590"/>
      <c r="N39" s="590"/>
      <c r="O39" s="590"/>
      <c r="P39" s="590"/>
      <c r="Q39" s="591"/>
      <c r="R39" s="592">
        <v>41274000</v>
      </c>
      <c r="S39" s="593"/>
      <c r="T39" s="593"/>
      <c r="U39" s="593"/>
      <c r="V39" s="593"/>
      <c r="W39" s="593"/>
      <c r="X39" s="593"/>
      <c r="Y39" s="594"/>
      <c r="Z39" s="597">
        <v>3.3</v>
      </c>
      <c r="AA39" s="598"/>
      <c r="AB39" s="598"/>
      <c r="AC39" s="603"/>
      <c r="AD39" s="601" t="s">
        <v>130</v>
      </c>
      <c r="AE39" s="593"/>
      <c r="AF39" s="593"/>
      <c r="AG39" s="593"/>
      <c r="AH39" s="593"/>
      <c r="AI39" s="593"/>
      <c r="AJ39" s="593"/>
      <c r="AK39" s="594"/>
      <c r="AL39" s="597" t="s">
        <v>130</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302</v>
      </c>
      <c r="BZ39" s="590"/>
      <c r="CA39" s="590"/>
      <c r="CB39" s="590"/>
      <c r="CC39" s="590"/>
      <c r="CD39" s="590"/>
      <c r="CE39" s="590"/>
      <c r="CF39" s="590"/>
      <c r="CG39" s="590"/>
      <c r="CH39" s="590"/>
      <c r="CI39" s="590"/>
      <c r="CJ39" s="590"/>
      <c r="CK39" s="590"/>
      <c r="CL39" s="591"/>
      <c r="CM39" s="592">
        <v>9255040</v>
      </c>
      <c r="CN39" s="624"/>
      <c r="CO39" s="624"/>
      <c r="CP39" s="624"/>
      <c r="CQ39" s="624"/>
      <c r="CR39" s="624"/>
      <c r="CS39" s="624"/>
      <c r="CT39" s="625"/>
      <c r="CU39" s="597">
        <v>0.8</v>
      </c>
      <c r="CV39" s="626"/>
      <c r="CW39" s="626"/>
      <c r="CX39" s="628"/>
      <c r="CY39" s="601">
        <v>4908710</v>
      </c>
      <c r="CZ39" s="624"/>
      <c r="DA39" s="624"/>
      <c r="DB39" s="624"/>
      <c r="DC39" s="624"/>
      <c r="DD39" s="624"/>
      <c r="DE39" s="624"/>
      <c r="DF39" s="625"/>
      <c r="DG39" s="601">
        <v>4697667</v>
      </c>
      <c r="DH39" s="624"/>
      <c r="DI39" s="624"/>
      <c r="DJ39" s="624"/>
      <c r="DK39" s="624"/>
      <c r="DL39" s="624"/>
      <c r="DM39" s="624"/>
      <c r="DN39" s="624"/>
      <c r="DO39" s="624"/>
      <c r="DP39" s="624"/>
      <c r="DQ39" s="625"/>
      <c r="DR39" s="597">
        <v>0.8</v>
      </c>
      <c r="DS39" s="626"/>
      <c r="DT39" s="626"/>
      <c r="DU39" s="626"/>
      <c r="DV39" s="626"/>
      <c r="DW39" s="626"/>
      <c r="DX39" s="627"/>
    </row>
    <row r="40" spans="2:128" ht="11.25" customHeight="1" x14ac:dyDescent="0.2">
      <c r="B40" s="613" t="s">
        <v>303</v>
      </c>
      <c r="C40" s="614"/>
      <c r="D40" s="614"/>
      <c r="E40" s="614"/>
      <c r="F40" s="614"/>
      <c r="G40" s="614"/>
      <c r="H40" s="614"/>
      <c r="I40" s="614"/>
      <c r="J40" s="614"/>
      <c r="K40" s="614"/>
      <c r="L40" s="614"/>
      <c r="M40" s="614"/>
      <c r="N40" s="614"/>
      <c r="O40" s="614"/>
      <c r="P40" s="614"/>
      <c r="Q40" s="615"/>
      <c r="R40" s="592">
        <v>1250262741</v>
      </c>
      <c r="S40" s="593"/>
      <c r="T40" s="593"/>
      <c r="U40" s="593"/>
      <c r="V40" s="593"/>
      <c r="W40" s="593"/>
      <c r="X40" s="593"/>
      <c r="Y40" s="594"/>
      <c r="Z40" s="595">
        <v>100</v>
      </c>
      <c r="AA40" s="595"/>
      <c r="AB40" s="595"/>
      <c r="AC40" s="595"/>
      <c r="AD40" s="596">
        <v>551386041</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304</v>
      </c>
      <c r="BZ40" s="590"/>
      <c r="CA40" s="590"/>
      <c r="CB40" s="590"/>
      <c r="CC40" s="590"/>
      <c r="CD40" s="590"/>
      <c r="CE40" s="590"/>
      <c r="CF40" s="590"/>
      <c r="CG40" s="590"/>
      <c r="CH40" s="590"/>
      <c r="CI40" s="590"/>
      <c r="CJ40" s="590"/>
      <c r="CK40" s="590"/>
      <c r="CL40" s="591"/>
      <c r="CM40" s="592">
        <v>169149496</v>
      </c>
      <c r="CN40" s="593"/>
      <c r="CO40" s="593"/>
      <c r="CP40" s="593"/>
      <c r="CQ40" s="593"/>
      <c r="CR40" s="593"/>
      <c r="CS40" s="593"/>
      <c r="CT40" s="594"/>
      <c r="CU40" s="597">
        <v>13.8</v>
      </c>
      <c r="CV40" s="626"/>
      <c r="CW40" s="626"/>
      <c r="CX40" s="628"/>
      <c r="CY40" s="601">
        <v>168244164</v>
      </c>
      <c r="CZ40" s="624"/>
      <c r="DA40" s="624"/>
      <c r="DB40" s="624"/>
      <c r="DC40" s="624"/>
      <c r="DD40" s="624"/>
      <c r="DE40" s="624"/>
      <c r="DF40" s="625"/>
      <c r="DG40" s="601">
        <v>168244164</v>
      </c>
      <c r="DH40" s="624"/>
      <c r="DI40" s="624"/>
      <c r="DJ40" s="624"/>
      <c r="DK40" s="624"/>
      <c r="DL40" s="624"/>
      <c r="DM40" s="624"/>
      <c r="DN40" s="624"/>
      <c r="DO40" s="624"/>
      <c r="DP40" s="624"/>
      <c r="DQ40" s="625"/>
      <c r="DR40" s="597">
        <v>28.4</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305</v>
      </c>
      <c r="BZ41" s="630"/>
      <c r="CA41" s="589" t="s">
        <v>306</v>
      </c>
      <c r="CB41" s="590"/>
      <c r="CC41" s="590"/>
      <c r="CD41" s="590"/>
      <c r="CE41" s="590"/>
      <c r="CF41" s="590"/>
      <c r="CG41" s="590"/>
      <c r="CH41" s="590"/>
      <c r="CI41" s="590"/>
      <c r="CJ41" s="590"/>
      <c r="CK41" s="590"/>
      <c r="CL41" s="591"/>
      <c r="CM41" s="592">
        <v>169143000</v>
      </c>
      <c r="CN41" s="624"/>
      <c r="CO41" s="624"/>
      <c r="CP41" s="624"/>
      <c r="CQ41" s="624"/>
      <c r="CR41" s="624"/>
      <c r="CS41" s="624"/>
      <c r="CT41" s="625"/>
      <c r="CU41" s="597">
        <v>13.8</v>
      </c>
      <c r="CV41" s="626"/>
      <c r="CW41" s="626"/>
      <c r="CX41" s="628"/>
      <c r="CY41" s="601">
        <v>168237668</v>
      </c>
      <c r="CZ41" s="624"/>
      <c r="DA41" s="624"/>
      <c r="DB41" s="624"/>
      <c r="DC41" s="624"/>
      <c r="DD41" s="624"/>
      <c r="DE41" s="624"/>
      <c r="DF41" s="625"/>
      <c r="DG41" s="601">
        <v>168237668</v>
      </c>
      <c r="DH41" s="624"/>
      <c r="DI41" s="624"/>
      <c r="DJ41" s="624"/>
      <c r="DK41" s="624"/>
      <c r="DL41" s="624"/>
      <c r="DM41" s="624"/>
      <c r="DN41" s="624"/>
      <c r="DO41" s="624"/>
      <c r="DP41" s="624"/>
      <c r="DQ41" s="625"/>
      <c r="DR41" s="597">
        <v>28.4</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307</v>
      </c>
      <c r="CB42" s="590"/>
      <c r="CC42" s="590"/>
      <c r="CD42" s="590"/>
      <c r="CE42" s="590"/>
      <c r="CF42" s="590"/>
      <c r="CG42" s="590"/>
      <c r="CH42" s="590"/>
      <c r="CI42" s="590"/>
      <c r="CJ42" s="590"/>
      <c r="CK42" s="590"/>
      <c r="CL42" s="591"/>
      <c r="CM42" s="592">
        <v>156595255</v>
      </c>
      <c r="CN42" s="593"/>
      <c r="CO42" s="593"/>
      <c r="CP42" s="593"/>
      <c r="CQ42" s="593"/>
      <c r="CR42" s="593"/>
      <c r="CS42" s="593"/>
      <c r="CT42" s="594"/>
      <c r="CU42" s="597">
        <v>12.8</v>
      </c>
      <c r="CV42" s="626"/>
      <c r="CW42" s="626"/>
      <c r="CX42" s="628"/>
      <c r="CY42" s="601">
        <v>155696970</v>
      </c>
      <c r="CZ42" s="624"/>
      <c r="DA42" s="624"/>
      <c r="DB42" s="624"/>
      <c r="DC42" s="624"/>
      <c r="DD42" s="624"/>
      <c r="DE42" s="624"/>
      <c r="DF42" s="625"/>
      <c r="DG42" s="601">
        <v>155696970</v>
      </c>
      <c r="DH42" s="624"/>
      <c r="DI42" s="624"/>
      <c r="DJ42" s="624"/>
      <c r="DK42" s="624"/>
      <c r="DL42" s="624"/>
      <c r="DM42" s="624"/>
      <c r="DN42" s="624"/>
      <c r="DO42" s="624"/>
      <c r="DP42" s="624"/>
      <c r="DQ42" s="625"/>
      <c r="DR42" s="597">
        <v>26.3</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308</v>
      </c>
      <c r="AQ43" s="575"/>
      <c r="AR43" s="575"/>
      <c r="AS43" s="575"/>
      <c r="AT43" s="575"/>
      <c r="AU43" s="575"/>
      <c r="AV43" s="575"/>
      <c r="AW43" s="575"/>
      <c r="AX43" s="575"/>
      <c r="AY43" s="575"/>
      <c r="AZ43" s="575"/>
      <c r="BA43" s="575"/>
      <c r="BB43" s="575"/>
      <c r="BC43" s="576"/>
      <c r="BD43" s="574" t="s">
        <v>309</v>
      </c>
      <c r="BE43" s="575"/>
      <c r="BF43" s="575"/>
      <c r="BG43" s="575"/>
      <c r="BH43" s="575"/>
      <c r="BI43" s="575"/>
      <c r="BJ43" s="575"/>
      <c r="BK43" s="575"/>
      <c r="BL43" s="575"/>
      <c r="BM43" s="576"/>
      <c r="BN43" s="574" t="s">
        <v>310</v>
      </c>
      <c r="BO43" s="575"/>
      <c r="BP43" s="575"/>
      <c r="BQ43" s="575"/>
      <c r="BR43" s="575"/>
      <c r="BS43" s="575"/>
      <c r="BT43" s="575"/>
      <c r="BU43" s="575"/>
      <c r="BV43" s="575"/>
      <c r="BW43" s="576"/>
      <c r="BY43" s="631"/>
      <c r="BZ43" s="632"/>
      <c r="CA43" s="589" t="s">
        <v>311</v>
      </c>
      <c r="CB43" s="590"/>
      <c r="CC43" s="590"/>
      <c r="CD43" s="590"/>
      <c r="CE43" s="590"/>
      <c r="CF43" s="590"/>
      <c r="CG43" s="590"/>
      <c r="CH43" s="590"/>
      <c r="CI43" s="590"/>
      <c r="CJ43" s="590"/>
      <c r="CK43" s="590"/>
      <c r="CL43" s="591"/>
      <c r="CM43" s="592">
        <v>12547745</v>
      </c>
      <c r="CN43" s="624"/>
      <c r="CO43" s="624"/>
      <c r="CP43" s="624"/>
      <c r="CQ43" s="624"/>
      <c r="CR43" s="624"/>
      <c r="CS43" s="624"/>
      <c r="CT43" s="625"/>
      <c r="CU43" s="597">
        <v>1</v>
      </c>
      <c r="CV43" s="626"/>
      <c r="CW43" s="626"/>
      <c r="CX43" s="628"/>
      <c r="CY43" s="601">
        <v>12540698</v>
      </c>
      <c r="CZ43" s="624"/>
      <c r="DA43" s="624"/>
      <c r="DB43" s="624"/>
      <c r="DC43" s="624"/>
      <c r="DD43" s="624"/>
      <c r="DE43" s="624"/>
      <c r="DF43" s="625"/>
      <c r="DG43" s="601">
        <v>12540698</v>
      </c>
      <c r="DH43" s="624"/>
      <c r="DI43" s="624"/>
      <c r="DJ43" s="624"/>
      <c r="DK43" s="624"/>
      <c r="DL43" s="624"/>
      <c r="DM43" s="624"/>
      <c r="DN43" s="624"/>
      <c r="DO43" s="624"/>
      <c r="DP43" s="624"/>
      <c r="DQ43" s="625"/>
      <c r="DR43" s="597">
        <v>2.1</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312</v>
      </c>
      <c r="AQ44" s="636"/>
      <c r="AR44" s="636"/>
      <c r="AS44" s="636"/>
      <c r="AT44" s="641" t="s">
        <v>313</v>
      </c>
      <c r="AU44" s="221"/>
      <c r="AV44" s="221"/>
      <c r="AW44" s="221"/>
      <c r="AX44" s="578" t="s">
        <v>157</v>
      </c>
      <c r="AY44" s="579"/>
      <c r="AZ44" s="579"/>
      <c r="BA44" s="579"/>
      <c r="BB44" s="579"/>
      <c r="BC44" s="580"/>
      <c r="BD44" s="644">
        <v>99.7</v>
      </c>
      <c r="BE44" s="645"/>
      <c r="BF44" s="645"/>
      <c r="BG44" s="645"/>
      <c r="BH44" s="645"/>
      <c r="BI44" s="645">
        <v>99.3</v>
      </c>
      <c r="BJ44" s="645"/>
      <c r="BK44" s="645"/>
      <c r="BL44" s="645"/>
      <c r="BM44" s="646"/>
      <c r="BN44" s="644">
        <v>99.2</v>
      </c>
      <c r="BO44" s="645"/>
      <c r="BP44" s="645"/>
      <c r="BQ44" s="645"/>
      <c r="BR44" s="645"/>
      <c r="BS44" s="645">
        <v>98.9</v>
      </c>
      <c r="BT44" s="645"/>
      <c r="BU44" s="645"/>
      <c r="BV44" s="645"/>
      <c r="BW44" s="646"/>
      <c r="BY44" s="633"/>
      <c r="BZ44" s="634"/>
      <c r="CA44" s="589" t="s">
        <v>314</v>
      </c>
      <c r="CB44" s="590"/>
      <c r="CC44" s="590"/>
      <c r="CD44" s="590"/>
      <c r="CE44" s="590"/>
      <c r="CF44" s="590"/>
      <c r="CG44" s="590"/>
      <c r="CH44" s="590"/>
      <c r="CI44" s="590"/>
      <c r="CJ44" s="590"/>
      <c r="CK44" s="590"/>
      <c r="CL44" s="591"/>
      <c r="CM44" s="592">
        <v>6496</v>
      </c>
      <c r="CN44" s="593"/>
      <c r="CO44" s="593"/>
      <c r="CP44" s="593"/>
      <c r="CQ44" s="593"/>
      <c r="CR44" s="593"/>
      <c r="CS44" s="593"/>
      <c r="CT44" s="594"/>
      <c r="CU44" s="597">
        <v>0</v>
      </c>
      <c r="CV44" s="626"/>
      <c r="CW44" s="626"/>
      <c r="CX44" s="628"/>
      <c r="CY44" s="601">
        <v>6496</v>
      </c>
      <c r="CZ44" s="624"/>
      <c r="DA44" s="624"/>
      <c r="DB44" s="624"/>
      <c r="DC44" s="624"/>
      <c r="DD44" s="624"/>
      <c r="DE44" s="624"/>
      <c r="DF44" s="625"/>
      <c r="DG44" s="601">
        <v>6496</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315</v>
      </c>
      <c r="AV45" s="210"/>
      <c r="AW45" s="210"/>
      <c r="AX45" s="589" t="s">
        <v>316</v>
      </c>
      <c r="AY45" s="590"/>
      <c r="AZ45" s="590"/>
      <c r="BA45" s="590"/>
      <c r="BB45" s="590"/>
      <c r="BC45" s="591"/>
      <c r="BD45" s="650">
        <v>99.4</v>
      </c>
      <c r="BE45" s="651"/>
      <c r="BF45" s="651"/>
      <c r="BG45" s="651"/>
      <c r="BH45" s="651"/>
      <c r="BI45" s="651">
        <v>97.8</v>
      </c>
      <c r="BJ45" s="651"/>
      <c r="BK45" s="651"/>
      <c r="BL45" s="651"/>
      <c r="BM45" s="652"/>
      <c r="BN45" s="650">
        <v>99.3</v>
      </c>
      <c r="BO45" s="651"/>
      <c r="BP45" s="651"/>
      <c r="BQ45" s="651"/>
      <c r="BR45" s="651"/>
      <c r="BS45" s="651">
        <v>97.5</v>
      </c>
      <c r="BT45" s="651"/>
      <c r="BU45" s="651"/>
      <c r="BV45" s="651"/>
      <c r="BW45" s="652"/>
      <c r="BY45" s="589" t="s">
        <v>317</v>
      </c>
      <c r="BZ45" s="590"/>
      <c r="CA45" s="590"/>
      <c r="CB45" s="590"/>
      <c r="CC45" s="590"/>
      <c r="CD45" s="590"/>
      <c r="CE45" s="590"/>
      <c r="CF45" s="590"/>
      <c r="CG45" s="590"/>
      <c r="CH45" s="590"/>
      <c r="CI45" s="590"/>
      <c r="CJ45" s="590"/>
      <c r="CK45" s="590"/>
      <c r="CL45" s="591"/>
      <c r="CM45" s="592">
        <v>620438109</v>
      </c>
      <c r="CN45" s="624"/>
      <c r="CO45" s="624"/>
      <c r="CP45" s="624"/>
      <c r="CQ45" s="624"/>
      <c r="CR45" s="624"/>
      <c r="CS45" s="624"/>
      <c r="CT45" s="625"/>
      <c r="CU45" s="597">
        <v>50.5</v>
      </c>
      <c r="CV45" s="626"/>
      <c r="CW45" s="626"/>
      <c r="CX45" s="628"/>
      <c r="CY45" s="601">
        <v>342657776</v>
      </c>
      <c r="CZ45" s="624"/>
      <c r="DA45" s="624"/>
      <c r="DB45" s="624"/>
      <c r="DC45" s="624"/>
      <c r="DD45" s="624"/>
      <c r="DE45" s="624"/>
      <c r="DF45" s="625"/>
      <c r="DG45" s="601">
        <v>163661303</v>
      </c>
      <c r="DH45" s="624"/>
      <c r="DI45" s="624"/>
      <c r="DJ45" s="624"/>
      <c r="DK45" s="624"/>
      <c r="DL45" s="624"/>
      <c r="DM45" s="624"/>
      <c r="DN45" s="624"/>
      <c r="DO45" s="624"/>
      <c r="DP45" s="624"/>
      <c r="DQ45" s="625"/>
      <c r="DR45" s="597">
        <v>27.6</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318</v>
      </c>
      <c r="AY46" s="614"/>
      <c r="AZ46" s="614"/>
      <c r="BA46" s="614"/>
      <c r="BB46" s="614"/>
      <c r="BC46" s="615"/>
      <c r="BD46" s="647">
        <v>99.9</v>
      </c>
      <c r="BE46" s="648"/>
      <c r="BF46" s="648"/>
      <c r="BG46" s="648"/>
      <c r="BH46" s="648"/>
      <c r="BI46" s="648">
        <v>99.8</v>
      </c>
      <c r="BJ46" s="648"/>
      <c r="BK46" s="648"/>
      <c r="BL46" s="648"/>
      <c r="BM46" s="649"/>
      <c r="BN46" s="647">
        <v>98.5</v>
      </c>
      <c r="BO46" s="648"/>
      <c r="BP46" s="648"/>
      <c r="BQ46" s="648"/>
      <c r="BR46" s="648"/>
      <c r="BS46" s="648">
        <v>98.4</v>
      </c>
      <c r="BT46" s="648"/>
      <c r="BU46" s="648"/>
      <c r="BV46" s="648"/>
      <c r="BW46" s="649"/>
      <c r="BY46" s="589" t="s">
        <v>319</v>
      </c>
      <c r="BZ46" s="590"/>
      <c r="CA46" s="590"/>
      <c r="CB46" s="590"/>
      <c r="CC46" s="590"/>
      <c r="CD46" s="590"/>
      <c r="CE46" s="590"/>
      <c r="CF46" s="590"/>
      <c r="CG46" s="590"/>
      <c r="CH46" s="590"/>
      <c r="CI46" s="590"/>
      <c r="CJ46" s="590"/>
      <c r="CK46" s="590"/>
      <c r="CL46" s="591"/>
      <c r="CM46" s="592">
        <v>39762479</v>
      </c>
      <c r="CN46" s="593"/>
      <c r="CO46" s="593"/>
      <c r="CP46" s="593"/>
      <c r="CQ46" s="593"/>
      <c r="CR46" s="593"/>
      <c r="CS46" s="593"/>
      <c r="CT46" s="594"/>
      <c r="CU46" s="597">
        <v>3.2</v>
      </c>
      <c r="CV46" s="626"/>
      <c r="CW46" s="626"/>
      <c r="CX46" s="628"/>
      <c r="CY46" s="601">
        <v>25545875</v>
      </c>
      <c r="CZ46" s="624"/>
      <c r="DA46" s="624"/>
      <c r="DB46" s="624"/>
      <c r="DC46" s="624"/>
      <c r="DD46" s="624"/>
      <c r="DE46" s="624"/>
      <c r="DF46" s="625"/>
      <c r="DG46" s="601">
        <v>15952865</v>
      </c>
      <c r="DH46" s="624"/>
      <c r="DI46" s="624"/>
      <c r="DJ46" s="624"/>
      <c r="DK46" s="624"/>
      <c r="DL46" s="624"/>
      <c r="DM46" s="624"/>
      <c r="DN46" s="624"/>
      <c r="DO46" s="624"/>
      <c r="DP46" s="624"/>
      <c r="DQ46" s="625"/>
      <c r="DR46" s="597">
        <v>2.7</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320</v>
      </c>
      <c r="AQ47" s="661"/>
      <c r="AR47" s="661"/>
      <c r="AS47" s="661"/>
      <c r="AT47" s="661"/>
      <c r="AU47" s="661"/>
      <c r="AV47" s="661"/>
      <c r="AW47" s="662"/>
      <c r="AX47" s="663" t="s">
        <v>321</v>
      </c>
      <c r="AY47" s="663"/>
      <c r="AZ47" s="663"/>
      <c r="BA47" s="663"/>
      <c r="BB47" s="663"/>
      <c r="BC47" s="663"/>
      <c r="BD47" s="664">
        <v>10227392</v>
      </c>
      <c r="BE47" s="665"/>
      <c r="BF47" s="665"/>
      <c r="BG47" s="665"/>
      <c r="BH47" s="665"/>
      <c r="BI47" s="665"/>
      <c r="BJ47" s="665"/>
      <c r="BK47" s="665"/>
      <c r="BL47" s="665"/>
      <c r="BM47" s="666"/>
      <c r="BN47" s="664">
        <v>8940003</v>
      </c>
      <c r="BO47" s="665"/>
      <c r="BP47" s="665"/>
      <c r="BQ47" s="665"/>
      <c r="BR47" s="665"/>
      <c r="BS47" s="665"/>
      <c r="BT47" s="665"/>
      <c r="BU47" s="665"/>
      <c r="BV47" s="665"/>
      <c r="BW47" s="666"/>
      <c r="BY47" s="589" t="s">
        <v>322</v>
      </c>
      <c r="BZ47" s="590"/>
      <c r="CA47" s="590"/>
      <c r="CB47" s="590"/>
      <c r="CC47" s="590"/>
      <c r="CD47" s="590"/>
      <c r="CE47" s="590"/>
      <c r="CF47" s="590"/>
      <c r="CG47" s="590"/>
      <c r="CH47" s="590"/>
      <c r="CI47" s="590"/>
      <c r="CJ47" s="590"/>
      <c r="CK47" s="590"/>
      <c r="CL47" s="591"/>
      <c r="CM47" s="592">
        <v>19662061</v>
      </c>
      <c r="CN47" s="624"/>
      <c r="CO47" s="624"/>
      <c r="CP47" s="624"/>
      <c r="CQ47" s="624"/>
      <c r="CR47" s="624"/>
      <c r="CS47" s="624"/>
      <c r="CT47" s="625"/>
      <c r="CU47" s="597">
        <v>1.6</v>
      </c>
      <c r="CV47" s="626"/>
      <c r="CW47" s="626"/>
      <c r="CX47" s="628"/>
      <c r="CY47" s="601">
        <v>9624153</v>
      </c>
      <c r="CZ47" s="624"/>
      <c r="DA47" s="624"/>
      <c r="DB47" s="624"/>
      <c r="DC47" s="624"/>
      <c r="DD47" s="624"/>
      <c r="DE47" s="624"/>
      <c r="DF47" s="625"/>
      <c r="DG47" s="601">
        <v>8647014</v>
      </c>
      <c r="DH47" s="624"/>
      <c r="DI47" s="624"/>
      <c r="DJ47" s="624"/>
      <c r="DK47" s="624"/>
      <c r="DL47" s="624"/>
      <c r="DM47" s="624"/>
      <c r="DN47" s="624"/>
      <c r="DO47" s="624"/>
      <c r="DP47" s="624"/>
      <c r="DQ47" s="625"/>
      <c r="DR47" s="597">
        <v>1.5</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323</v>
      </c>
      <c r="AQ48" s="654"/>
      <c r="AR48" s="654"/>
      <c r="AS48" s="654"/>
      <c r="AT48" s="654"/>
      <c r="AU48" s="654"/>
      <c r="AV48" s="654"/>
      <c r="AW48" s="655"/>
      <c r="AX48" s="656" t="s">
        <v>324</v>
      </c>
      <c r="AY48" s="656"/>
      <c r="AZ48" s="656"/>
      <c r="BA48" s="656"/>
      <c r="BB48" s="656"/>
      <c r="BC48" s="656"/>
      <c r="BD48" s="657">
        <v>10227392</v>
      </c>
      <c r="BE48" s="658"/>
      <c r="BF48" s="658"/>
      <c r="BG48" s="658"/>
      <c r="BH48" s="658"/>
      <c r="BI48" s="658"/>
      <c r="BJ48" s="658"/>
      <c r="BK48" s="658"/>
      <c r="BL48" s="658"/>
      <c r="BM48" s="659"/>
      <c r="BN48" s="657">
        <v>8940003</v>
      </c>
      <c r="BO48" s="658"/>
      <c r="BP48" s="658"/>
      <c r="BQ48" s="658"/>
      <c r="BR48" s="658"/>
      <c r="BS48" s="658"/>
      <c r="BT48" s="658"/>
      <c r="BU48" s="658"/>
      <c r="BV48" s="658"/>
      <c r="BW48" s="659"/>
      <c r="BY48" s="589" t="s">
        <v>325</v>
      </c>
      <c r="BZ48" s="590"/>
      <c r="CA48" s="590"/>
      <c r="CB48" s="590"/>
      <c r="CC48" s="590"/>
      <c r="CD48" s="590"/>
      <c r="CE48" s="590"/>
      <c r="CF48" s="590"/>
      <c r="CG48" s="590"/>
      <c r="CH48" s="590"/>
      <c r="CI48" s="590"/>
      <c r="CJ48" s="590"/>
      <c r="CK48" s="590"/>
      <c r="CL48" s="591"/>
      <c r="CM48" s="592">
        <v>324235170</v>
      </c>
      <c r="CN48" s="593"/>
      <c r="CO48" s="593"/>
      <c r="CP48" s="593"/>
      <c r="CQ48" s="593"/>
      <c r="CR48" s="593"/>
      <c r="CS48" s="593"/>
      <c r="CT48" s="594"/>
      <c r="CU48" s="597">
        <v>26.4</v>
      </c>
      <c r="CV48" s="626"/>
      <c r="CW48" s="626"/>
      <c r="CX48" s="628"/>
      <c r="CY48" s="601">
        <v>248858059</v>
      </c>
      <c r="CZ48" s="624"/>
      <c r="DA48" s="624"/>
      <c r="DB48" s="624"/>
      <c r="DC48" s="624"/>
      <c r="DD48" s="624"/>
      <c r="DE48" s="624"/>
      <c r="DF48" s="625"/>
      <c r="DG48" s="601">
        <v>128014080</v>
      </c>
      <c r="DH48" s="624"/>
      <c r="DI48" s="624"/>
      <c r="DJ48" s="624"/>
      <c r="DK48" s="624"/>
      <c r="DL48" s="624"/>
      <c r="DM48" s="624"/>
      <c r="DN48" s="624"/>
      <c r="DO48" s="624"/>
      <c r="DP48" s="624"/>
      <c r="DQ48" s="625"/>
      <c r="DR48" s="597">
        <v>21.6</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326</v>
      </c>
      <c r="BZ49" s="590"/>
      <c r="CA49" s="590"/>
      <c r="CB49" s="590"/>
      <c r="CC49" s="590"/>
      <c r="CD49" s="590"/>
      <c r="CE49" s="590"/>
      <c r="CF49" s="590"/>
      <c r="CG49" s="590"/>
      <c r="CH49" s="590"/>
      <c r="CI49" s="590"/>
      <c r="CJ49" s="590"/>
      <c r="CK49" s="590"/>
      <c r="CL49" s="591"/>
      <c r="CM49" s="592">
        <v>11090624</v>
      </c>
      <c r="CN49" s="624"/>
      <c r="CO49" s="624"/>
      <c r="CP49" s="624"/>
      <c r="CQ49" s="624"/>
      <c r="CR49" s="624"/>
      <c r="CS49" s="624"/>
      <c r="CT49" s="625"/>
      <c r="CU49" s="597">
        <v>0.9</v>
      </c>
      <c r="CV49" s="626"/>
      <c r="CW49" s="626"/>
      <c r="CX49" s="628"/>
      <c r="CY49" s="601">
        <v>11060101</v>
      </c>
      <c r="CZ49" s="624"/>
      <c r="DA49" s="624"/>
      <c r="DB49" s="624"/>
      <c r="DC49" s="624"/>
      <c r="DD49" s="624"/>
      <c r="DE49" s="624"/>
      <c r="DF49" s="625"/>
      <c r="DG49" s="601">
        <v>10626603</v>
      </c>
      <c r="DH49" s="624"/>
      <c r="DI49" s="624"/>
      <c r="DJ49" s="624"/>
      <c r="DK49" s="624"/>
      <c r="DL49" s="624"/>
      <c r="DM49" s="624"/>
      <c r="DN49" s="624"/>
      <c r="DO49" s="624"/>
      <c r="DP49" s="624"/>
      <c r="DQ49" s="625"/>
      <c r="DR49" s="597">
        <v>1.8</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327</v>
      </c>
      <c r="BZ50" s="590"/>
      <c r="CA50" s="590"/>
      <c r="CB50" s="590"/>
      <c r="CC50" s="590"/>
      <c r="CD50" s="590"/>
      <c r="CE50" s="590"/>
      <c r="CF50" s="590"/>
      <c r="CG50" s="590"/>
      <c r="CH50" s="590"/>
      <c r="CI50" s="590"/>
      <c r="CJ50" s="590"/>
      <c r="CK50" s="590"/>
      <c r="CL50" s="591"/>
      <c r="CM50" s="592">
        <v>46442143</v>
      </c>
      <c r="CN50" s="593"/>
      <c r="CO50" s="593"/>
      <c r="CP50" s="593"/>
      <c r="CQ50" s="593"/>
      <c r="CR50" s="593"/>
      <c r="CS50" s="593"/>
      <c r="CT50" s="594"/>
      <c r="CU50" s="597">
        <v>3.8</v>
      </c>
      <c r="CV50" s="626"/>
      <c r="CW50" s="626"/>
      <c r="CX50" s="628"/>
      <c r="CY50" s="601">
        <v>42457502</v>
      </c>
      <c r="CZ50" s="624"/>
      <c r="DA50" s="624"/>
      <c r="DB50" s="624"/>
      <c r="DC50" s="624"/>
      <c r="DD50" s="624"/>
      <c r="DE50" s="624"/>
      <c r="DF50" s="625"/>
      <c r="DG50" s="601" t="s">
        <v>130</v>
      </c>
      <c r="DH50" s="624"/>
      <c r="DI50" s="624"/>
      <c r="DJ50" s="624"/>
      <c r="DK50" s="624"/>
      <c r="DL50" s="624"/>
      <c r="DM50" s="624"/>
      <c r="DN50" s="624"/>
      <c r="DO50" s="624"/>
      <c r="DP50" s="624"/>
      <c r="DQ50" s="625"/>
      <c r="DR50" s="597" t="s">
        <v>120</v>
      </c>
      <c r="DS50" s="626"/>
      <c r="DT50" s="626"/>
      <c r="DU50" s="626"/>
      <c r="DV50" s="626"/>
      <c r="DW50" s="626"/>
      <c r="DX50" s="627"/>
    </row>
    <row r="51" spans="2:128" ht="11.25" customHeight="1" x14ac:dyDescent="0.2">
      <c r="B51" s="210" t="s">
        <v>328</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329</v>
      </c>
      <c r="BZ51" s="590"/>
      <c r="CA51" s="590"/>
      <c r="CB51" s="590"/>
      <c r="CC51" s="590"/>
      <c r="CD51" s="590"/>
      <c r="CE51" s="590"/>
      <c r="CF51" s="590"/>
      <c r="CG51" s="590"/>
      <c r="CH51" s="590"/>
      <c r="CI51" s="590"/>
      <c r="CJ51" s="590"/>
      <c r="CK51" s="590"/>
      <c r="CL51" s="591"/>
      <c r="CM51" s="592">
        <v>5748588</v>
      </c>
      <c r="CN51" s="624"/>
      <c r="CO51" s="624"/>
      <c r="CP51" s="624"/>
      <c r="CQ51" s="624"/>
      <c r="CR51" s="624"/>
      <c r="CS51" s="624"/>
      <c r="CT51" s="625"/>
      <c r="CU51" s="597">
        <v>0.5</v>
      </c>
      <c r="CV51" s="626"/>
      <c r="CW51" s="626"/>
      <c r="CX51" s="628"/>
      <c r="CY51" s="601">
        <v>4653625</v>
      </c>
      <c r="CZ51" s="624"/>
      <c r="DA51" s="624"/>
      <c r="DB51" s="624"/>
      <c r="DC51" s="624"/>
      <c r="DD51" s="624"/>
      <c r="DE51" s="624"/>
      <c r="DF51" s="625"/>
      <c r="DG51" s="601" t="s">
        <v>210</v>
      </c>
      <c r="DH51" s="624"/>
      <c r="DI51" s="624"/>
      <c r="DJ51" s="624"/>
      <c r="DK51" s="624"/>
      <c r="DL51" s="624"/>
      <c r="DM51" s="624"/>
      <c r="DN51" s="624"/>
      <c r="DO51" s="624"/>
      <c r="DP51" s="624"/>
      <c r="DQ51" s="625"/>
      <c r="DR51" s="597" t="s">
        <v>210</v>
      </c>
      <c r="DS51" s="626"/>
      <c r="DT51" s="626"/>
      <c r="DU51" s="626"/>
      <c r="DV51" s="626"/>
      <c r="DW51" s="626"/>
      <c r="DX51" s="627"/>
    </row>
    <row r="52" spans="2:128" ht="11.25" customHeight="1" x14ac:dyDescent="0.2">
      <c r="B52" s="674" t="s">
        <v>330</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331</v>
      </c>
      <c r="BZ52" s="590"/>
      <c r="CA52" s="590"/>
      <c r="CB52" s="590"/>
      <c r="CC52" s="590"/>
      <c r="CD52" s="590"/>
      <c r="CE52" s="590"/>
      <c r="CF52" s="590"/>
      <c r="CG52" s="590"/>
      <c r="CH52" s="590"/>
      <c r="CI52" s="590"/>
      <c r="CJ52" s="590"/>
      <c r="CK52" s="590"/>
      <c r="CL52" s="591"/>
      <c r="CM52" s="592">
        <v>173497044</v>
      </c>
      <c r="CN52" s="593"/>
      <c r="CO52" s="593"/>
      <c r="CP52" s="593"/>
      <c r="CQ52" s="593"/>
      <c r="CR52" s="593"/>
      <c r="CS52" s="593"/>
      <c r="CT52" s="594"/>
      <c r="CU52" s="597">
        <v>14.1</v>
      </c>
      <c r="CV52" s="626"/>
      <c r="CW52" s="626"/>
      <c r="CX52" s="628"/>
      <c r="CY52" s="601">
        <v>458461</v>
      </c>
      <c r="CZ52" s="624"/>
      <c r="DA52" s="624"/>
      <c r="DB52" s="624"/>
      <c r="DC52" s="624"/>
      <c r="DD52" s="624"/>
      <c r="DE52" s="624"/>
      <c r="DF52" s="625"/>
      <c r="DG52" s="601">
        <v>420741</v>
      </c>
      <c r="DH52" s="624"/>
      <c r="DI52" s="624"/>
      <c r="DJ52" s="624"/>
      <c r="DK52" s="624"/>
      <c r="DL52" s="624"/>
      <c r="DM52" s="624"/>
      <c r="DN52" s="624"/>
      <c r="DO52" s="624"/>
      <c r="DP52" s="624"/>
      <c r="DQ52" s="625"/>
      <c r="DR52" s="597">
        <v>0.1</v>
      </c>
      <c r="DS52" s="626"/>
      <c r="DT52" s="626"/>
      <c r="DU52" s="626"/>
      <c r="DV52" s="626"/>
      <c r="DW52" s="626"/>
      <c r="DX52" s="627"/>
    </row>
    <row r="53" spans="2:128" ht="11.25" customHeight="1" x14ac:dyDescent="0.2">
      <c r="B53" s="673" t="s">
        <v>332</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333</v>
      </c>
      <c r="BZ53" s="590"/>
      <c r="CA53" s="590"/>
      <c r="CB53" s="590"/>
      <c r="CC53" s="590"/>
      <c r="CD53" s="590"/>
      <c r="CE53" s="590"/>
      <c r="CF53" s="590"/>
      <c r="CG53" s="590"/>
      <c r="CH53" s="590"/>
      <c r="CI53" s="590"/>
      <c r="CJ53" s="590"/>
      <c r="CK53" s="590"/>
      <c r="CL53" s="591"/>
      <c r="CM53" s="592" t="s">
        <v>120</v>
      </c>
      <c r="CN53" s="593"/>
      <c r="CO53" s="593"/>
      <c r="CP53" s="593"/>
      <c r="CQ53" s="593"/>
      <c r="CR53" s="593"/>
      <c r="CS53" s="593"/>
      <c r="CT53" s="594"/>
      <c r="CU53" s="597" t="s">
        <v>210</v>
      </c>
      <c r="CV53" s="626"/>
      <c r="CW53" s="626"/>
      <c r="CX53" s="628"/>
      <c r="CY53" s="601" t="s">
        <v>120</v>
      </c>
      <c r="CZ53" s="624"/>
      <c r="DA53" s="624"/>
      <c r="DB53" s="624"/>
      <c r="DC53" s="624"/>
      <c r="DD53" s="624"/>
      <c r="DE53" s="624"/>
      <c r="DF53" s="625"/>
      <c r="DG53" s="601" t="s">
        <v>120</v>
      </c>
      <c r="DH53" s="624"/>
      <c r="DI53" s="624"/>
      <c r="DJ53" s="624"/>
      <c r="DK53" s="624"/>
      <c r="DL53" s="624"/>
      <c r="DM53" s="624"/>
      <c r="DN53" s="624"/>
      <c r="DO53" s="624"/>
      <c r="DP53" s="624"/>
      <c r="DQ53" s="625"/>
      <c r="DR53" s="597" t="s">
        <v>120</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334</v>
      </c>
      <c r="BZ54" s="590"/>
      <c r="CA54" s="590"/>
      <c r="CB54" s="590"/>
      <c r="CC54" s="590"/>
      <c r="CD54" s="590"/>
      <c r="CE54" s="590"/>
      <c r="CF54" s="590"/>
      <c r="CG54" s="590"/>
      <c r="CH54" s="590"/>
      <c r="CI54" s="590"/>
      <c r="CJ54" s="590"/>
      <c r="CK54" s="590"/>
      <c r="CL54" s="591"/>
      <c r="CM54" s="592">
        <v>202171837</v>
      </c>
      <c r="CN54" s="593"/>
      <c r="CO54" s="593"/>
      <c r="CP54" s="593"/>
      <c r="CQ54" s="593"/>
      <c r="CR54" s="593"/>
      <c r="CS54" s="593"/>
      <c r="CT54" s="594"/>
      <c r="CU54" s="597">
        <v>16.5</v>
      </c>
      <c r="CV54" s="626"/>
      <c r="CW54" s="626"/>
      <c r="CX54" s="628"/>
      <c r="CY54" s="601">
        <v>25038324</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335</v>
      </c>
      <c r="BZ55" s="590"/>
      <c r="CA55" s="590"/>
      <c r="CB55" s="590"/>
      <c r="CC55" s="590"/>
      <c r="CD55" s="590"/>
      <c r="CE55" s="590"/>
      <c r="CF55" s="590"/>
      <c r="CG55" s="590"/>
      <c r="CH55" s="590"/>
      <c r="CI55" s="590"/>
      <c r="CJ55" s="590"/>
      <c r="CK55" s="590"/>
      <c r="CL55" s="591"/>
      <c r="CM55" s="592">
        <v>2163071</v>
      </c>
      <c r="CN55" s="593"/>
      <c r="CO55" s="593"/>
      <c r="CP55" s="593"/>
      <c r="CQ55" s="593"/>
      <c r="CR55" s="593"/>
      <c r="CS55" s="593"/>
      <c r="CT55" s="594"/>
      <c r="CU55" s="597">
        <v>0.2</v>
      </c>
      <c r="CV55" s="626"/>
      <c r="CW55" s="626"/>
      <c r="CX55" s="628"/>
      <c r="CY55" s="601">
        <v>279451</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305</v>
      </c>
      <c r="BZ56" s="630"/>
      <c r="CA56" s="589" t="s">
        <v>336</v>
      </c>
      <c r="CB56" s="590"/>
      <c r="CC56" s="590"/>
      <c r="CD56" s="590"/>
      <c r="CE56" s="590"/>
      <c r="CF56" s="590"/>
      <c r="CG56" s="590"/>
      <c r="CH56" s="590"/>
      <c r="CI56" s="590"/>
      <c r="CJ56" s="590"/>
      <c r="CK56" s="590"/>
      <c r="CL56" s="591"/>
      <c r="CM56" s="592">
        <v>195928790</v>
      </c>
      <c r="CN56" s="593"/>
      <c r="CO56" s="593"/>
      <c r="CP56" s="593"/>
      <c r="CQ56" s="593"/>
      <c r="CR56" s="593"/>
      <c r="CS56" s="593"/>
      <c r="CT56" s="594"/>
      <c r="CU56" s="597">
        <v>16</v>
      </c>
      <c r="CV56" s="626"/>
      <c r="CW56" s="626"/>
      <c r="CX56" s="628"/>
      <c r="CY56" s="601">
        <v>24991803</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337</v>
      </c>
      <c r="CB57" s="590"/>
      <c r="CC57" s="590"/>
      <c r="CD57" s="590"/>
      <c r="CE57" s="590"/>
      <c r="CF57" s="590"/>
      <c r="CG57" s="590"/>
      <c r="CH57" s="590"/>
      <c r="CI57" s="590"/>
      <c r="CJ57" s="590"/>
      <c r="CK57" s="590"/>
      <c r="CL57" s="591"/>
      <c r="CM57" s="592">
        <v>120659062</v>
      </c>
      <c r="CN57" s="593"/>
      <c r="CO57" s="593"/>
      <c r="CP57" s="593"/>
      <c r="CQ57" s="593"/>
      <c r="CR57" s="593"/>
      <c r="CS57" s="593"/>
      <c r="CT57" s="594"/>
      <c r="CU57" s="597">
        <v>9.8000000000000007</v>
      </c>
      <c r="CV57" s="626"/>
      <c r="CW57" s="626"/>
      <c r="CX57" s="628"/>
      <c r="CY57" s="601">
        <v>5283866</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338</v>
      </c>
      <c r="CB58" s="590"/>
      <c r="CC58" s="590"/>
      <c r="CD58" s="590"/>
      <c r="CE58" s="590"/>
      <c r="CF58" s="590"/>
      <c r="CG58" s="590"/>
      <c r="CH58" s="590"/>
      <c r="CI58" s="590"/>
      <c r="CJ58" s="590"/>
      <c r="CK58" s="590"/>
      <c r="CL58" s="591"/>
      <c r="CM58" s="592">
        <v>46318014</v>
      </c>
      <c r="CN58" s="593"/>
      <c r="CO58" s="593"/>
      <c r="CP58" s="593"/>
      <c r="CQ58" s="593"/>
      <c r="CR58" s="593"/>
      <c r="CS58" s="593"/>
      <c r="CT58" s="594"/>
      <c r="CU58" s="597">
        <v>3.8</v>
      </c>
      <c r="CV58" s="626"/>
      <c r="CW58" s="626"/>
      <c r="CX58" s="628"/>
      <c r="CY58" s="601">
        <v>17591776</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339</v>
      </c>
      <c r="CB59" s="590"/>
      <c r="CC59" s="590"/>
      <c r="CD59" s="590"/>
      <c r="CE59" s="590"/>
      <c r="CF59" s="590"/>
      <c r="CG59" s="590"/>
      <c r="CH59" s="590"/>
      <c r="CI59" s="590"/>
      <c r="CJ59" s="590"/>
      <c r="CK59" s="590"/>
      <c r="CL59" s="591"/>
      <c r="CM59" s="592">
        <v>6243047</v>
      </c>
      <c r="CN59" s="593"/>
      <c r="CO59" s="593"/>
      <c r="CP59" s="593"/>
      <c r="CQ59" s="593"/>
      <c r="CR59" s="593"/>
      <c r="CS59" s="593"/>
      <c r="CT59" s="594"/>
      <c r="CU59" s="597">
        <v>0.5</v>
      </c>
      <c r="CV59" s="626"/>
      <c r="CW59" s="626"/>
      <c r="CX59" s="628"/>
      <c r="CY59" s="601">
        <v>46521</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340</v>
      </c>
      <c r="CB60" s="590"/>
      <c r="CC60" s="590"/>
      <c r="CD60" s="590"/>
      <c r="CE60" s="590"/>
      <c r="CF60" s="590"/>
      <c r="CG60" s="590"/>
      <c r="CH60" s="590"/>
      <c r="CI60" s="590"/>
      <c r="CJ60" s="590"/>
      <c r="CK60" s="590"/>
      <c r="CL60" s="591"/>
      <c r="CM60" s="592" t="s">
        <v>130</v>
      </c>
      <c r="CN60" s="593"/>
      <c r="CO60" s="593"/>
      <c r="CP60" s="593"/>
      <c r="CQ60" s="593"/>
      <c r="CR60" s="593"/>
      <c r="CS60" s="593"/>
      <c r="CT60" s="594"/>
      <c r="CU60" s="597" t="s">
        <v>130</v>
      </c>
      <c r="CV60" s="626"/>
      <c r="CW60" s="626"/>
      <c r="CX60" s="628"/>
      <c r="CY60" s="601" t="s">
        <v>120</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341</v>
      </c>
      <c r="BZ61" s="614"/>
      <c r="CA61" s="614"/>
      <c r="CB61" s="614"/>
      <c r="CC61" s="614"/>
      <c r="CD61" s="614"/>
      <c r="CE61" s="614"/>
      <c r="CF61" s="614"/>
      <c r="CG61" s="614"/>
      <c r="CH61" s="614"/>
      <c r="CI61" s="614"/>
      <c r="CJ61" s="614"/>
      <c r="CK61" s="614"/>
      <c r="CL61" s="615"/>
      <c r="CM61" s="675">
        <v>1227383527</v>
      </c>
      <c r="CN61" s="676"/>
      <c r="CO61" s="676"/>
      <c r="CP61" s="676"/>
      <c r="CQ61" s="676"/>
      <c r="CR61" s="676"/>
      <c r="CS61" s="676"/>
      <c r="CT61" s="677"/>
      <c r="CU61" s="616">
        <v>100</v>
      </c>
      <c r="CV61" s="678"/>
      <c r="CW61" s="678"/>
      <c r="CX61" s="679"/>
      <c r="CY61" s="680">
        <v>737379986</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PSAKOWFynAQgVjQaahLz/AdbhOeVfnnD45Gj1desXZ+3n98Hfl/sYsgcJWhskPOw8gsqTIENxqTEp0aNZL51CQ==" saltValue="19pLZZzEYSKxDcsAJWPQug=="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8" sqref="V8:Z8"/>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343</v>
      </c>
      <c r="DK2" s="691"/>
      <c r="DL2" s="691"/>
      <c r="DM2" s="691"/>
      <c r="DN2" s="691"/>
      <c r="DO2" s="692"/>
      <c r="DP2" s="229"/>
      <c r="DQ2" s="690" t="s">
        <v>344</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347</v>
      </c>
      <c r="B5" s="696"/>
      <c r="C5" s="696"/>
      <c r="D5" s="696"/>
      <c r="E5" s="696"/>
      <c r="F5" s="696"/>
      <c r="G5" s="696"/>
      <c r="H5" s="696"/>
      <c r="I5" s="696"/>
      <c r="J5" s="696"/>
      <c r="K5" s="696"/>
      <c r="L5" s="696"/>
      <c r="M5" s="696"/>
      <c r="N5" s="696"/>
      <c r="O5" s="696"/>
      <c r="P5" s="697"/>
      <c r="Q5" s="701" t="s">
        <v>348</v>
      </c>
      <c r="R5" s="702"/>
      <c r="S5" s="702"/>
      <c r="T5" s="702"/>
      <c r="U5" s="703"/>
      <c r="V5" s="701" t="s">
        <v>349</v>
      </c>
      <c r="W5" s="702"/>
      <c r="X5" s="702"/>
      <c r="Y5" s="702"/>
      <c r="Z5" s="703"/>
      <c r="AA5" s="701" t="s">
        <v>350</v>
      </c>
      <c r="AB5" s="702"/>
      <c r="AC5" s="702"/>
      <c r="AD5" s="702"/>
      <c r="AE5" s="702"/>
      <c r="AF5" s="707" t="s">
        <v>351</v>
      </c>
      <c r="AG5" s="702"/>
      <c r="AH5" s="702"/>
      <c r="AI5" s="702"/>
      <c r="AJ5" s="708"/>
      <c r="AK5" s="702" t="s">
        <v>352</v>
      </c>
      <c r="AL5" s="702"/>
      <c r="AM5" s="702"/>
      <c r="AN5" s="702"/>
      <c r="AO5" s="703"/>
      <c r="AP5" s="701" t="s">
        <v>353</v>
      </c>
      <c r="AQ5" s="702"/>
      <c r="AR5" s="702"/>
      <c r="AS5" s="702"/>
      <c r="AT5" s="703"/>
      <c r="AU5" s="701" t="s">
        <v>354</v>
      </c>
      <c r="AV5" s="702"/>
      <c r="AW5" s="702"/>
      <c r="AX5" s="702"/>
      <c r="AY5" s="708"/>
      <c r="AZ5" s="233"/>
      <c r="BA5" s="233"/>
      <c r="BB5" s="233"/>
      <c r="BC5" s="233"/>
      <c r="BD5" s="233"/>
      <c r="BE5" s="234"/>
      <c r="BF5" s="234"/>
      <c r="BG5" s="234"/>
      <c r="BH5" s="234"/>
      <c r="BI5" s="234"/>
      <c r="BJ5" s="234"/>
      <c r="BK5" s="234"/>
      <c r="BL5" s="234"/>
      <c r="BM5" s="234"/>
      <c r="BN5" s="234"/>
      <c r="BO5" s="234"/>
      <c r="BP5" s="234"/>
      <c r="BQ5" s="695" t="s">
        <v>355</v>
      </c>
      <c r="BR5" s="696"/>
      <c r="BS5" s="696"/>
      <c r="BT5" s="696"/>
      <c r="BU5" s="696"/>
      <c r="BV5" s="696"/>
      <c r="BW5" s="696"/>
      <c r="BX5" s="696"/>
      <c r="BY5" s="696"/>
      <c r="BZ5" s="696"/>
      <c r="CA5" s="696"/>
      <c r="CB5" s="696"/>
      <c r="CC5" s="696"/>
      <c r="CD5" s="696"/>
      <c r="CE5" s="696"/>
      <c r="CF5" s="696"/>
      <c r="CG5" s="697"/>
      <c r="CH5" s="701" t="s">
        <v>356</v>
      </c>
      <c r="CI5" s="702"/>
      <c r="CJ5" s="702"/>
      <c r="CK5" s="702"/>
      <c r="CL5" s="703"/>
      <c r="CM5" s="701" t="s">
        <v>357</v>
      </c>
      <c r="CN5" s="702"/>
      <c r="CO5" s="702"/>
      <c r="CP5" s="702"/>
      <c r="CQ5" s="703"/>
      <c r="CR5" s="701" t="s">
        <v>358</v>
      </c>
      <c r="CS5" s="702"/>
      <c r="CT5" s="702"/>
      <c r="CU5" s="702"/>
      <c r="CV5" s="703"/>
      <c r="CW5" s="701" t="s">
        <v>359</v>
      </c>
      <c r="CX5" s="702"/>
      <c r="CY5" s="702"/>
      <c r="CZ5" s="702"/>
      <c r="DA5" s="703"/>
      <c r="DB5" s="701" t="s">
        <v>360</v>
      </c>
      <c r="DC5" s="702"/>
      <c r="DD5" s="702"/>
      <c r="DE5" s="702"/>
      <c r="DF5" s="703"/>
      <c r="DG5" s="731" t="s">
        <v>361</v>
      </c>
      <c r="DH5" s="732"/>
      <c r="DI5" s="732"/>
      <c r="DJ5" s="732"/>
      <c r="DK5" s="733"/>
      <c r="DL5" s="731" t="s">
        <v>362</v>
      </c>
      <c r="DM5" s="732"/>
      <c r="DN5" s="732"/>
      <c r="DO5" s="732"/>
      <c r="DP5" s="733"/>
      <c r="DQ5" s="701" t="s">
        <v>363</v>
      </c>
      <c r="DR5" s="702"/>
      <c r="DS5" s="702"/>
      <c r="DT5" s="702"/>
      <c r="DU5" s="703"/>
      <c r="DV5" s="701" t="s">
        <v>354</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364</v>
      </c>
      <c r="C7" s="718"/>
      <c r="D7" s="718"/>
      <c r="E7" s="718"/>
      <c r="F7" s="718"/>
      <c r="G7" s="718"/>
      <c r="H7" s="718"/>
      <c r="I7" s="718"/>
      <c r="J7" s="718"/>
      <c r="K7" s="718"/>
      <c r="L7" s="718"/>
      <c r="M7" s="718"/>
      <c r="N7" s="718"/>
      <c r="O7" s="718"/>
      <c r="P7" s="719"/>
      <c r="Q7" s="720">
        <v>1429546</v>
      </c>
      <c r="R7" s="721"/>
      <c r="S7" s="721"/>
      <c r="T7" s="721"/>
      <c r="U7" s="721"/>
      <c r="V7" s="721">
        <v>1411366</v>
      </c>
      <c r="W7" s="721"/>
      <c r="X7" s="721"/>
      <c r="Y7" s="721"/>
      <c r="Z7" s="721"/>
      <c r="AA7" s="721">
        <v>18180</v>
      </c>
      <c r="AB7" s="721"/>
      <c r="AC7" s="721"/>
      <c r="AD7" s="721"/>
      <c r="AE7" s="722"/>
      <c r="AF7" s="723">
        <v>10090</v>
      </c>
      <c r="AG7" s="724"/>
      <c r="AH7" s="724"/>
      <c r="AI7" s="724"/>
      <c r="AJ7" s="725"/>
      <c r="AK7" s="726">
        <v>18590</v>
      </c>
      <c r="AL7" s="727"/>
      <c r="AM7" s="727"/>
      <c r="AN7" s="727"/>
      <c r="AO7" s="727"/>
      <c r="AP7" s="727">
        <v>2644702</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581</v>
      </c>
      <c r="BT7" s="715"/>
      <c r="BU7" s="715"/>
      <c r="BV7" s="715"/>
      <c r="BW7" s="715"/>
      <c r="BX7" s="715"/>
      <c r="BY7" s="715"/>
      <c r="BZ7" s="715"/>
      <c r="CA7" s="715"/>
      <c r="CB7" s="715"/>
      <c r="CC7" s="715"/>
      <c r="CD7" s="715"/>
      <c r="CE7" s="715"/>
      <c r="CF7" s="715"/>
      <c r="CG7" s="730"/>
      <c r="CH7" s="711">
        <v>0</v>
      </c>
      <c r="CI7" s="712"/>
      <c r="CJ7" s="712"/>
      <c r="CK7" s="712"/>
      <c r="CL7" s="713"/>
      <c r="CM7" s="711">
        <v>382</v>
      </c>
      <c r="CN7" s="712"/>
      <c r="CO7" s="712"/>
      <c r="CP7" s="712"/>
      <c r="CQ7" s="713"/>
      <c r="CR7" s="711">
        <v>10</v>
      </c>
      <c r="CS7" s="712"/>
      <c r="CT7" s="712"/>
      <c r="CU7" s="712"/>
      <c r="CV7" s="713"/>
      <c r="CW7" s="711">
        <v>72</v>
      </c>
      <c r="CX7" s="712"/>
      <c r="CY7" s="712"/>
      <c r="CZ7" s="712"/>
      <c r="DA7" s="713"/>
      <c r="DB7" s="711" t="s">
        <v>514</v>
      </c>
      <c r="DC7" s="712"/>
      <c r="DD7" s="712"/>
      <c r="DE7" s="712"/>
      <c r="DF7" s="713"/>
      <c r="DG7" s="711" t="s">
        <v>514</v>
      </c>
      <c r="DH7" s="712"/>
      <c r="DI7" s="712"/>
      <c r="DJ7" s="712"/>
      <c r="DK7" s="713"/>
      <c r="DL7" s="711" t="s">
        <v>514</v>
      </c>
      <c r="DM7" s="712"/>
      <c r="DN7" s="712"/>
      <c r="DO7" s="712"/>
      <c r="DP7" s="713"/>
      <c r="DQ7" s="711" t="s">
        <v>514</v>
      </c>
      <c r="DR7" s="712"/>
      <c r="DS7" s="712"/>
      <c r="DT7" s="712"/>
      <c r="DU7" s="713"/>
      <c r="DV7" s="714"/>
      <c r="DW7" s="715"/>
      <c r="DX7" s="715"/>
      <c r="DY7" s="715"/>
      <c r="DZ7" s="716"/>
      <c r="EA7" s="235"/>
    </row>
    <row r="8" spans="1:131" s="236" customFormat="1" ht="26.25" customHeight="1" x14ac:dyDescent="0.2">
      <c r="A8" s="239">
        <v>2</v>
      </c>
      <c r="B8" s="748" t="s">
        <v>365</v>
      </c>
      <c r="C8" s="749"/>
      <c r="D8" s="749"/>
      <c r="E8" s="749"/>
      <c r="F8" s="749"/>
      <c r="G8" s="749"/>
      <c r="H8" s="749"/>
      <c r="I8" s="749"/>
      <c r="J8" s="749"/>
      <c r="K8" s="749"/>
      <c r="L8" s="749"/>
      <c r="M8" s="749"/>
      <c r="N8" s="749"/>
      <c r="O8" s="749"/>
      <c r="P8" s="750"/>
      <c r="Q8" s="751">
        <v>195157</v>
      </c>
      <c r="R8" s="752"/>
      <c r="S8" s="752"/>
      <c r="T8" s="752"/>
      <c r="U8" s="752"/>
      <c r="V8" s="752">
        <v>195157</v>
      </c>
      <c r="W8" s="752"/>
      <c r="X8" s="752"/>
      <c r="Y8" s="752"/>
      <c r="Z8" s="752"/>
      <c r="AA8" s="752" t="s">
        <v>514</v>
      </c>
      <c r="AB8" s="752"/>
      <c r="AC8" s="752"/>
      <c r="AD8" s="752"/>
      <c r="AE8" s="753"/>
      <c r="AF8" s="754" t="s">
        <v>366</v>
      </c>
      <c r="AG8" s="755"/>
      <c r="AH8" s="755"/>
      <c r="AI8" s="755"/>
      <c r="AJ8" s="756"/>
      <c r="AK8" s="737">
        <v>195157</v>
      </c>
      <c r="AL8" s="738"/>
      <c r="AM8" s="738"/>
      <c r="AN8" s="738"/>
      <c r="AO8" s="738"/>
      <c r="AP8" s="738" t="s">
        <v>514</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582</v>
      </c>
      <c r="BT8" s="742"/>
      <c r="BU8" s="742"/>
      <c r="BV8" s="742"/>
      <c r="BW8" s="742"/>
      <c r="BX8" s="742"/>
      <c r="BY8" s="742"/>
      <c r="BZ8" s="742"/>
      <c r="CA8" s="742"/>
      <c r="CB8" s="742"/>
      <c r="CC8" s="742"/>
      <c r="CD8" s="742"/>
      <c r="CE8" s="742"/>
      <c r="CF8" s="742"/>
      <c r="CG8" s="743"/>
      <c r="CH8" s="744">
        <v>-2</v>
      </c>
      <c r="CI8" s="745"/>
      <c r="CJ8" s="745"/>
      <c r="CK8" s="745"/>
      <c r="CL8" s="746"/>
      <c r="CM8" s="744">
        <v>3032</v>
      </c>
      <c r="CN8" s="745"/>
      <c r="CO8" s="745"/>
      <c r="CP8" s="745"/>
      <c r="CQ8" s="746"/>
      <c r="CR8" s="744">
        <v>259</v>
      </c>
      <c r="CS8" s="745"/>
      <c r="CT8" s="745"/>
      <c r="CU8" s="745"/>
      <c r="CV8" s="746"/>
      <c r="CW8" s="744">
        <v>1243</v>
      </c>
      <c r="CX8" s="745"/>
      <c r="CY8" s="745"/>
      <c r="CZ8" s="745"/>
      <c r="DA8" s="746"/>
      <c r="DB8" s="744">
        <v>37</v>
      </c>
      <c r="DC8" s="745"/>
      <c r="DD8" s="745"/>
      <c r="DE8" s="745"/>
      <c r="DF8" s="746"/>
      <c r="DG8" s="744" t="s">
        <v>514</v>
      </c>
      <c r="DH8" s="745"/>
      <c r="DI8" s="745"/>
      <c r="DJ8" s="745"/>
      <c r="DK8" s="746"/>
      <c r="DL8" s="744">
        <v>1281</v>
      </c>
      <c r="DM8" s="745"/>
      <c r="DN8" s="745"/>
      <c r="DO8" s="745"/>
      <c r="DP8" s="746"/>
      <c r="DQ8" s="744" t="s">
        <v>514</v>
      </c>
      <c r="DR8" s="745"/>
      <c r="DS8" s="745"/>
      <c r="DT8" s="745"/>
      <c r="DU8" s="746"/>
      <c r="DV8" s="741"/>
      <c r="DW8" s="742"/>
      <c r="DX8" s="742"/>
      <c r="DY8" s="742"/>
      <c r="DZ8" s="747"/>
      <c r="EA8" s="235"/>
    </row>
    <row r="9" spans="1:131" s="236" customFormat="1" ht="26.25" customHeight="1" x14ac:dyDescent="0.2">
      <c r="A9" s="239">
        <v>3</v>
      </c>
      <c r="B9" s="748" t="s">
        <v>367</v>
      </c>
      <c r="C9" s="749"/>
      <c r="D9" s="749"/>
      <c r="E9" s="749"/>
      <c r="F9" s="749"/>
      <c r="G9" s="749"/>
      <c r="H9" s="749"/>
      <c r="I9" s="749"/>
      <c r="J9" s="749"/>
      <c r="K9" s="749"/>
      <c r="L9" s="749"/>
      <c r="M9" s="749"/>
      <c r="N9" s="749"/>
      <c r="O9" s="749"/>
      <c r="P9" s="750"/>
      <c r="Q9" s="751">
        <v>3337</v>
      </c>
      <c r="R9" s="752"/>
      <c r="S9" s="752"/>
      <c r="T9" s="752"/>
      <c r="U9" s="752"/>
      <c r="V9" s="752">
        <v>160</v>
      </c>
      <c r="W9" s="752"/>
      <c r="X9" s="752"/>
      <c r="Y9" s="752"/>
      <c r="Z9" s="752"/>
      <c r="AA9" s="752">
        <v>3177</v>
      </c>
      <c r="AB9" s="752"/>
      <c r="AC9" s="752"/>
      <c r="AD9" s="752"/>
      <c r="AE9" s="753"/>
      <c r="AF9" s="754">
        <v>3177</v>
      </c>
      <c r="AG9" s="755"/>
      <c r="AH9" s="755"/>
      <c r="AI9" s="755"/>
      <c r="AJ9" s="756"/>
      <c r="AK9" s="737" t="s">
        <v>514</v>
      </c>
      <c r="AL9" s="738"/>
      <c r="AM9" s="738"/>
      <c r="AN9" s="738"/>
      <c r="AO9" s="738"/>
      <c r="AP9" s="738" t="s">
        <v>514</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583</v>
      </c>
      <c r="BT9" s="742"/>
      <c r="BU9" s="742"/>
      <c r="BV9" s="742"/>
      <c r="BW9" s="742"/>
      <c r="BX9" s="742"/>
      <c r="BY9" s="742"/>
      <c r="BZ9" s="742"/>
      <c r="CA9" s="742"/>
      <c r="CB9" s="742"/>
      <c r="CC9" s="742"/>
      <c r="CD9" s="742"/>
      <c r="CE9" s="742"/>
      <c r="CF9" s="742"/>
      <c r="CG9" s="743"/>
      <c r="CH9" s="744">
        <v>255</v>
      </c>
      <c r="CI9" s="745"/>
      <c r="CJ9" s="745"/>
      <c r="CK9" s="745"/>
      <c r="CL9" s="746"/>
      <c r="CM9" s="744">
        <v>4634</v>
      </c>
      <c r="CN9" s="745"/>
      <c r="CO9" s="745"/>
      <c r="CP9" s="745"/>
      <c r="CQ9" s="746"/>
      <c r="CR9" s="744">
        <v>3</v>
      </c>
      <c r="CS9" s="745"/>
      <c r="CT9" s="745"/>
      <c r="CU9" s="745"/>
      <c r="CV9" s="746"/>
      <c r="CW9" s="744" t="s">
        <v>514</v>
      </c>
      <c r="CX9" s="745"/>
      <c r="CY9" s="745"/>
      <c r="CZ9" s="745"/>
      <c r="DA9" s="746"/>
      <c r="DB9" s="744" t="s">
        <v>514</v>
      </c>
      <c r="DC9" s="745"/>
      <c r="DD9" s="745"/>
      <c r="DE9" s="745"/>
      <c r="DF9" s="746"/>
      <c r="DG9" s="744" t="s">
        <v>514</v>
      </c>
      <c r="DH9" s="745"/>
      <c r="DI9" s="745"/>
      <c r="DJ9" s="745"/>
      <c r="DK9" s="746"/>
      <c r="DL9" s="744" t="s">
        <v>514</v>
      </c>
      <c r="DM9" s="745"/>
      <c r="DN9" s="745"/>
      <c r="DO9" s="745"/>
      <c r="DP9" s="746"/>
      <c r="DQ9" s="744" t="s">
        <v>514</v>
      </c>
      <c r="DR9" s="745"/>
      <c r="DS9" s="745"/>
      <c r="DT9" s="745"/>
      <c r="DU9" s="746"/>
      <c r="DV9" s="741"/>
      <c r="DW9" s="742"/>
      <c r="DX9" s="742"/>
      <c r="DY9" s="742"/>
      <c r="DZ9" s="747"/>
      <c r="EA9" s="235"/>
    </row>
    <row r="10" spans="1:131" s="236" customFormat="1" ht="26.25" customHeight="1" x14ac:dyDescent="0.2">
      <c r="A10" s="239">
        <v>4</v>
      </c>
      <c r="B10" s="748" t="s">
        <v>368</v>
      </c>
      <c r="C10" s="749"/>
      <c r="D10" s="749"/>
      <c r="E10" s="749"/>
      <c r="F10" s="749"/>
      <c r="G10" s="749"/>
      <c r="H10" s="749"/>
      <c r="I10" s="749"/>
      <c r="J10" s="749"/>
      <c r="K10" s="749"/>
      <c r="L10" s="749"/>
      <c r="M10" s="749"/>
      <c r="N10" s="749"/>
      <c r="O10" s="749"/>
      <c r="P10" s="750"/>
      <c r="Q10" s="751">
        <v>771</v>
      </c>
      <c r="R10" s="752"/>
      <c r="S10" s="752"/>
      <c r="T10" s="752"/>
      <c r="U10" s="752"/>
      <c r="V10" s="752">
        <v>703</v>
      </c>
      <c r="W10" s="752"/>
      <c r="X10" s="752"/>
      <c r="Y10" s="752"/>
      <c r="Z10" s="752"/>
      <c r="AA10" s="752">
        <v>67</v>
      </c>
      <c r="AB10" s="752"/>
      <c r="AC10" s="752"/>
      <c r="AD10" s="752"/>
      <c r="AE10" s="753"/>
      <c r="AF10" s="754">
        <v>67</v>
      </c>
      <c r="AG10" s="755"/>
      <c r="AH10" s="755"/>
      <c r="AI10" s="755"/>
      <c r="AJ10" s="756"/>
      <c r="AK10" s="737">
        <v>321</v>
      </c>
      <c r="AL10" s="738"/>
      <c r="AM10" s="738"/>
      <c r="AN10" s="738"/>
      <c r="AO10" s="738"/>
      <c r="AP10" s="738">
        <v>1083</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584</v>
      </c>
      <c r="BT10" s="742"/>
      <c r="BU10" s="742"/>
      <c r="BV10" s="742"/>
      <c r="BW10" s="742"/>
      <c r="BX10" s="742"/>
      <c r="BY10" s="742"/>
      <c r="BZ10" s="742"/>
      <c r="CA10" s="742"/>
      <c r="CB10" s="742"/>
      <c r="CC10" s="742"/>
      <c r="CD10" s="742"/>
      <c r="CE10" s="742"/>
      <c r="CF10" s="742"/>
      <c r="CG10" s="743"/>
      <c r="CH10" s="744">
        <v>-1</v>
      </c>
      <c r="CI10" s="745"/>
      <c r="CJ10" s="745"/>
      <c r="CK10" s="745"/>
      <c r="CL10" s="746"/>
      <c r="CM10" s="744">
        <v>37</v>
      </c>
      <c r="CN10" s="745"/>
      <c r="CO10" s="745"/>
      <c r="CP10" s="745"/>
      <c r="CQ10" s="746"/>
      <c r="CR10" s="744">
        <v>30</v>
      </c>
      <c r="CS10" s="745"/>
      <c r="CT10" s="745"/>
      <c r="CU10" s="745"/>
      <c r="CV10" s="746"/>
      <c r="CW10" s="744">
        <v>1</v>
      </c>
      <c r="CX10" s="745"/>
      <c r="CY10" s="745"/>
      <c r="CZ10" s="745"/>
      <c r="DA10" s="746"/>
      <c r="DB10" s="744" t="s">
        <v>514</v>
      </c>
      <c r="DC10" s="745"/>
      <c r="DD10" s="745"/>
      <c r="DE10" s="745"/>
      <c r="DF10" s="746"/>
      <c r="DG10" s="744" t="s">
        <v>514</v>
      </c>
      <c r="DH10" s="745"/>
      <c r="DI10" s="745"/>
      <c r="DJ10" s="745"/>
      <c r="DK10" s="746"/>
      <c r="DL10" s="744" t="s">
        <v>514</v>
      </c>
      <c r="DM10" s="745"/>
      <c r="DN10" s="745"/>
      <c r="DO10" s="745"/>
      <c r="DP10" s="746"/>
      <c r="DQ10" s="744" t="s">
        <v>514</v>
      </c>
      <c r="DR10" s="745"/>
      <c r="DS10" s="745"/>
      <c r="DT10" s="745"/>
      <c r="DU10" s="746"/>
      <c r="DV10" s="741"/>
      <c r="DW10" s="742"/>
      <c r="DX10" s="742"/>
      <c r="DY10" s="742"/>
      <c r="DZ10" s="747"/>
      <c r="EA10" s="235"/>
    </row>
    <row r="11" spans="1:131" s="236" customFormat="1" ht="26.25" customHeight="1" x14ac:dyDescent="0.2">
      <c r="A11" s="239">
        <v>5</v>
      </c>
      <c r="B11" s="748" t="s">
        <v>369</v>
      </c>
      <c r="C11" s="749"/>
      <c r="D11" s="749"/>
      <c r="E11" s="749"/>
      <c r="F11" s="749"/>
      <c r="G11" s="749"/>
      <c r="H11" s="749"/>
      <c r="I11" s="749"/>
      <c r="J11" s="749"/>
      <c r="K11" s="749"/>
      <c r="L11" s="749"/>
      <c r="M11" s="749"/>
      <c r="N11" s="749"/>
      <c r="O11" s="749"/>
      <c r="P11" s="750"/>
      <c r="Q11" s="751">
        <v>497</v>
      </c>
      <c r="R11" s="752"/>
      <c r="S11" s="752"/>
      <c r="T11" s="752"/>
      <c r="U11" s="752"/>
      <c r="V11" s="752">
        <v>185</v>
      </c>
      <c r="W11" s="752"/>
      <c r="X11" s="752"/>
      <c r="Y11" s="752"/>
      <c r="Z11" s="752"/>
      <c r="AA11" s="752">
        <v>313</v>
      </c>
      <c r="AB11" s="752"/>
      <c r="AC11" s="752"/>
      <c r="AD11" s="752"/>
      <c r="AE11" s="753"/>
      <c r="AF11" s="754">
        <v>82</v>
      </c>
      <c r="AG11" s="755"/>
      <c r="AH11" s="755"/>
      <c r="AI11" s="755"/>
      <c r="AJ11" s="756"/>
      <c r="AK11" s="737">
        <v>4</v>
      </c>
      <c r="AL11" s="738"/>
      <c r="AM11" s="738"/>
      <c r="AN11" s="738"/>
      <c r="AO11" s="738"/>
      <c r="AP11" s="738">
        <v>1697</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585</v>
      </c>
      <c r="BT11" s="742"/>
      <c r="BU11" s="742"/>
      <c r="BV11" s="742"/>
      <c r="BW11" s="742"/>
      <c r="BX11" s="742"/>
      <c r="BY11" s="742"/>
      <c r="BZ11" s="742"/>
      <c r="CA11" s="742"/>
      <c r="CB11" s="742"/>
      <c r="CC11" s="742"/>
      <c r="CD11" s="742"/>
      <c r="CE11" s="742"/>
      <c r="CF11" s="742"/>
      <c r="CG11" s="743"/>
      <c r="CH11" s="744">
        <v>2</v>
      </c>
      <c r="CI11" s="745"/>
      <c r="CJ11" s="745"/>
      <c r="CK11" s="745"/>
      <c r="CL11" s="746"/>
      <c r="CM11" s="744">
        <v>560</v>
      </c>
      <c r="CN11" s="745"/>
      <c r="CO11" s="745"/>
      <c r="CP11" s="745"/>
      <c r="CQ11" s="746"/>
      <c r="CR11" s="744">
        <v>450</v>
      </c>
      <c r="CS11" s="745"/>
      <c r="CT11" s="745"/>
      <c r="CU11" s="745"/>
      <c r="CV11" s="746"/>
      <c r="CW11" s="744">
        <v>7</v>
      </c>
      <c r="CX11" s="745"/>
      <c r="CY11" s="745"/>
      <c r="CZ11" s="745"/>
      <c r="DA11" s="746"/>
      <c r="DB11" s="744" t="s">
        <v>514</v>
      </c>
      <c r="DC11" s="745"/>
      <c r="DD11" s="745"/>
      <c r="DE11" s="745"/>
      <c r="DF11" s="746"/>
      <c r="DG11" s="744" t="s">
        <v>514</v>
      </c>
      <c r="DH11" s="745"/>
      <c r="DI11" s="745"/>
      <c r="DJ11" s="745"/>
      <c r="DK11" s="746"/>
      <c r="DL11" s="744" t="s">
        <v>514</v>
      </c>
      <c r="DM11" s="745"/>
      <c r="DN11" s="745"/>
      <c r="DO11" s="745"/>
      <c r="DP11" s="746"/>
      <c r="DQ11" s="744" t="s">
        <v>514</v>
      </c>
      <c r="DR11" s="745"/>
      <c r="DS11" s="745"/>
      <c r="DT11" s="745"/>
      <c r="DU11" s="746"/>
      <c r="DV11" s="741"/>
      <c r="DW11" s="742"/>
      <c r="DX11" s="742"/>
      <c r="DY11" s="742"/>
      <c r="DZ11" s="747"/>
      <c r="EA11" s="235"/>
    </row>
    <row r="12" spans="1:131" s="236" customFormat="1" ht="26.25" customHeight="1" x14ac:dyDescent="0.2">
      <c r="A12" s="239">
        <v>6</v>
      </c>
      <c r="B12" s="748" t="s">
        <v>370</v>
      </c>
      <c r="C12" s="749"/>
      <c r="D12" s="749"/>
      <c r="E12" s="749"/>
      <c r="F12" s="749"/>
      <c r="G12" s="749"/>
      <c r="H12" s="749"/>
      <c r="I12" s="749"/>
      <c r="J12" s="749"/>
      <c r="K12" s="749"/>
      <c r="L12" s="749"/>
      <c r="M12" s="749"/>
      <c r="N12" s="749"/>
      <c r="O12" s="749"/>
      <c r="P12" s="750"/>
      <c r="Q12" s="751">
        <v>8</v>
      </c>
      <c r="R12" s="752"/>
      <c r="S12" s="752"/>
      <c r="T12" s="752"/>
      <c r="U12" s="752"/>
      <c r="V12" s="752">
        <v>8</v>
      </c>
      <c r="W12" s="752"/>
      <c r="X12" s="752"/>
      <c r="Y12" s="752"/>
      <c r="Z12" s="752"/>
      <c r="AA12" s="752" t="s">
        <v>514</v>
      </c>
      <c r="AB12" s="752"/>
      <c r="AC12" s="752"/>
      <c r="AD12" s="752"/>
      <c r="AE12" s="753"/>
      <c r="AF12" s="754" t="s">
        <v>371</v>
      </c>
      <c r="AG12" s="755"/>
      <c r="AH12" s="755"/>
      <c r="AI12" s="755"/>
      <c r="AJ12" s="756"/>
      <c r="AK12" s="737">
        <v>8</v>
      </c>
      <c r="AL12" s="738"/>
      <c r="AM12" s="738"/>
      <c r="AN12" s="738"/>
      <c r="AO12" s="738"/>
      <c r="AP12" s="738" t="s">
        <v>514</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t="s">
        <v>619</v>
      </c>
      <c r="BS12" s="741" t="s">
        <v>586</v>
      </c>
      <c r="BT12" s="742"/>
      <c r="BU12" s="742"/>
      <c r="BV12" s="742"/>
      <c r="BW12" s="742"/>
      <c r="BX12" s="742"/>
      <c r="BY12" s="742"/>
      <c r="BZ12" s="742"/>
      <c r="CA12" s="742"/>
      <c r="CB12" s="742"/>
      <c r="CC12" s="742"/>
      <c r="CD12" s="742"/>
      <c r="CE12" s="742"/>
      <c r="CF12" s="742"/>
      <c r="CG12" s="743"/>
      <c r="CH12" s="744">
        <v>-26</v>
      </c>
      <c r="CI12" s="745"/>
      <c r="CJ12" s="745"/>
      <c r="CK12" s="745"/>
      <c r="CL12" s="746"/>
      <c r="CM12" s="744">
        <v>2502</v>
      </c>
      <c r="CN12" s="745"/>
      <c r="CO12" s="745"/>
      <c r="CP12" s="745"/>
      <c r="CQ12" s="746"/>
      <c r="CR12" s="744">
        <v>10</v>
      </c>
      <c r="CS12" s="745"/>
      <c r="CT12" s="745"/>
      <c r="CU12" s="745"/>
      <c r="CV12" s="746"/>
      <c r="CW12" s="744">
        <v>532</v>
      </c>
      <c r="CX12" s="745"/>
      <c r="CY12" s="745"/>
      <c r="CZ12" s="745"/>
      <c r="DA12" s="746"/>
      <c r="DB12" s="744">
        <v>567</v>
      </c>
      <c r="DC12" s="745"/>
      <c r="DD12" s="745"/>
      <c r="DE12" s="745"/>
      <c r="DF12" s="746"/>
      <c r="DG12" s="744" t="s">
        <v>514</v>
      </c>
      <c r="DH12" s="745"/>
      <c r="DI12" s="745"/>
      <c r="DJ12" s="745"/>
      <c r="DK12" s="746"/>
      <c r="DL12" s="744">
        <v>7809</v>
      </c>
      <c r="DM12" s="745"/>
      <c r="DN12" s="745"/>
      <c r="DO12" s="745"/>
      <c r="DP12" s="746"/>
      <c r="DQ12" s="744">
        <v>7809</v>
      </c>
      <c r="DR12" s="745"/>
      <c r="DS12" s="745"/>
      <c r="DT12" s="745"/>
      <c r="DU12" s="746"/>
      <c r="DV12" s="741"/>
      <c r="DW12" s="742"/>
      <c r="DX12" s="742"/>
      <c r="DY12" s="742"/>
      <c r="DZ12" s="747"/>
      <c r="EA12" s="235"/>
    </row>
    <row r="13" spans="1:131" s="236" customFormat="1" ht="26.25" customHeight="1" x14ac:dyDescent="0.2">
      <c r="A13" s="239">
        <v>7</v>
      </c>
      <c r="B13" s="748" t="s">
        <v>372</v>
      </c>
      <c r="C13" s="749"/>
      <c r="D13" s="749"/>
      <c r="E13" s="749"/>
      <c r="F13" s="749"/>
      <c r="G13" s="749"/>
      <c r="H13" s="749"/>
      <c r="I13" s="749"/>
      <c r="J13" s="749"/>
      <c r="K13" s="749"/>
      <c r="L13" s="749"/>
      <c r="M13" s="749"/>
      <c r="N13" s="749"/>
      <c r="O13" s="749"/>
      <c r="P13" s="750"/>
      <c r="Q13" s="751">
        <v>641</v>
      </c>
      <c r="R13" s="752"/>
      <c r="S13" s="752"/>
      <c r="T13" s="752"/>
      <c r="U13" s="752"/>
      <c r="V13" s="752">
        <v>395</v>
      </c>
      <c r="W13" s="752"/>
      <c r="X13" s="752"/>
      <c r="Y13" s="752"/>
      <c r="Z13" s="752"/>
      <c r="AA13" s="752">
        <v>246</v>
      </c>
      <c r="AB13" s="752"/>
      <c r="AC13" s="752"/>
      <c r="AD13" s="752"/>
      <c r="AE13" s="753"/>
      <c r="AF13" s="754">
        <v>211</v>
      </c>
      <c r="AG13" s="755"/>
      <c r="AH13" s="755"/>
      <c r="AI13" s="755"/>
      <c r="AJ13" s="756"/>
      <c r="AK13" s="737">
        <v>6</v>
      </c>
      <c r="AL13" s="738"/>
      <c r="AM13" s="738"/>
      <c r="AN13" s="738"/>
      <c r="AO13" s="738"/>
      <c r="AP13" s="738">
        <v>7383</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587</v>
      </c>
      <c r="BT13" s="742"/>
      <c r="BU13" s="742"/>
      <c r="BV13" s="742"/>
      <c r="BW13" s="742"/>
      <c r="BX13" s="742"/>
      <c r="BY13" s="742"/>
      <c r="BZ13" s="742"/>
      <c r="CA13" s="742"/>
      <c r="CB13" s="742"/>
      <c r="CC13" s="742"/>
      <c r="CD13" s="742"/>
      <c r="CE13" s="742"/>
      <c r="CF13" s="742"/>
      <c r="CG13" s="743"/>
      <c r="CH13" s="744">
        <v>1</v>
      </c>
      <c r="CI13" s="745"/>
      <c r="CJ13" s="745"/>
      <c r="CK13" s="745"/>
      <c r="CL13" s="746"/>
      <c r="CM13" s="744">
        <v>124</v>
      </c>
      <c r="CN13" s="745"/>
      <c r="CO13" s="745"/>
      <c r="CP13" s="745"/>
      <c r="CQ13" s="746"/>
      <c r="CR13" s="744">
        <v>99</v>
      </c>
      <c r="CS13" s="745"/>
      <c r="CT13" s="745"/>
      <c r="CU13" s="745"/>
      <c r="CV13" s="746"/>
      <c r="CW13" s="744">
        <v>26</v>
      </c>
      <c r="CX13" s="745"/>
      <c r="CY13" s="745"/>
      <c r="CZ13" s="745"/>
      <c r="DA13" s="746"/>
      <c r="DB13" s="744" t="s">
        <v>514</v>
      </c>
      <c r="DC13" s="745"/>
      <c r="DD13" s="745"/>
      <c r="DE13" s="745"/>
      <c r="DF13" s="746"/>
      <c r="DG13" s="744" t="s">
        <v>514</v>
      </c>
      <c r="DH13" s="745"/>
      <c r="DI13" s="745"/>
      <c r="DJ13" s="745"/>
      <c r="DK13" s="746"/>
      <c r="DL13" s="744" t="s">
        <v>514</v>
      </c>
      <c r="DM13" s="745"/>
      <c r="DN13" s="745"/>
      <c r="DO13" s="745"/>
      <c r="DP13" s="746"/>
      <c r="DQ13" s="744" t="s">
        <v>514</v>
      </c>
      <c r="DR13" s="745"/>
      <c r="DS13" s="745"/>
      <c r="DT13" s="745"/>
      <c r="DU13" s="746"/>
      <c r="DV13" s="741"/>
      <c r="DW13" s="742"/>
      <c r="DX13" s="742"/>
      <c r="DY13" s="742"/>
      <c r="DZ13" s="747"/>
      <c r="EA13" s="235"/>
    </row>
    <row r="14" spans="1:131" s="236" customFormat="1" ht="26.25" customHeight="1" x14ac:dyDescent="0.2">
      <c r="A14" s="239">
        <v>8</v>
      </c>
      <c r="B14" s="748" t="s">
        <v>373</v>
      </c>
      <c r="C14" s="749"/>
      <c r="D14" s="749"/>
      <c r="E14" s="749"/>
      <c r="F14" s="749"/>
      <c r="G14" s="749"/>
      <c r="H14" s="749"/>
      <c r="I14" s="749"/>
      <c r="J14" s="749"/>
      <c r="K14" s="749"/>
      <c r="L14" s="749"/>
      <c r="M14" s="749"/>
      <c r="N14" s="749"/>
      <c r="O14" s="749"/>
      <c r="P14" s="750"/>
      <c r="Q14" s="751">
        <v>626</v>
      </c>
      <c r="R14" s="752"/>
      <c r="S14" s="752"/>
      <c r="T14" s="752"/>
      <c r="U14" s="752"/>
      <c r="V14" s="752">
        <v>84</v>
      </c>
      <c r="W14" s="752"/>
      <c r="X14" s="752"/>
      <c r="Y14" s="752"/>
      <c r="Z14" s="752"/>
      <c r="AA14" s="752">
        <v>542</v>
      </c>
      <c r="AB14" s="752"/>
      <c r="AC14" s="752"/>
      <c r="AD14" s="752"/>
      <c r="AE14" s="753"/>
      <c r="AF14" s="754">
        <v>148</v>
      </c>
      <c r="AG14" s="755"/>
      <c r="AH14" s="755"/>
      <c r="AI14" s="755"/>
      <c r="AJ14" s="756"/>
      <c r="AK14" s="737" t="s">
        <v>514</v>
      </c>
      <c r="AL14" s="738"/>
      <c r="AM14" s="738"/>
      <c r="AN14" s="738"/>
      <c r="AO14" s="738"/>
      <c r="AP14" s="738">
        <v>28</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588</v>
      </c>
      <c r="BT14" s="742"/>
      <c r="BU14" s="742"/>
      <c r="BV14" s="742"/>
      <c r="BW14" s="742"/>
      <c r="BX14" s="742"/>
      <c r="BY14" s="742"/>
      <c r="BZ14" s="742"/>
      <c r="CA14" s="742"/>
      <c r="CB14" s="742"/>
      <c r="CC14" s="742"/>
      <c r="CD14" s="742"/>
      <c r="CE14" s="742"/>
      <c r="CF14" s="742"/>
      <c r="CG14" s="743"/>
      <c r="CH14" s="744">
        <v>6</v>
      </c>
      <c r="CI14" s="745"/>
      <c r="CJ14" s="745"/>
      <c r="CK14" s="745"/>
      <c r="CL14" s="746"/>
      <c r="CM14" s="744">
        <v>1083</v>
      </c>
      <c r="CN14" s="745"/>
      <c r="CO14" s="745"/>
      <c r="CP14" s="745"/>
      <c r="CQ14" s="746"/>
      <c r="CR14" s="744">
        <v>391</v>
      </c>
      <c r="CS14" s="745"/>
      <c r="CT14" s="745"/>
      <c r="CU14" s="745"/>
      <c r="CV14" s="746"/>
      <c r="CW14" s="744">
        <v>40</v>
      </c>
      <c r="CX14" s="745"/>
      <c r="CY14" s="745"/>
      <c r="CZ14" s="745"/>
      <c r="DA14" s="746"/>
      <c r="DB14" s="744" t="s">
        <v>514</v>
      </c>
      <c r="DC14" s="745"/>
      <c r="DD14" s="745"/>
      <c r="DE14" s="745"/>
      <c r="DF14" s="746"/>
      <c r="DG14" s="744" t="s">
        <v>514</v>
      </c>
      <c r="DH14" s="745"/>
      <c r="DI14" s="745"/>
      <c r="DJ14" s="745"/>
      <c r="DK14" s="746"/>
      <c r="DL14" s="744" t="s">
        <v>514</v>
      </c>
      <c r="DM14" s="745"/>
      <c r="DN14" s="745"/>
      <c r="DO14" s="745"/>
      <c r="DP14" s="746"/>
      <c r="DQ14" s="744" t="s">
        <v>514</v>
      </c>
      <c r="DR14" s="745"/>
      <c r="DS14" s="745"/>
      <c r="DT14" s="745"/>
      <c r="DU14" s="746"/>
      <c r="DV14" s="741"/>
      <c r="DW14" s="742"/>
      <c r="DX14" s="742"/>
      <c r="DY14" s="742"/>
      <c r="DZ14" s="747"/>
      <c r="EA14" s="235"/>
    </row>
    <row r="15" spans="1:131" s="236" customFormat="1" ht="26.25" customHeight="1" x14ac:dyDescent="0.2">
      <c r="A15" s="239">
        <v>9</v>
      </c>
      <c r="B15" s="748" t="s">
        <v>374</v>
      </c>
      <c r="C15" s="749"/>
      <c r="D15" s="749"/>
      <c r="E15" s="749"/>
      <c r="F15" s="749"/>
      <c r="G15" s="749"/>
      <c r="H15" s="749"/>
      <c r="I15" s="749"/>
      <c r="J15" s="749"/>
      <c r="K15" s="749"/>
      <c r="L15" s="749"/>
      <c r="M15" s="749"/>
      <c r="N15" s="749"/>
      <c r="O15" s="749"/>
      <c r="P15" s="750"/>
      <c r="Q15" s="751">
        <v>335</v>
      </c>
      <c r="R15" s="752"/>
      <c r="S15" s="752"/>
      <c r="T15" s="752"/>
      <c r="U15" s="752"/>
      <c r="V15" s="752">
        <v>0</v>
      </c>
      <c r="W15" s="752"/>
      <c r="X15" s="752"/>
      <c r="Y15" s="752"/>
      <c r="Z15" s="752"/>
      <c r="AA15" s="752">
        <v>335</v>
      </c>
      <c r="AB15" s="752"/>
      <c r="AC15" s="752"/>
      <c r="AD15" s="752"/>
      <c r="AE15" s="753"/>
      <c r="AF15" s="754">
        <v>200</v>
      </c>
      <c r="AG15" s="755"/>
      <c r="AH15" s="755"/>
      <c r="AI15" s="755"/>
      <c r="AJ15" s="756"/>
      <c r="AK15" s="737" t="s">
        <v>514</v>
      </c>
      <c r="AL15" s="738"/>
      <c r="AM15" s="738"/>
      <c r="AN15" s="738"/>
      <c r="AO15" s="738"/>
      <c r="AP15" s="738" t="s">
        <v>514</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589</v>
      </c>
      <c r="BT15" s="742"/>
      <c r="BU15" s="742"/>
      <c r="BV15" s="742"/>
      <c r="BW15" s="742"/>
      <c r="BX15" s="742"/>
      <c r="BY15" s="742"/>
      <c r="BZ15" s="742"/>
      <c r="CA15" s="742"/>
      <c r="CB15" s="742"/>
      <c r="CC15" s="742"/>
      <c r="CD15" s="742"/>
      <c r="CE15" s="742"/>
      <c r="CF15" s="742"/>
      <c r="CG15" s="743"/>
      <c r="CH15" s="744">
        <v>11</v>
      </c>
      <c r="CI15" s="745"/>
      <c r="CJ15" s="745"/>
      <c r="CK15" s="745"/>
      <c r="CL15" s="746"/>
      <c r="CM15" s="744">
        <v>3967</v>
      </c>
      <c r="CN15" s="745"/>
      <c r="CO15" s="745"/>
      <c r="CP15" s="745"/>
      <c r="CQ15" s="746"/>
      <c r="CR15" s="744">
        <v>3000</v>
      </c>
      <c r="CS15" s="745"/>
      <c r="CT15" s="745"/>
      <c r="CU15" s="745"/>
      <c r="CV15" s="746"/>
      <c r="CW15" s="744">
        <v>136</v>
      </c>
      <c r="CX15" s="745"/>
      <c r="CY15" s="745"/>
      <c r="CZ15" s="745"/>
      <c r="DA15" s="746"/>
      <c r="DB15" s="744" t="s">
        <v>514</v>
      </c>
      <c r="DC15" s="745"/>
      <c r="DD15" s="745"/>
      <c r="DE15" s="745"/>
      <c r="DF15" s="746"/>
      <c r="DG15" s="744" t="s">
        <v>514</v>
      </c>
      <c r="DH15" s="745"/>
      <c r="DI15" s="745"/>
      <c r="DJ15" s="745"/>
      <c r="DK15" s="746"/>
      <c r="DL15" s="744" t="s">
        <v>514</v>
      </c>
      <c r="DM15" s="745"/>
      <c r="DN15" s="745"/>
      <c r="DO15" s="745"/>
      <c r="DP15" s="746"/>
      <c r="DQ15" s="744" t="s">
        <v>514</v>
      </c>
      <c r="DR15" s="745"/>
      <c r="DS15" s="745"/>
      <c r="DT15" s="745"/>
      <c r="DU15" s="746"/>
      <c r="DV15" s="741"/>
      <c r="DW15" s="742"/>
      <c r="DX15" s="742"/>
      <c r="DY15" s="742"/>
      <c r="DZ15" s="747"/>
      <c r="EA15" s="235"/>
    </row>
    <row r="16" spans="1:131" s="236" customFormat="1" ht="26.25" customHeight="1" x14ac:dyDescent="0.2">
      <c r="A16" s="239">
        <v>10</v>
      </c>
      <c r="B16" s="748" t="s">
        <v>375</v>
      </c>
      <c r="C16" s="749"/>
      <c r="D16" s="749"/>
      <c r="E16" s="749"/>
      <c r="F16" s="749"/>
      <c r="G16" s="749"/>
      <c r="H16" s="749"/>
      <c r="I16" s="749"/>
      <c r="J16" s="749"/>
      <c r="K16" s="749"/>
      <c r="L16" s="749"/>
      <c r="M16" s="749"/>
      <c r="N16" s="749"/>
      <c r="O16" s="749"/>
      <c r="P16" s="750"/>
      <c r="Q16" s="751">
        <v>148</v>
      </c>
      <c r="R16" s="752"/>
      <c r="S16" s="752"/>
      <c r="T16" s="752"/>
      <c r="U16" s="752"/>
      <c r="V16" s="752">
        <v>129</v>
      </c>
      <c r="W16" s="752"/>
      <c r="X16" s="752"/>
      <c r="Y16" s="752"/>
      <c r="Z16" s="752"/>
      <c r="AA16" s="752">
        <v>19</v>
      </c>
      <c r="AB16" s="752"/>
      <c r="AC16" s="752"/>
      <c r="AD16" s="752"/>
      <c r="AE16" s="753"/>
      <c r="AF16" s="754">
        <v>10</v>
      </c>
      <c r="AG16" s="755"/>
      <c r="AH16" s="755"/>
      <c r="AI16" s="755"/>
      <c r="AJ16" s="756"/>
      <c r="AK16" s="737">
        <v>82</v>
      </c>
      <c r="AL16" s="738"/>
      <c r="AM16" s="738"/>
      <c r="AN16" s="738"/>
      <c r="AO16" s="738"/>
      <c r="AP16" s="738">
        <v>1330</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590</v>
      </c>
      <c r="BT16" s="742"/>
      <c r="BU16" s="742"/>
      <c r="BV16" s="742"/>
      <c r="BW16" s="742"/>
      <c r="BX16" s="742"/>
      <c r="BY16" s="742"/>
      <c r="BZ16" s="742"/>
      <c r="CA16" s="742"/>
      <c r="CB16" s="742"/>
      <c r="CC16" s="742"/>
      <c r="CD16" s="742"/>
      <c r="CE16" s="742"/>
      <c r="CF16" s="742"/>
      <c r="CG16" s="743"/>
      <c r="CH16" s="744">
        <v>1</v>
      </c>
      <c r="CI16" s="745"/>
      <c r="CJ16" s="745"/>
      <c r="CK16" s="745"/>
      <c r="CL16" s="746"/>
      <c r="CM16" s="744">
        <v>209</v>
      </c>
      <c r="CN16" s="745"/>
      <c r="CO16" s="745"/>
      <c r="CP16" s="745"/>
      <c r="CQ16" s="746"/>
      <c r="CR16" s="744">
        <v>150</v>
      </c>
      <c r="CS16" s="745"/>
      <c r="CT16" s="745"/>
      <c r="CU16" s="745"/>
      <c r="CV16" s="746"/>
      <c r="CW16" s="744" t="s">
        <v>514</v>
      </c>
      <c r="CX16" s="745"/>
      <c r="CY16" s="745"/>
      <c r="CZ16" s="745"/>
      <c r="DA16" s="746"/>
      <c r="DB16" s="744" t="s">
        <v>514</v>
      </c>
      <c r="DC16" s="745"/>
      <c r="DD16" s="745"/>
      <c r="DE16" s="745"/>
      <c r="DF16" s="746"/>
      <c r="DG16" s="744" t="s">
        <v>514</v>
      </c>
      <c r="DH16" s="745"/>
      <c r="DI16" s="745"/>
      <c r="DJ16" s="745"/>
      <c r="DK16" s="746"/>
      <c r="DL16" s="744" t="s">
        <v>514</v>
      </c>
      <c r="DM16" s="745"/>
      <c r="DN16" s="745"/>
      <c r="DO16" s="745"/>
      <c r="DP16" s="746"/>
      <c r="DQ16" s="744" t="s">
        <v>514</v>
      </c>
      <c r="DR16" s="745"/>
      <c r="DS16" s="745"/>
      <c r="DT16" s="745"/>
      <c r="DU16" s="746"/>
      <c r="DV16" s="741"/>
      <c r="DW16" s="742"/>
      <c r="DX16" s="742"/>
      <c r="DY16" s="742"/>
      <c r="DZ16" s="747"/>
      <c r="EA16" s="235"/>
    </row>
    <row r="17" spans="1:131" s="236" customFormat="1" ht="26.25" customHeight="1" x14ac:dyDescent="0.2">
      <c r="A17" s="239">
        <v>11</v>
      </c>
      <c r="B17" s="748" t="s">
        <v>376</v>
      </c>
      <c r="C17" s="749"/>
      <c r="D17" s="749"/>
      <c r="E17" s="749"/>
      <c r="F17" s="749"/>
      <c r="G17" s="749"/>
      <c r="H17" s="749"/>
      <c r="I17" s="749"/>
      <c r="J17" s="749"/>
      <c r="K17" s="749"/>
      <c r="L17" s="749"/>
      <c r="M17" s="749"/>
      <c r="N17" s="749"/>
      <c r="O17" s="749"/>
      <c r="P17" s="750"/>
      <c r="Q17" s="751">
        <v>305</v>
      </c>
      <c r="R17" s="752"/>
      <c r="S17" s="752"/>
      <c r="T17" s="752"/>
      <c r="U17" s="752"/>
      <c r="V17" s="752">
        <v>305</v>
      </c>
      <c r="W17" s="752"/>
      <c r="X17" s="752"/>
      <c r="Y17" s="752"/>
      <c r="Z17" s="752"/>
      <c r="AA17" s="752">
        <v>0</v>
      </c>
      <c r="AB17" s="752"/>
      <c r="AC17" s="752"/>
      <c r="AD17" s="752"/>
      <c r="AE17" s="753"/>
      <c r="AF17" s="754">
        <v>0</v>
      </c>
      <c r="AG17" s="755"/>
      <c r="AH17" s="755"/>
      <c r="AI17" s="755"/>
      <c r="AJ17" s="756"/>
      <c r="AK17" s="737" t="s">
        <v>514</v>
      </c>
      <c r="AL17" s="738"/>
      <c r="AM17" s="738"/>
      <c r="AN17" s="738"/>
      <c r="AO17" s="738"/>
      <c r="AP17" s="738">
        <v>305</v>
      </c>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591</v>
      </c>
      <c r="BT17" s="742"/>
      <c r="BU17" s="742"/>
      <c r="BV17" s="742"/>
      <c r="BW17" s="742"/>
      <c r="BX17" s="742"/>
      <c r="BY17" s="742"/>
      <c r="BZ17" s="742"/>
      <c r="CA17" s="742"/>
      <c r="CB17" s="742"/>
      <c r="CC17" s="742"/>
      <c r="CD17" s="742"/>
      <c r="CE17" s="742"/>
      <c r="CF17" s="742"/>
      <c r="CG17" s="743"/>
      <c r="CH17" s="744">
        <v>8</v>
      </c>
      <c r="CI17" s="745"/>
      <c r="CJ17" s="745"/>
      <c r="CK17" s="745"/>
      <c r="CL17" s="746"/>
      <c r="CM17" s="744">
        <v>778</v>
      </c>
      <c r="CN17" s="745"/>
      <c r="CO17" s="745"/>
      <c r="CP17" s="745"/>
      <c r="CQ17" s="746"/>
      <c r="CR17" s="744">
        <v>403</v>
      </c>
      <c r="CS17" s="745"/>
      <c r="CT17" s="745"/>
      <c r="CU17" s="745"/>
      <c r="CV17" s="746"/>
      <c r="CW17" s="744">
        <v>1</v>
      </c>
      <c r="CX17" s="745"/>
      <c r="CY17" s="745"/>
      <c r="CZ17" s="745"/>
      <c r="DA17" s="746"/>
      <c r="DB17" s="744" t="s">
        <v>514</v>
      </c>
      <c r="DC17" s="745"/>
      <c r="DD17" s="745"/>
      <c r="DE17" s="745"/>
      <c r="DF17" s="746"/>
      <c r="DG17" s="744" t="s">
        <v>514</v>
      </c>
      <c r="DH17" s="745"/>
      <c r="DI17" s="745"/>
      <c r="DJ17" s="745"/>
      <c r="DK17" s="746"/>
      <c r="DL17" s="744" t="s">
        <v>514</v>
      </c>
      <c r="DM17" s="745"/>
      <c r="DN17" s="745"/>
      <c r="DO17" s="745"/>
      <c r="DP17" s="746"/>
      <c r="DQ17" s="744" t="s">
        <v>514</v>
      </c>
      <c r="DR17" s="745"/>
      <c r="DS17" s="745"/>
      <c r="DT17" s="745"/>
      <c r="DU17" s="746"/>
      <c r="DV17" s="741"/>
      <c r="DW17" s="742"/>
      <c r="DX17" s="742"/>
      <c r="DY17" s="742"/>
      <c r="DZ17" s="747"/>
      <c r="EA17" s="235"/>
    </row>
    <row r="18" spans="1:131" s="236" customFormat="1" ht="26.25" customHeight="1" x14ac:dyDescent="0.2">
      <c r="A18" s="239">
        <v>12</v>
      </c>
      <c r="B18" s="748" t="s">
        <v>377</v>
      </c>
      <c r="C18" s="749"/>
      <c r="D18" s="749"/>
      <c r="E18" s="749"/>
      <c r="F18" s="749"/>
      <c r="G18" s="749"/>
      <c r="H18" s="749"/>
      <c r="I18" s="749"/>
      <c r="J18" s="749"/>
      <c r="K18" s="749"/>
      <c r="L18" s="749"/>
      <c r="M18" s="749"/>
      <c r="N18" s="749"/>
      <c r="O18" s="749"/>
      <c r="P18" s="750"/>
      <c r="Q18" s="751">
        <v>218</v>
      </c>
      <c r="R18" s="752"/>
      <c r="S18" s="752"/>
      <c r="T18" s="752"/>
      <c r="U18" s="752"/>
      <c r="V18" s="752">
        <v>218</v>
      </c>
      <c r="W18" s="752"/>
      <c r="X18" s="752"/>
      <c r="Y18" s="752"/>
      <c r="Z18" s="752"/>
      <c r="AA18" s="752" t="s">
        <v>514</v>
      </c>
      <c r="AB18" s="752"/>
      <c r="AC18" s="752"/>
      <c r="AD18" s="752"/>
      <c r="AE18" s="753"/>
      <c r="AF18" s="754" t="s">
        <v>378</v>
      </c>
      <c r="AG18" s="755"/>
      <c r="AH18" s="755"/>
      <c r="AI18" s="755"/>
      <c r="AJ18" s="756"/>
      <c r="AK18" s="737">
        <v>2</v>
      </c>
      <c r="AL18" s="738"/>
      <c r="AM18" s="738"/>
      <c r="AN18" s="738"/>
      <c r="AO18" s="738"/>
      <c r="AP18" s="738" t="s">
        <v>514</v>
      </c>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592</v>
      </c>
      <c r="BT18" s="742"/>
      <c r="BU18" s="742"/>
      <c r="BV18" s="742"/>
      <c r="BW18" s="742"/>
      <c r="BX18" s="742"/>
      <c r="BY18" s="742"/>
      <c r="BZ18" s="742"/>
      <c r="CA18" s="742"/>
      <c r="CB18" s="742"/>
      <c r="CC18" s="742"/>
      <c r="CD18" s="742"/>
      <c r="CE18" s="742"/>
      <c r="CF18" s="742"/>
      <c r="CG18" s="743"/>
      <c r="CH18" s="744">
        <v>-9</v>
      </c>
      <c r="CI18" s="745"/>
      <c r="CJ18" s="745"/>
      <c r="CK18" s="745"/>
      <c r="CL18" s="746"/>
      <c r="CM18" s="744">
        <v>1439</v>
      </c>
      <c r="CN18" s="745"/>
      <c r="CO18" s="745"/>
      <c r="CP18" s="745"/>
      <c r="CQ18" s="746"/>
      <c r="CR18" s="744">
        <v>794</v>
      </c>
      <c r="CS18" s="745"/>
      <c r="CT18" s="745"/>
      <c r="CU18" s="745"/>
      <c r="CV18" s="746"/>
      <c r="CW18" s="744" t="s">
        <v>514</v>
      </c>
      <c r="CX18" s="745"/>
      <c r="CY18" s="745"/>
      <c r="CZ18" s="745"/>
      <c r="DA18" s="746"/>
      <c r="DB18" s="744" t="s">
        <v>514</v>
      </c>
      <c r="DC18" s="745"/>
      <c r="DD18" s="745"/>
      <c r="DE18" s="745"/>
      <c r="DF18" s="746"/>
      <c r="DG18" s="744" t="s">
        <v>514</v>
      </c>
      <c r="DH18" s="745"/>
      <c r="DI18" s="745"/>
      <c r="DJ18" s="745"/>
      <c r="DK18" s="746"/>
      <c r="DL18" s="744" t="s">
        <v>514</v>
      </c>
      <c r="DM18" s="745"/>
      <c r="DN18" s="745"/>
      <c r="DO18" s="745"/>
      <c r="DP18" s="746"/>
      <c r="DQ18" s="744" t="s">
        <v>514</v>
      </c>
      <c r="DR18" s="745"/>
      <c r="DS18" s="745"/>
      <c r="DT18" s="745"/>
      <c r="DU18" s="746"/>
      <c r="DV18" s="741"/>
      <c r="DW18" s="742"/>
      <c r="DX18" s="742"/>
      <c r="DY18" s="742"/>
      <c r="DZ18" s="747"/>
      <c r="EA18" s="235"/>
    </row>
    <row r="19" spans="1:131" s="236" customFormat="1" ht="26.25" customHeight="1" x14ac:dyDescent="0.2">
      <c r="A19" s="239">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593</v>
      </c>
      <c r="BT19" s="742"/>
      <c r="BU19" s="742"/>
      <c r="BV19" s="742"/>
      <c r="BW19" s="742"/>
      <c r="BX19" s="742"/>
      <c r="BY19" s="742"/>
      <c r="BZ19" s="742"/>
      <c r="CA19" s="742"/>
      <c r="CB19" s="742"/>
      <c r="CC19" s="742"/>
      <c r="CD19" s="742"/>
      <c r="CE19" s="742"/>
      <c r="CF19" s="742"/>
      <c r="CG19" s="743"/>
      <c r="CH19" s="744">
        <v>3</v>
      </c>
      <c r="CI19" s="745"/>
      <c r="CJ19" s="745"/>
      <c r="CK19" s="745"/>
      <c r="CL19" s="746"/>
      <c r="CM19" s="744">
        <v>597</v>
      </c>
      <c r="CN19" s="745"/>
      <c r="CO19" s="745"/>
      <c r="CP19" s="745"/>
      <c r="CQ19" s="746"/>
      <c r="CR19" s="744">
        <v>15</v>
      </c>
      <c r="CS19" s="745"/>
      <c r="CT19" s="745"/>
      <c r="CU19" s="745"/>
      <c r="CV19" s="746"/>
      <c r="CW19" s="744">
        <v>3</v>
      </c>
      <c r="CX19" s="745"/>
      <c r="CY19" s="745"/>
      <c r="CZ19" s="745"/>
      <c r="DA19" s="746"/>
      <c r="DB19" s="744" t="s">
        <v>514</v>
      </c>
      <c r="DC19" s="745"/>
      <c r="DD19" s="745"/>
      <c r="DE19" s="745"/>
      <c r="DF19" s="746"/>
      <c r="DG19" s="744" t="s">
        <v>514</v>
      </c>
      <c r="DH19" s="745"/>
      <c r="DI19" s="745"/>
      <c r="DJ19" s="745"/>
      <c r="DK19" s="746"/>
      <c r="DL19" s="744" t="s">
        <v>514</v>
      </c>
      <c r="DM19" s="745"/>
      <c r="DN19" s="745"/>
      <c r="DO19" s="745"/>
      <c r="DP19" s="746"/>
      <c r="DQ19" s="744" t="s">
        <v>514</v>
      </c>
      <c r="DR19" s="745"/>
      <c r="DS19" s="745"/>
      <c r="DT19" s="745"/>
      <c r="DU19" s="746"/>
      <c r="DV19" s="741"/>
      <c r="DW19" s="742"/>
      <c r="DX19" s="742"/>
      <c r="DY19" s="742"/>
      <c r="DZ19" s="747"/>
      <c r="EA19" s="235"/>
    </row>
    <row r="20" spans="1:131" s="236" customFormat="1" ht="26.25" customHeight="1" x14ac:dyDescent="0.2">
      <c r="A20" s="23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594</v>
      </c>
      <c r="BT20" s="742"/>
      <c r="BU20" s="742"/>
      <c r="BV20" s="742"/>
      <c r="BW20" s="742"/>
      <c r="BX20" s="742"/>
      <c r="BY20" s="742"/>
      <c r="BZ20" s="742"/>
      <c r="CA20" s="742"/>
      <c r="CB20" s="742"/>
      <c r="CC20" s="742"/>
      <c r="CD20" s="742"/>
      <c r="CE20" s="742"/>
      <c r="CF20" s="742"/>
      <c r="CG20" s="743"/>
      <c r="CH20" s="744">
        <v>9</v>
      </c>
      <c r="CI20" s="745"/>
      <c r="CJ20" s="745"/>
      <c r="CK20" s="745"/>
      <c r="CL20" s="746"/>
      <c r="CM20" s="744">
        <v>163</v>
      </c>
      <c r="CN20" s="745"/>
      <c r="CO20" s="745"/>
      <c r="CP20" s="745"/>
      <c r="CQ20" s="746"/>
      <c r="CR20" s="744">
        <v>35</v>
      </c>
      <c r="CS20" s="745"/>
      <c r="CT20" s="745"/>
      <c r="CU20" s="745"/>
      <c r="CV20" s="746"/>
      <c r="CW20" s="744" t="s">
        <v>514</v>
      </c>
      <c r="CX20" s="745"/>
      <c r="CY20" s="745"/>
      <c r="CZ20" s="745"/>
      <c r="DA20" s="746"/>
      <c r="DB20" s="744" t="s">
        <v>514</v>
      </c>
      <c r="DC20" s="745"/>
      <c r="DD20" s="745"/>
      <c r="DE20" s="745"/>
      <c r="DF20" s="746"/>
      <c r="DG20" s="744" t="s">
        <v>514</v>
      </c>
      <c r="DH20" s="745"/>
      <c r="DI20" s="745"/>
      <c r="DJ20" s="745"/>
      <c r="DK20" s="746"/>
      <c r="DL20" s="744" t="s">
        <v>514</v>
      </c>
      <c r="DM20" s="745"/>
      <c r="DN20" s="745"/>
      <c r="DO20" s="745"/>
      <c r="DP20" s="746"/>
      <c r="DQ20" s="744" t="s">
        <v>514</v>
      </c>
      <c r="DR20" s="745"/>
      <c r="DS20" s="745"/>
      <c r="DT20" s="745"/>
      <c r="DU20" s="746"/>
      <c r="DV20" s="741"/>
      <c r="DW20" s="742"/>
      <c r="DX20" s="742"/>
      <c r="DY20" s="742"/>
      <c r="DZ20" s="747"/>
      <c r="EA20" s="235"/>
    </row>
    <row r="21" spans="1:131" s="236" customFormat="1" ht="26.25" customHeight="1" thickBot="1" x14ac:dyDescent="0.25">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595</v>
      </c>
      <c r="BT21" s="742"/>
      <c r="BU21" s="742"/>
      <c r="BV21" s="742"/>
      <c r="BW21" s="742"/>
      <c r="BX21" s="742"/>
      <c r="BY21" s="742"/>
      <c r="BZ21" s="742"/>
      <c r="CA21" s="742"/>
      <c r="CB21" s="742"/>
      <c r="CC21" s="742"/>
      <c r="CD21" s="742"/>
      <c r="CE21" s="742"/>
      <c r="CF21" s="742"/>
      <c r="CG21" s="743"/>
      <c r="CH21" s="744">
        <v>0</v>
      </c>
      <c r="CI21" s="745"/>
      <c r="CJ21" s="745"/>
      <c r="CK21" s="745"/>
      <c r="CL21" s="746"/>
      <c r="CM21" s="744">
        <v>539</v>
      </c>
      <c r="CN21" s="745"/>
      <c r="CO21" s="745"/>
      <c r="CP21" s="745"/>
      <c r="CQ21" s="746"/>
      <c r="CR21" s="744">
        <v>237</v>
      </c>
      <c r="CS21" s="745"/>
      <c r="CT21" s="745"/>
      <c r="CU21" s="745"/>
      <c r="CV21" s="746"/>
      <c r="CW21" s="744" t="s">
        <v>514</v>
      </c>
      <c r="CX21" s="745"/>
      <c r="CY21" s="745"/>
      <c r="CZ21" s="745"/>
      <c r="DA21" s="746"/>
      <c r="DB21" s="744" t="s">
        <v>514</v>
      </c>
      <c r="DC21" s="745"/>
      <c r="DD21" s="745"/>
      <c r="DE21" s="745"/>
      <c r="DF21" s="746"/>
      <c r="DG21" s="744" t="s">
        <v>514</v>
      </c>
      <c r="DH21" s="745"/>
      <c r="DI21" s="745"/>
      <c r="DJ21" s="745"/>
      <c r="DK21" s="746"/>
      <c r="DL21" s="744" t="s">
        <v>514</v>
      </c>
      <c r="DM21" s="745"/>
      <c r="DN21" s="745"/>
      <c r="DO21" s="745"/>
      <c r="DP21" s="746"/>
      <c r="DQ21" s="744" t="s">
        <v>514</v>
      </c>
      <c r="DR21" s="745"/>
      <c r="DS21" s="745"/>
      <c r="DT21" s="745"/>
      <c r="DU21" s="746"/>
      <c r="DV21" s="741"/>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379</v>
      </c>
      <c r="BA22" s="780"/>
      <c r="BB22" s="780"/>
      <c r="BC22" s="780"/>
      <c r="BD22" s="781"/>
      <c r="BE22" s="234"/>
      <c r="BF22" s="234"/>
      <c r="BG22" s="234"/>
      <c r="BH22" s="234"/>
      <c r="BI22" s="234"/>
      <c r="BJ22" s="234"/>
      <c r="BK22" s="234"/>
      <c r="BL22" s="234"/>
      <c r="BM22" s="234"/>
      <c r="BN22" s="234"/>
      <c r="BO22" s="234"/>
      <c r="BP22" s="234"/>
      <c r="BQ22" s="239">
        <v>16</v>
      </c>
      <c r="BR22" s="240"/>
      <c r="BS22" s="741" t="s">
        <v>596</v>
      </c>
      <c r="BT22" s="742"/>
      <c r="BU22" s="742"/>
      <c r="BV22" s="742"/>
      <c r="BW22" s="742"/>
      <c r="BX22" s="742"/>
      <c r="BY22" s="742"/>
      <c r="BZ22" s="742"/>
      <c r="CA22" s="742"/>
      <c r="CB22" s="742"/>
      <c r="CC22" s="742"/>
      <c r="CD22" s="742"/>
      <c r="CE22" s="742"/>
      <c r="CF22" s="742"/>
      <c r="CG22" s="743"/>
      <c r="CH22" s="744">
        <v>277</v>
      </c>
      <c r="CI22" s="745"/>
      <c r="CJ22" s="745"/>
      <c r="CK22" s="745"/>
      <c r="CL22" s="746"/>
      <c r="CM22" s="744">
        <v>295</v>
      </c>
      <c r="CN22" s="745"/>
      <c r="CO22" s="745"/>
      <c r="CP22" s="745"/>
      <c r="CQ22" s="746"/>
      <c r="CR22" s="744">
        <v>140</v>
      </c>
      <c r="CS22" s="745"/>
      <c r="CT22" s="745"/>
      <c r="CU22" s="745"/>
      <c r="CV22" s="746"/>
      <c r="CW22" s="744">
        <v>229</v>
      </c>
      <c r="CX22" s="745"/>
      <c r="CY22" s="745"/>
      <c r="CZ22" s="745"/>
      <c r="DA22" s="746"/>
      <c r="DB22" s="744" t="s">
        <v>514</v>
      </c>
      <c r="DC22" s="745"/>
      <c r="DD22" s="745"/>
      <c r="DE22" s="745"/>
      <c r="DF22" s="746"/>
      <c r="DG22" s="744" t="s">
        <v>514</v>
      </c>
      <c r="DH22" s="745"/>
      <c r="DI22" s="745"/>
      <c r="DJ22" s="745"/>
      <c r="DK22" s="746"/>
      <c r="DL22" s="744" t="s">
        <v>514</v>
      </c>
      <c r="DM22" s="745"/>
      <c r="DN22" s="745"/>
      <c r="DO22" s="745"/>
      <c r="DP22" s="746"/>
      <c r="DQ22" s="744" t="s">
        <v>514</v>
      </c>
      <c r="DR22" s="745"/>
      <c r="DS22" s="745"/>
      <c r="DT22" s="745"/>
      <c r="DU22" s="746"/>
      <c r="DV22" s="741"/>
      <c r="DW22" s="742"/>
      <c r="DX22" s="742"/>
      <c r="DY22" s="742"/>
      <c r="DZ22" s="747"/>
      <c r="EA22" s="235"/>
    </row>
    <row r="23" spans="1:131" s="236" customFormat="1" ht="26.25" customHeight="1" thickBot="1" x14ac:dyDescent="0.25">
      <c r="A23" s="241" t="s">
        <v>380</v>
      </c>
      <c r="B23" s="757" t="s">
        <v>381</v>
      </c>
      <c r="C23" s="758"/>
      <c r="D23" s="758"/>
      <c r="E23" s="758"/>
      <c r="F23" s="758"/>
      <c r="G23" s="758"/>
      <c r="H23" s="758"/>
      <c r="I23" s="758"/>
      <c r="J23" s="758"/>
      <c r="K23" s="758"/>
      <c r="L23" s="758"/>
      <c r="M23" s="758"/>
      <c r="N23" s="758"/>
      <c r="O23" s="758"/>
      <c r="P23" s="759"/>
      <c r="Q23" s="760">
        <v>1631589</v>
      </c>
      <c r="R23" s="761"/>
      <c r="S23" s="761"/>
      <c r="T23" s="761"/>
      <c r="U23" s="761"/>
      <c r="V23" s="761">
        <v>1608709</v>
      </c>
      <c r="W23" s="761"/>
      <c r="X23" s="761"/>
      <c r="Y23" s="761"/>
      <c r="Z23" s="761"/>
      <c r="AA23" s="761">
        <v>22879</v>
      </c>
      <c r="AB23" s="761"/>
      <c r="AC23" s="761"/>
      <c r="AD23" s="761"/>
      <c r="AE23" s="762"/>
      <c r="AF23" s="763">
        <v>13986</v>
      </c>
      <c r="AG23" s="761"/>
      <c r="AH23" s="761"/>
      <c r="AI23" s="761"/>
      <c r="AJ23" s="764"/>
      <c r="AK23" s="765"/>
      <c r="AL23" s="766"/>
      <c r="AM23" s="766"/>
      <c r="AN23" s="766"/>
      <c r="AO23" s="766"/>
      <c r="AP23" s="761">
        <v>2656528</v>
      </c>
      <c r="AQ23" s="761"/>
      <c r="AR23" s="761"/>
      <c r="AS23" s="761"/>
      <c r="AT23" s="761"/>
      <c r="AU23" s="783"/>
      <c r="AV23" s="783"/>
      <c r="AW23" s="783"/>
      <c r="AX23" s="783"/>
      <c r="AY23" s="784"/>
      <c r="AZ23" s="785" t="s">
        <v>371</v>
      </c>
      <c r="BA23" s="786"/>
      <c r="BB23" s="786"/>
      <c r="BC23" s="786"/>
      <c r="BD23" s="787"/>
      <c r="BE23" s="234"/>
      <c r="BF23" s="234"/>
      <c r="BG23" s="234"/>
      <c r="BH23" s="234"/>
      <c r="BI23" s="234"/>
      <c r="BJ23" s="234"/>
      <c r="BK23" s="234"/>
      <c r="BL23" s="234"/>
      <c r="BM23" s="234"/>
      <c r="BN23" s="234"/>
      <c r="BO23" s="234"/>
      <c r="BP23" s="234"/>
      <c r="BQ23" s="239">
        <v>17</v>
      </c>
      <c r="BR23" s="240" t="s">
        <v>619</v>
      </c>
      <c r="BS23" s="741" t="s">
        <v>597</v>
      </c>
      <c r="BT23" s="742"/>
      <c r="BU23" s="742"/>
      <c r="BV23" s="742"/>
      <c r="BW23" s="742"/>
      <c r="BX23" s="742"/>
      <c r="BY23" s="742"/>
      <c r="BZ23" s="742"/>
      <c r="CA23" s="742"/>
      <c r="CB23" s="742"/>
      <c r="CC23" s="742"/>
      <c r="CD23" s="742"/>
      <c r="CE23" s="742"/>
      <c r="CF23" s="742"/>
      <c r="CG23" s="743"/>
      <c r="CH23" s="744">
        <v>722</v>
      </c>
      <c r="CI23" s="745"/>
      <c r="CJ23" s="745"/>
      <c r="CK23" s="745"/>
      <c r="CL23" s="746"/>
      <c r="CM23" s="744">
        <v>5976</v>
      </c>
      <c r="CN23" s="745"/>
      <c r="CO23" s="745"/>
      <c r="CP23" s="745"/>
      <c r="CQ23" s="746"/>
      <c r="CR23" s="744">
        <v>50</v>
      </c>
      <c r="CS23" s="745"/>
      <c r="CT23" s="745"/>
      <c r="CU23" s="745"/>
      <c r="CV23" s="746"/>
      <c r="CW23" s="744" t="s">
        <v>514</v>
      </c>
      <c r="CX23" s="745"/>
      <c r="CY23" s="745"/>
      <c r="CZ23" s="745"/>
      <c r="DA23" s="746"/>
      <c r="DB23" s="744" t="s">
        <v>514</v>
      </c>
      <c r="DC23" s="745"/>
      <c r="DD23" s="745"/>
      <c r="DE23" s="745"/>
      <c r="DF23" s="746"/>
      <c r="DG23" s="744" t="s">
        <v>514</v>
      </c>
      <c r="DH23" s="745"/>
      <c r="DI23" s="745"/>
      <c r="DJ23" s="745"/>
      <c r="DK23" s="746"/>
      <c r="DL23" s="744">
        <v>1950</v>
      </c>
      <c r="DM23" s="745"/>
      <c r="DN23" s="745"/>
      <c r="DO23" s="745"/>
      <c r="DP23" s="746"/>
      <c r="DQ23" s="744">
        <v>195</v>
      </c>
      <c r="DR23" s="745"/>
      <c r="DS23" s="745"/>
      <c r="DT23" s="745"/>
      <c r="DU23" s="746"/>
      <c r="DV23" s="741"/>
      <c r="DW23" s="742"/>
      <c r="DX23" s="742"/>
      <c r="DY23" s="742"/>
      <c r="DZ23" s="747"/>
      <c r="EA23" s="235"/>
    </row>
    <row r="24" spans="1:131" s="236" customFormat="1" ht="26.25" customHeight="1" x14ac:dyDescent="0.2">
      <c r="A24" s="782" t="s">
        <v>382</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598</v>
      </c>
      <c r="BT24" s="742"/>
      <c r="BU24" s="742"/>
      <c r="BV24" s="742"/>
      <c r="BW24" s="742"/>
      <c r="BX24" s="742"/>
      <c r="BY24" s="742"/>
      <c r="BZ24" s="742"/>
      <c r="CA24" s="742"/>
      <c r="CB24" s="742"/>
      <c r="CC24" s="742"/>
      <c r="CD24" s="742"/>
      <c r="CE24" s="742"/>
      <c r="CF24" s="742"/>
      <c r="CG24" s="743"/>
      <c r="CH24" s="744">
        <v>4</v>
      </c>
      <c r="CI24" s="745"/>
      <c r="CJ24" s="745"/>
      <c r="CK24" s="745"/>
      <c r="CL24" s="746"/>
      <c r="CM24" s="744">
        <v>579</v>
      </c>
      <c r="CN24" s="745"/>
      <c r="CO24" s="745"/>
      <c r="CP24" s="745"/>
      <c r="CQ24" s="746"/>
      <c r="CR24" s="744">
        <v>119</v>
      </c>
      <c r="CS24" s="745"/>
      <c r="CT24" s="745"/>
      <c r="CU24" s="745"/>
      <c r="CV24" s="746"/>
      <c r="CW24" s="744">
        <v>28</v>
      </c>
      <c r="CX24" s="745"/>
      <c r="CY24" s="745"/>
      <c r="CZ24" s="745"/>
      <c r="DA24" s="746"/>
      <c r="DB24" s="744" t="s">
        <v>514</v>
      </c>
      <c r="DC24" s="745"/>
      <c r="DD24" s="745"/>
      <c r="DE24" s="745"/>
      <c r="DF24" s="746"/>
      <c r="DG24" s="744" t="s">
        <v>514</v>
      </c>
      <c r="DH24" s="745"/>
      <c r="DI24" s="745"/>
      <c r="DJ24" s="745"/>
      <c r="DK24" s="746"/>
      <c r="DL24" s="744" t="s">
        <v>514</v>
      </c>
      <c r="DM24" s="745"/>
      <c r="DN24" s="745"/>
      <c r="DO24" s="745"/>
      <c r="DP24" s="746"/>
      <c r="DQ24" s="744" t="s">
        <v>514</v>
      </c>
      <c r="DR24" s="745"/>
      <c r="DS24" s="745"/>
      <c r="DT24" s="745"/>
      <c r="DU24" s="746"/>
      <c r="DV24" s="741"/>
      <c r="DW24" s="742"/>
      <c r="DX24" s="742"/>
      <c r="DY24" s="742"/>
      <c r="DZ24" s="747"/>
      <c r="EA24" s="235"/>
    </row>
    <row r="25" spans="1:131" ht="26.25" customHeight="1" thickBot="1" x14ac:dyDescent="0.25">
      <c r="A25" s="693" t="s">
        <v>383</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599</v>
      </c>
      <c r="BT25" s="742"/>
      <c r="BU25" s="742"/>
      <c r="BV25" s="742"/>
      <c r="BW25" s="742"/>
      <c r="BX25" s="742"/>
      <c r="BY25" s="742"/>
      <c r="BZ25" s="742"/>
      <c r="CA25" s="742"/>
      <c r="CB25" s="742"/>
      <c r="CC25" s="742"/>
      <c r="CD25" s="742"/>
      <c r="CE25" s="742"/>
      <c r="CF25" s="742"/>
      <c r="CG25" s="743"/>
      <c r="CH25" s="744">
        <v>-2</v>
      </c>
      <c r="CI25" s="745"/>
      <c r="CJ25" s="745"/>
      <c r="CK25" s="745"/>
      <c r="CL25" s="746"/>
      <c r="CM25" s="744">
        <v>233</v>
      </c>
      <c r="CN25" s="745"/>
      <c r="CO25" s="745"/>
      <c r="CP25" s="745"/>
      <c r="CQ25" s="746"/>
      <c r="CR25" s="744">
        <v>60</v>
      </c>
      <c r="CS25" s="745"/>
      <c r="CT25" s="745"/>
      <c r="CU25" s="745"/>
      <c r="CV25" s="746"/>
      <c r="CW25" s="744" t="s">
        <v>514</v>
      </c>
      <c r="CX25" s="745"/>
      <c r="CY25" s="745"/>
      <c r="CZ25" s="745"/>
      <c r="DA25" s="746"/>
      <c r="DB25" s="744" t="s">
        <v>514</v>
      </c>
      <c r="DC25" s="745"/>
      <c r="DD25" s="745"/>
      <c r="DE25" s="745"/>
      <c r="DF25" s="746"/>
      <c r="DG25" s="744" t="s">
        <v>514</v>
      </c>
      <c r="DH25" s="745"/>
      <c r="DI25" s="745"/>
      <c r="DJ25" s="745"/>
      <c r="DK25" s="746"/>
      <c r="DL25" s="744" t="s">
        <v>514</v>
      </c>
      <c r="DM25" s="745"/>
      <c r="DN25" s="745"/>
      <c r="DO25" s="745"/>
      <c r="DP25" s="746"/>
      <c r="DQ25" s="744" t="s">
        <v>514</v>
      </c>
      <c r="DR25" s="745"/>
      <c r="DS25" s="745"/>
      <c r="DT25" s="745"/>
      <c r="DU25" s="746"/>
      <c r="DV25" s="741"/>
      <c r="DW25" s="742"/>
      <c r="DX25" s="742"/>
      <c r="DY25" s="742"/>
      <c r="DZ25" s="747"/>
      <c r="EA25" s="231"/>
    </row>
    <row r="26" spans="1:131" ht="26.25" customHeight="1" x14ac:dyDescent="0.2">
      <c r="A26" s="695" t="s">
        <v>347</v>
      </c>
      <c r="B26" s="696"/>
      <c r="C26" s="696"/>
      <c r="D26" s="696"/>
      <c r="E26" s="696"/>
      <c r="F26" s="696"/>
      <c r="G26" s="696"/>
      <c r="H26" s="696"/>
      <c r="I26" s="696"/>
      <c r="J26" s="696"/>
      <c r="K26" s="696"/>
      <c r="L26" s="696"/>
      <c r="M26" s="696"/>
      <c r="N26" s="696"/>
      <c r="O26" s="696"/>
      <c r="P26" s="697"/>
      <c r="Q26" s="701" t="s">
        <v>384</v>
      </c>
      <c r="R26" s="702"/>
      <c r="S26" s="702"/>
      <c r="T26" s="702"/>
      <c r="U26" s="703"/>
      <c r="V26" s="701" t="s">
        <v>385</v>
      </c>
      <c r="W26" s="702"/>
      <c r="X26" s="702"/>
      <c r="Y26" s="702"/>
      <c r="Z26" s="703"/>
      <c r="AA26" s="701" t="s">
        <v>386</v>
      </c>
      <c r="AB26" s="702"/>
      <c r="AC26" s="702"/>
      <c r="AD26" s="702"/>
      <c r="AE26" s="702"/>
      <c r="AF26" s="788" t="s">
        <v>387</v>
      </c>
      <c r="AG26" s="789"/>
      <c r="AH26" s="789"/>
      <c r="AI26" s="789"/>
      <c r="AJ26" s="790"/>
      <c r="AK26" s="702" t="s">
        <v>388</v>
      </c>
      <c r="AL26" s="702"/>
      <c r="AM26" s="702"/>
      <c r="AN26" s="702"/>
      <c r="AO26" s="703"/>
      <c r="AP26" s="701" t="s">
        <v>389</v>
      </c>
      <c r="AQ26" s="702"/>
      <c r="AR26" s="702"/>
      <c r="AS26" s="702"/>
      <c r="AT26" s="703"/>
      <c r="AU26" s="701" t="s">
        <v>390</v>
      </c>
      <c r="AV26" s="702"/>
      <c r="AW26" s="702"/>
      <c r="AX26" s="702"/>
      <c r="AY26" s="703"/>
      <c r="AZ26" s="701" t="s">
        <v>391</v>
      </c>
      <c r="BA26" s="702"/>
      <c r="BB26" s="702"/>
      <c r="BC26" s="702"/>
      <c r="BD26" s="703"/>
      <c r="BE26" s="701" t="s">
        <v>354</v>
      </c>
      <c r="BF26" s="702"/>
      <c r="BG26" s="702"/>
      <c r="BH26" s="702"/>
      <c r="BI26" s="708"/>
      <c r="BJ26" s="233"/>
      <c r="BK26" s="233"/>
      <c r="BL26" s="233"/>
      <c r="BM26" s="233"/>
      <c r="BN26" s="233"/>
      <c r="BO26" s="242"/>
      <c r="BP26" s="242"/>
      <c r="BQ26" s="239">
        <v>20</v>
      </c>
      <c r="BR26" s="240"/>
      <c r="BS26" s="741" t="s">
        <v>600</v>
      </c>
      <c r="BT26" s="742"/>
      <c r="BU26" s="742"/>
      <c r="BV26" s="742"/>
      <c r="BW26" s="742"/>
      <c r="BX26" s="742"/>
      <c r="BY26" s="742"/>
      <c r="BZ26" s="742"/>
      <c r="CA26" s="742"/>
      <c r="CB26" s="742"/>
      <c r="CC26" s="742"/>
      <c r="CD26" s="742"/>
      <c r="CE26" s="742"/>
      <c r="CF26" s="742"/>
      <c r="CG26" s="743"/>
      <c r="CH26" s="744">
        <v>5</v>
      </c>
      <c r="CI26" s="745"/>
      <c r="CJ26" s="745"/>
      <c r="CK26" s="745"/>
      <c r="CL26" s="746"/>
      <c r="CM26" s="744">
        <v>181</v>
      </c>
      <c r="CN26" s="745"/>
      <c r="CO26" s="745"/>
      <c r="CP26" s="745"/>
      <c r="CQ26" s="746"/>
      <c r="CR26" s="744">
        <v>21</v>
      </c>
      <c r="CS26" s="745"/>
      <c r="CT26" s="745"/>
      <c r="CU26" s="745"/>
      <c r="CV26" s="746"/>
      <c r="CW26" s="744">
        <v>1</v>
      </c>
      <c r="CX26" s="745"/>
      <c r="CY26" s="745"/>
      <c r="CZ26" s="745"/>
      <c r="DA26" s="746"/>
      <c r="DB26" s="744" t="s">
        <v>514</v>
      </c>
      <c r="DC26" s="745"/>
      <c r="DD26" s="745"/>
      <c r="DE26" s="745"/>
      <c r="DF26" s="746"/>
      <c r="DG26" s="744" t="s">
        <v>514</v>
      </c>
      <c r="DH26" s="745"/>
      <c r="DI26" s="745"/>
      <c r="DJ26" s="745"/>
      <c r="DK26" s="746"/>
      <c r="DL26" s="744" t="s">
        <v>514</v>
      </c>
      <c r="DM26" s="745"/>
      <c r="DN26" s="745"/>
      <c r="DO26" s="745"/>
      <c r="DP26" s="746"/>
      <c r="DQ26" s="744" t="s">
        <v>514</v>
      </c>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601</v>
      </c>
      <c r="BT27" s="742"/>
      <c r="BU27" s="742"/>
      <c r="BV27" s="742"/>
      <c r="BW27" s="742"/>
      <c r="BX27" s="742"/>
      <c r="BY27" s="742"/>
      <c r="BZ27" s="742"/>
      <c r="CA27" s="742"/>
      <c r="CB27" s="742"/>
      <c r="CC27" s="742"/>
      <c r="CD27" s="742"/>
      <c r="CE27" s="742"/>
      <c r="CF27" s="742"/>
      <c r="CG27" s="743"/>
      <c r="CH27" s="744">
        <v>0</v>
      </c>
      <c r="CI27" s="745"/>
      <c r="CJ27" s="745"/>
      <c r="CK27" s="745"/>
      <c r="CL27" s="746"/>
      <c r="CM27" s="744">
        <v>52</v>
      </c>
      <c r="CN27" s="745"/>
      <c r="CO27" s="745"/>
      <c r="CP27" s="745"/>
      <c r="CQ27" s="746"/>
      <c r="CR27" s="744">
        <v>2</v>
      </c>
      <c r="CS27" s="745"/>
      <c r="CT27" s="745"/>
      <c r="CU27" s="745"/>
      <c r="CV27" s="746"/>
      <c r="CW27" s="744">
        <v>3</v>
      </c>
      <c r="CX27" s="745"/>
      <c r="CY27" s="745"/>
      <c r="CZ27" s="745"/>
      <c r="DA27" s="746"/>
      <c r="DB27" s="744" t="s">
        <v>514</v>
      </c>
      <c r="DC27" s="745"/>
      <c r="DD27" s="745"/>
      <c r="DE27" s="745"/>
      <c r="DF27" s="746"/>
      <c r="DG27" s="744" t="s">
        <v>514</v>
      </c>
      <c r="DH27" s="745"/>
      <c r="DI27" s="745"/>
      <c r="DJ27" s="745"/>
      <c r="DK27" s="746"/>
      <c r="DL27" s="744" t="s">
        <v>514</v>
      </c>
      <c r="DM27" s="745"/>
      <c r="DN27" s="745"/>
      <c r="DO27" s="745"/>
      <c r="DP27" s="746"/>
      <c r="DQ27" s="744" t="s">
        <v>514</v>
      </c>
      <c r="DR27" s="745"/>
      <c r="DS27" s="745"/>
      <c r="DT27" s="745"/>
      <c r="DU27" s="746"/>
      <c r="DV27" s="741"/>
      <c r="DW27" s="742"/>
      <c r="DX27" s="742"/>
      <c r="DY27" s="742"/>
      <c r="DZ27" s="747"/>
      <c r="EA27" s="231"/>
    </row>
    <row r="28" spans="1:131" ht="26.25" customHeight="1" thickTop="1" x14ac:dyDescent="0.2">
      <c r="A28" s="243">
        <v>1</v>
      </c>
      <c r="B28" s="717" t="s">
        <v>392</v>
      </c>
      <c r="C28" s="718"/>
      <c r="D28" s="718"/>
      <c r="E28" s="718"/>
      <c r="F28" s="718"/>
      <c r="G28" s="718"/>
      <c r="H28" s="718"/>
      <c r="I28" s="718"/>
      <c r="J28" s="718"/>
      <c r="K28" s="718"/>
      <c r="L28" s="718"/>
      <c r="M28" s="718"/>
      <c r="N28" s="718"/>
      <c r="O28" s="718"/>
      <c r="P28" s="719"/>
      <c r="Q28" s="798">
        <v>202820</v>
      </c>
      <c r="R28" s="799"/>
      <c r="S28" s="799"/>
      <c r="T28" s="799"/>
      <c r="U28" s="799"/>
      <c r="V28" s="799">
        <v>193127</v>
      </c>
      <c r="W28" s="799"/>
      <c r="X28" s="799"/>
      <c r="Y28" s="799"/>
      <c r="Z28" s="799"/>
      <c r="AA28" s="799">
        <v>9693</v>
      </c>
      <c r="AB28" s="799"/>
      <c r="AC28" s="799"/>
      <c r="AD28" s="799"/>
      <c r="AE28" s="800"/>
      <c r="AF28" s="801">
        <v>9693</v>
      </c>
      <c r="AG28" s="799"/>
      <c r="AH28" s="799"/>
      <c r="AI28" s="799"/>
      <c r="AJ28" s="802"/>
      <c r="AK28" s="803">
        <v>10637</v>
      </c>
      <c r="AL28" s="804"/>
      <c r="AM28" s="804"/>
      <c r="AN28" s="804"/>
      <c r="AO28" s="804"/>
      <c r="AP28" s="804" t="s">
        <v>514</v>
      </c>
      <c r="AQ28" s="804"/>
      <c r="AR28" s="804"/>
      <c r="AS28" s="804"/>
      <c r="AT28" s="804"/>
      <c r="AU28" s="804" t="s">
        <v>514</v>
      </c>
      <c r="AV28" s="804"/>
      <c r="AW28" s="804"/>
      <c r="AX28" s="804"/>
      <c r="AY28" s="804"/>
      <c r="AZ28" s="805" t="s">
        <v>514</v>
      </c>
      <c r="BA28" s="805"/>
      <c r="BB28" s="805"/>
      <c r="BC28" s="805"/>
      <c r="BD28" s="805"/>
      <c r="BE28" s="796"/>
      <c r="BF28" s="796"/>
      <c r="BG28" s="796"/>
      <c r="BH28" s="796"/>
      <c r="BI28" s="797"/>
      <c r="BJ28" s="233"/>
      <c r="BK28" s="233"/>
      <c r="BL28" s="233"/>
      <c r="BM28" s="233"/>
      <c r="BN28" s="233"/>
      <c r="BO28" s="242"/>
      <c r="BP28" s="242"/>
      <c r="BQ28" s="239">
        <v>22</v>
      </c>
      <c r="BR28" s="240"/>
      <c r="BS28" s="741" t="s">
        <v>602</v>
      </c>
      <c r="BT28" s="742"/>
      <c r="BU28" s="742"/>
      <c r="BV28" s="742"/>
      <c r="BW28" s="742"/>
      <c r="BX28" s="742"/>
      <c r="BY28" s="742"/>
      <c r="BZ28" s="742"/>
      <c r="CA28" s="742"/>
      <c r="CB28" s="742"/>
      <c r="CC28" s="742"/>
      <c r="CD28" s="742"/>
      <c r="CE28" s="742"/>
      <c r="CF28" s="742"/>
      <c r="CG28" s="743"/>
      <c r="CH28" s="744">
        <v>-15</v>
      </c>
      <c r="CI28" s="745"/>
      <c r="CJ28" s="745"/>
      <c r="CK28" s="745"/>
      <c r="CL28" s="746"/>
      <c r="CM28" s="744">
        <v>347</v>
      </c>
      <c r="CN28" s="745"/>
      <c r="CO28" s="745"/>
      <c r="CP28" s="745"/>
      <c r="CQ28" s="746"/>
      <c r="CR28" s="744">
        <v>1</v>
      </c>
      <c r="CS28" s="745"/>
      <c r="CT28" s="745"/>
      <c r="CU28" s="745"/>
      <c r="CV28" s="746"/>
      <c r="CW28" s="744">
        <v>1</v>
      </c>
      <c r="CX28" s="745"/>
      <c r="CY28" s="745"/>
      <c r="CZ28" s="745"/>
      <c r="DA28" s="746"/>
      <c r="DB28" s="744" t="s">
        <v>514</v>
      </c>
      <c r="DC28" s="745"/>
      <c r="DD28" s="745"/>
      <c r="DE28" s="745"/>
      <c r="DF28" s="746"/>
      <c r="DG28" s="744" t="s">
        <v>514</v>
      </c>
      <c r="DH28" s="745"/>
      <c r="DI28" s="745"/>
      <c r="DJ28" s="745"/>
      <c r="DK28" s="746"/>
      <c r="DL28" s="744" t="s">
        <v>514</v>
      </c>
      <c r="DM28" s="745"/>
      <c r="DN28" s="745"/>
      <c r="DO28" s="745"/>
      <c r="DP28" s="746"/>
      <c r="DQ28" s="744" t="s">
        <v>514</v>
      </c>
      <c r="DR28" s="745"/>
      <c r="DS28" s="745"/>
      <c r="DT28" s="745"/>
      <c r="DU28" s="746"/>
      <c r="DV28" s="741"/>
      <c r="DW28" s="742"/>
      <c r="DX28" s="742"/>
      <c r="DY28" s="742"/>
      <c r="DZ28" s="747"/>
      <c r="EA28" s="231"/>
    </row>
    <row r="29" spans="1:131" ht="26.25" customHeight="1" x14ac:dyDescent="0.2">
      <c r="A29" s="243">
        <v>2</v>
      </c>
      <c r="B29" s="748" t="s">
        <v>393</v>
      </c>
      <c r="C29" s="749"/>
      <c r="D29" s="749"/>
      <c r="E29" s="749"/>
      <c r="F29" s="749"/>
      <c r="G29" s="749"/>
      <c r="H29" s="749"/>
      <c r="I29" s="749"/>
      <c r="J29" s="749"/>
      <c r="K29" s="749"/>
      <c r="L29" s="749"/>
      <c r="M29" s="749"/>
      <c r="N29" s="749"/>
      <c r="O29" s="749"/>
      <c r="P29" s="750"/>
      <c r="Q29" s="751">
        <v>7549</v>
      </c>
      <c r="R29" s="752"/>
      <c r="S29" s="752"/>
      <c r="T29" s="752"/>
      <c r="U29" s="752"/>
      <c r="V29" s="752">
        <v>5043</v>
      </c>
      <c r="W29" s="752"/>
      <c r="X29" s="752"/>
      <c r="Y29" s="752"/>
      <c r="Z29" s="752"/>
      <c r="AA29" s="752">
        <v>2506</v>
      </c>
      <c r="AB29" s="752"/>
      <c r="AC29" s="752"/>
      <c r="AD29" s="752"/>
      <c r="AE29" s="753"/>
      <c r="AF29" s="794">
        <v>17997</v>
      </c>
      <c r="AG29" s="752"/>
      <c r="AH29" s="752"/>
      <c r="AI29" s="752"/>
      <c r="AJ29" s="795"/>
      <c r="AK29" s="810" t="s">
        <v>514</v>
      </c>
      <c r="AL29" s="806"/>
      <c r="AM29" s="806"/>
      <c r="AN29" s="806"/>
      <c r="AO29" s="806"/>
      <c r="AP29" s="806">
        <v>15397</v>
      </c>
      <c r="AQ29" s="806"/>
      <c r="AR29" s="806"/>
      <c r="AS29" s="806"/>
      <c r="AT29" s="806"/>
      <c r="AU29" s="806">
        <v>0</v>
      </c>
      <c r="AV29" s="806"/>
      <c r="AW29" s="806"/>
      <c r="AX29" s="806"/>
      <c r="AY29" s="806"/>
      <c r="AZ29" s="807" t="s">
        <v>514</v>
      </c>
      <c r="BA29" s="807"/>
      <c r="BB29" s="807"/>
      <c r="BC29" s="807"/>
      <c r="BD29" s="807"/>
      <c r="BE29" s="808" t="s">
        <v>394</v>
      </c>
      <c r="BF29" s="808"/>
      <c r="BG29" s="808"/>
      <c r="BH29" s="808"/>
      <c r="BI29" s="809"/>
      <c r="BJ29" s="233"/>
      <c r="BK29" s="233"/>
      <c r="BL29" s="233"/>
      <c r="BM29" s="233"/>
      <c r="BN29" s="233"/>
      <c r="BO29" s="242"/>
      <c r="BP29" s="242"/>
      <c r="BQ29" s="239">
        <v>23</v>
      </c>
      <c r="BR29" s="240"/>
      <c r="BS29" s="741" t="s">
        <v>603</v>
      </c>
      <c r="BT29" s="742"/>
      <c r="BU29" s="742"/>
      <c r="BV29" s="742"/>
      <c r="BW29" s="742"/>
      <c r="BX29" s="742"/>
      <c r="BY29" s="742"/>
      <c r="BZ29" s="742"/>
      <c r="CA29" s="742"/>
      <c r="CB29" s="742"/>
      <c r="CC29" s="742"/>
      <c r="CD29" s="742"/>
      <c r="CE29" s="742"/>
      <c r="CF29" s="742"/>
      <c r="CG29" s="743"/>
      <c r="CH29" s="744">
        <v>-758</v>
      </c>
      <c r="CI29" s="745"/>
      <c r="CJ29" s="745"/>
      <c r="CK29" s="745"/>
      <c r="CL29" s="746"/>
      <c r="CM29" s="744">
        <v>9551</v>
      </c>
      <c r="CN29" s="745"/>
      <c r="CO29" s="745"/>
      <c r="CP29" s="745"/>
      <c r="CQ29" s="746"/>
      <c r="CR29" s="744">
        <v>2505</v>
      </c>
      <c r="CS29" s="745"/>
      <c r="CT29" s="745"/>
      <c r="CU29" s="745"/>
      <c r="CV29" s="746"/>
      <c r="CW29" s="744">
        <v>287</v>
      </c>
      <c r="CX29" s="745"/>
      <c r="CY29" s="745"/>
      <c r="CZ29" s="745"/>
      <c r="DA29" s="746"/>
      <c r="DB29" s="744" t="s">
        <v>514</v>
      </c>
      <c r="DC29" s="745"/>
      <c r="DD29" s="745"/>
      <c r="DE29" s="745"/>
      <c r="DF29" s="746"/>
      <c r="DG29" s="744" t="s">
        <v>514</v>
      </c>
      <c r="DH29" s="745"/>
      <c r="DI29" s="745"/>
      <c r="DJ29" s="745"/>
      <c r="DK29" s="746"/>
      <c r="DL29" s="744" t="s">
        <v>514</v>
      </c>
      <c r="DM29" s="745"/>
      <c r="DN29" s="745"/>
      <c r="DO29" s="745"/>
      <c r="DP29" s="746"/>
      <c r="DQ29" s="744" t="s">
        <v>514</v>
      </c>
      <c r="DR29" s="745"/>
      <c r="DS29" s="745"/>
      <c r="DT29" s="745"/>
      <c r="DU29" s="746"/>
      <c r="DV29" s="741"/>
      <c r="DW29" s="742"/>
      <c r="DX29" s="742"/>
      <c r="DY29" s="742"/>
      <c r="DZ29" s="747"/>
      <c r="EA29" s="231"/>
    </row>
    <row r="30" spans="1:131" ht="26.25" customHeight="1" x14ac:dyDescent="0.2">
      <c r="A30" s="243">
        <v>3</v>
      </c>
      <c r="B30" s="748" t="s">
        <v>395</v>
      </c>
      <c r="C30" s="749"/>
      <c r="D30" s="749"/>
      <c r="E30" s="749"/>
      <c r="F30" s="749"/>
      <c r="G30" s="749"/>
      <c r="H30" s="749"/>
      <c r="I30" s="749"/>
      <c r="J30" s="749"/>
      <c r="K30" s="749"/>
      <c r="L30" s="749"/>
      <c r="M30" s="749"/>
      <c r="N30" s="749"/>
      <c r="O30" s="749"/>
      <c r="P30" s="750"/>
      <c r="Q30" s="751">
        <v>3383</v>
      </c>
      <c r="R30" s="752"/>
      <c r="S30" s="752"/>
      <c r="T30" s="752"/>
      <c r="U30" s="752"/>
      <c r="V30" s="752">
        <v>2012</v>
      </c>
      <c r="W30" s="752"/>
      <c r="X30" s="752"/>
      <c r="Y30" s="752"/>
      <c r="Z30" s="752"/>
      <c r="AA30" s="752">
        <v>1371</v>
      </c>
      <c r="AB30" s="752"/>
      <c r="AC30" s="752"/>
      <c r="AD30" s="752"/>
      <c r="AE30" s="753"/>
      <c r="AF30" s="794">
        <v>4919</v>
      </c>
      <c r="AG30" s="752"/>
      <c r="AH30" s="752"/>
      <c r="AI30" s="752"/>
      <c r="AJ30" s="795"/>
      <c r="AK30" s="810">
        <v>33</v>
      </c>
      <c r="AL30" s="806"/>
      <c r="AM30" s="806"/>
      <c r="AN30" s="806"/>
      <c r="AO30" s="806"/>
      <c r="AP30" s="806">
        <v>2870</v>
      </c>
      <c r="AQ30" s="806"/>
      <c r="AR30" s="806"/>
      <c r="AS30" s="806"/>
      <c r="AT30" s="806"/>
      <c r="AU30" s="806">
        <v>49</v>
      </c>
      <c r="AV30" s="806"/>
      <c r="AW30" s="806"/>
      <c r="AX30" s="806"/>
      <c r="AY30" s="806"/>
      <c r="AZ30" s="807" t="s">
        <v>514</v>
      </c>
      <c r="BA30" s="807"/>
      <c r="BB30" s="807"/>
      <c r="BC30" s="807"/>
      <c r="BD30" s="807"/>
      <c r="BE30" s="808" t="s">
        <v>396</v>
      </c>
      <c r="BF30" s="808"/>
      <c r="BG30" s="808"/>
      <c r="BH30" s="808"/>
      <c r="BI30" s="809"/>
      <c r="BJ30" s="233"/>
      <c r="BK30" s="233"/>
      <c r="BL30" s="233"/>
      <c r="BM30" s="233"/>
      <c r="BN30" s="233"/>
      <c r="BO30" s="242"/>
      <c r="BP30" s="242"/>
      <c r="BQ30" s="239">
        <v>24</v>
      </c>
      <c r="BR30" s="240"/>
      <c r="BS30" s="741" t="s">
        <v>604</v>
      </c>
      <c r="BT30" s="742"/>
      <c r="BU30" s="742"/>
      <c r="BV30" s="742"/>
      <c r="BW30" s="742"/>
      <c r="BX30" s="742"/>
      <c r="BY30" s="742"/>
      <c r="BZ30" s="742"/>
      <c r="CA30" s="742"/>
      <c r="CB30" s="742"/>
      <c r="CC30" s="742"/>
      <c r="CD30" s="742"/>
      <c r="CE30" s="742"/>
      <c r="CF30" s="742"/>
      <c r="CG30" s="743"/>
      <c r="CH30" s="744">
        <v>-1778</v>
      </c>
      <c r="CI30" s="745"/>
      <c r="CJ30" s="745"/>
      <c r="CK30" s="745"/>
      <c r="CL30" s="746"/>
      <c r="CM30" s="744">
        <v>-2705</v>
      </c>
      <c r="CN30" s="745"/>
      <c r="CO30" s="745"/>
      <c r="CP30" s="745"/>
      <c r="CQ30" s="746"/>
      <c r="CR30" s="744">
        <v>350</v>
      </c>
      <c r="CS30" s="745"/>
      <c r="CT30" s="745"/>
      <c r="CU30" s="745"/>
      <c r="CV30" s="746"/>
      <c r="CW30" s="744">
        <v>117</v>
      </c>
      <c r="CX30" s="745"/>
      <c r="CY30" s="745"/>
      <c r="CZ30" s="745"/>
      <c r="DA30" s="746"/>
      <c r="DB30" s="744" t="s">
        <v>514</v>
      </c>
      <c r="DC30" s="745"/>
      <c r="DD30" s="745"/>
      <c r="DE30" s="745"/>
      <c r="DF30" s="746"/>
      <c r="DG30" s="744" t="s">
        <v>514</v>
      </c>
      <c r="DH30" s="745"/>
      <c r="DI30" s="745"/>
      <c r="DJ30" s="745"/>
      <c r="DK30" s="746"/>
      <c r="DL30" s="744" t="s">
        <v>514</v>
      </c>
      <c r="DM30" s="745"/>
      <c r="DN30" s="745"/>
      <c r="DO30" s="745"/>
      <c r="DP30" s="746"/>
      <c r="DQ30" s="744" t="s">
        <v>514</v>
      </c>
      <c r="DR30" s="745"/>
      <c r="DS30" s="745"/>
      <c r="DT30" s="745"/>
      <c r="DU30" s="746"/>
      <c r="DV30" s="741"/>
      <c r="DW30" s="742"/>
      <c r="DX30" s="742"/>
      <c r="DY30" s="742"/>
      <c r="DZ30" s="747"/>
      <c r="EA30" s="231"/>
    </row>
    <row r="31" spans="1:131" ht="26.25" customHeight="1" x14ac:dyDescent="0.2">
      <c r="A31" s="243">
        <v>4</v>
      </c>
      <c r="B31" s="748" t="s">
        <v>397</v>
      </c>
      <c r="C31" s="749"/>
      <c r="D31" s="749"/>
      <c r="E31" s="749"/>
      <c r="F31" s="749"/>
      <c r="G31" s="749"/>
      <c r="H31" s="749"/>
      <c r="I31" s="749"/>
      <c r="J31" s="749"/>
      <c r="K31" s="749"/>
      <c r="L31" s="749"/>
      <c r="M31" s="749"/>
      <c r="N31" s="749"/>
      <c r="O31" s="749"/>
      <c r="P31" s="750"/>
      <c r="Q31" s="751">
        <v>75440</v>
      </c>
      <c r="R31" s="752"/>
      <c r="S31" s="752"/>
      <c r="T31" s="752"/>
      <c r="U31" s="752"/>
      <c r="V31" s="752">
        <v>73733</v>
      </c>
      <c r="W31" s="752"/>
      <c r="X31" s="752"/>
      <c r="Y31" s="752"/>
      <c r="Z31" s="752"/>
      <c r="AA31" s="752">
        <v>1707</v>
      </c>
      <c r="AB31" s="752"/>
      <c r="AC31" s="752"/>
      <c r="AD31" s="752"/>
      <c r="AE31" s="753"/>
      <c r="AF31" s="794">
        <v>3895</v>
      </c>
      <c r="AG31" s="752"/>
      <c r="AH31" s="752"/>
      <c r="AI31" s="752"/>
      <c r="AJ31" s="795"/>
      <c r="AK31" s="810">
        <v>13756</v>
      </c>
      <c r="AL31" s="806"/>
      <c r="AM31" s="806"/>
      <c r="AN31" s="806"/>
      <c r="AO31" s="806"/>
      <c r="AP31" s="806">
        <v>68425</v>
      </c>
      <c r="AQ31" s="806"/>
      <c r="AR31" s="806"/>
      <c r="AS31" s="806"/>
      <c r="AT31" s="806"/>
      <c r="AU31" s="806">
        <v>44409</v>
      </c>
      <c r="AV31" s="806"/>
      <c r="AW31" s="806"/>
      <c r="AX31" s="806"/>
      <c r="AY31" s="806"/>
      <c r="AZ31" s="807" t="s">
        <v>514</v>
      </c>
      <c r="BA31" s="807"/>
      <c r="BB31" s="807"/>
      <c r="BC31" s="807"/>
      <c r="BD31" s="807"/>
      <c r="BE31" s="808" t="s">
        <v>398</v>
      </c>
      <c r="BF31" s="808"/>
      <c r="BG31" s="808"/>
      <c r="BH31" s="808"/>
      <c r="BI31" s="809"/>
      <c r="BJ31" s="233"/>
      <c r="BK31" s="233"/>
      <c r="BL31" s="233"/>
      <c r="BM31" s="233"/>
      <c r="BN31" s="233"/>
      <c r="BO31" s="242"/>
      <c r="BP31" s="242"/>
      <c r="BQ31" s="239">
        <v>25</v>
      </c>
      <c r="BR31" s="240"/>
      <c r="BS31" s="741" t="s">
        <v>605</v>
      </c>
      <c r="BT31" s="742"/>
      <c r="BU31" s="742"/>
      <c r="BV31" s="742"/>
      <c r="BW31" s="742"/>
      <c r="BX31" s="742"/>
      <c r="BY31" s="742"/>
      <c r="BZ31" s="742"/>
      <c r="CA31" s="742"/>
      <c r="CB31" s="742"/>
      <c r="CC31" s="742"/>
      <c r="CD31" s="742"/>
      <c r="CE31" s="742"/>
      <c r="CF31" s="742"/>
      <c r="CG31" s="743"/>
      <c r="CH31" s="744">
        <v>-5</v>
      </c>
      <c r="CI31" s="745"/>
      <c r="CJ31" s="745"/>
      <c r="CK31" s="745"/>
      <c r="CL31" s="746"/>
      <c r="CM31" s="744">
        <v>77</v>
      </c>
      <c r="CN31" s="745"/>
      <c r="CO31" s="745"/>
      <c r="CP31" s="745"/>
      <c r="CQ31" s="746"/>
      <c r="CR31" s="744">
        <v>10</v>
      </c>
      <c r="CS31" s="745"/>
      <c r="CT31" s="745"/>
      <c r="CU31" s="745"/>
      <c r="CV31" s="746"/>
      <c r="CW31" s="744" t="s">
        <v>514</v>
      </c>
      <c r="CX31" s="745"/>
      <c r="CY31" s="745"/>
      <c r="CZ31" s="745"/>
      <c r="DA31" s="746"/>
      <c r="DB31" s="744" t="s">
        <v>514</v>
      </c>
      <c r="DC31" s="745"/>
      <c r="DD31" s="745"/>
      <c r="DE31" s="745"/>
      <c r="DF31" s="746"/>
      <c r="DG31" s="744" t="s">
        <v>514</v>
      </c>
      <c r="DH31" s="745"/>
      <c r="DI31" s="745"/>
      <c r="DJ31" s="745"/>
      <c r="DK31" s="746"/>
      <c r="DL31" s="744" t="s">
        <v>514</v>
      </c>
      <c r="DM31" s="745"/>
      <c r="DN31" s="745"/>
      <c r="DO31" s="745"/>
      <c r="DP31" s="746"/>
      <c r="DQ31" s="744" t="s">
        <v>514</v>
      </c>
      <c r="DR31" s="745"/>
      <c r="DS31" s="745"/>
      <c r="DT31" s="745"/>
      <c r="DU31" s="746"/>
      <c r="DV31" s="741"/>
      <c r="DW31" s="742"/>
      <c r="DX31" s="742"/>
      <c r="DY31" s="742"/>
      <c r="DZ31" s="747"/>
      <c r="EA31" s="231"/>
    </row>
    <row r="32" spans="1:131" ht="26.25" customHeight="1" x14ac:dyDescent="0.2">
      <c r="A32" s="243">
        <v>5</v>
      </c>
      <c r="B32" s="748" t="s">
        <v>399</v>
      </c>
      <c r="C32" s="749"/>
      <c r="D32" s="749"/>
      <c r="E32" s="749"/>
      <c r="F32" s="749"/>
      <c r="G32" s="749"/>
      <c r="H32" s="749"/>
      <c r="I32" s="749"/>
      <c r="J32" s="749"/>
      <c r="K32" s="749"/>
      <c r="L32" s="749"/>
      <c r="M32" s="749"/>
      <c r="N32" s="749"/>
      <c r="O32" s="749"/>
      <c r="P32" s="750"/>
      <c r="Q32" s="751">
        <v>4159</v>
      </c>
      <c r="R32" s="752"/>
      <c r="S32" s="752"/>
      <c r="T32" s="752"/>
      <c r="U32" s="752"/>
      <c r="V32" s="752">
        <v>4385</v>
      </c>
      <c r="W32" s="752"/>
      <c r="X32" s="752"/>
      <c r="Y32" s="752"/>
      <c r="Z32" s="752"/>
      <c r="AA32" s="752">
        <v>-226</v>
      </c>
      <c r="AB32" s="752"/>
      <c r="AC32" s="752"/>
      <c r="AD32" s="752"/>
      <c r="AE32" s="753"/>
      <c r="AF32" s="794">
        <v>1417</v>
      </c>
      <c r="AG32" s="752"/>
      <c r="AH32" s="752"/>
      <c r="AI32" s="752"/>
      <c r="AJ32" s="795"/>
      <c r="AK32" s="810">
        <v>4241</v>
      </c>
      <c r="AL32" s="806"/>
      <c r="AM32" s="806"/>
      <c r="AN32" s="806"/>
      <c r="AO32" s="806"/>
      <c r="AP32" s="806"/>
      <c r="AQ32" s="806"/>
      <c r="AR32" s="806"/>
      <c r="AS32" s="806"/>
      <c r="AT32" s="806"/>
      <c r="AU32" s="806">
        <v>12758</v>
      </c>
      <c r="AV32" s="806"/>
      <c r="AW32" s="806"/>
      <c r="AX32" s="806"/>
      <c r="AY32" s="806"/>
      <c r="AZ32" s="807" t="s">
        <v>514</v>
      </c>
      <c r="BA32" s="807"/>
      <c r="BB32" s="807"/>
      <c r="BC32" s="807"/>
      <c r="BD32" s="807"/>
      <c r="BE32" s="808" t="s">
        <v>394</v>
      </c>
      <c r="BF32" s="808"/>
      <c r="BG32" s="808"/>
      <c r="BH32" s="808"/>
      <c r="BI32" s="809"/>
      <c r="BJ32" s="233"/>
      <c r="BK32" s="233"/>
      <c r="BL32" s="233"/>
      <c r="BM32" s="233"/>
      <c r="BN32" s="233"/>
      <c r="BO32" s="242"/>
      <c r="BP32" s="242"/>
      <c r="BQ32" s="239">
        <v>26</v>
      </c>
      <c r="BR32" s="240"/>
      <c r="BS32" s="741" t="s">
        <v>606</v>
      </c>
      <c r="BT32" s="742"/>
      <c r="BU32" s="742"/>
      <c r="BV32" s="742"/>
      <c r="BW32" s="742"/>
      <c r="BX32" s="742"/>
      <c r="BY32" s="742"/>
      <c r="BZ32" s="742"/>
      <c r="CA32" s="742"/>
      <c r="CB32" s="742"/>
      <c r="CC32" s="742"/>
      <c r="CD32" s="742"/>
      <c r="CE32" s="742"/>
      <c r="CF32" s="742"/>
      <c r="CG32" s="743"/>
      <c r="CH32" s="744">
        <v>-27</v>
      </c>
      <c r="CI32" s="745"/>
      <c r="CJ32" s="745"/>
      <c r="CK32" s="745"/>
      <c r="CL32" s="746"/>
      <c r="CM32" s="744">
        <v>1520</v>
      </c>
      <c r="CN32" s="745"/>
      <c r="CO32" s="745"/>
      <c r="CP32" s="745"/>
      <c r="CQ32" s="746"/>
      <c r="CR32" s="744">
        <v>635</v>
      </c>
      <c r="CS32" s="745"/>
      <c r="CT32" s="745"/>
      <c r="CU32" s="745"/>
      <c r="CV32" s="746"/>
      <c r="CW32" s="744" t="s">
        <v>514</v>
      </c>
      <c r="CX32" s="745"/>
      <c r="CY32" s="745"/>
      <c r="CZ32" s="745"/>
      <c r="DA32" s="746"/>
      <c r="DB32" s="744" t="s">
        <v>514</v>
      </c>
      <c r="DC32" s="745"/>
      <c r="DD32" s="745"/>
      <c r="DE32" s="745"/>
      <c r="DF32" s="746"/>
      <c r="DG32" s="744" t="s">
        <v>514</v>
      </c>
      <c r="DH32" s="745"/>
      <c r="DI32" s="745"/>
      <c r="DJ32" s="745"/>
      <c r="DK32" s="746"/>
      <c r="DL32" s="744" t="s">
        <v>514</v>
      </c>
      <c r="DM32" s="745"/>
      <c r="DN32" s="745"/>
      <c r="DO32" s="745"/>
      <c r="DP32" s="746"/>
      <c r="DQ32" s="744" t="s">
        <v>514</v>
      </c>
      <c r="DR32" s="745"/>
      <c r="DS32" s="745"/>
      <c r="DT32" s="745"/>
      <c r="DU32" s="746"/>
      <c r="DV32" s="741"/>
      <c r="DW32" s="742"/>
      <c r="DX32" s="742"/>
      <c r="DY32" s="742"/>
      <c r="DZ32" s="747"/>
      <c r="EA32" s="231"/>
    </row>
    <row r="33" spans="1:131" ht="26.25" customHeight="1" x14ac:dyDescent="0.2">
      <c r="A33" s="243">
        <v>6</v>
      </c>
      <c r="B33" s="748" t="s">
        <v>400</v>
      </c>
      <c r="C33" s="749"/>
      <c r="D33" s="749"/>
      <c r="E33" s="749"/>
      <c r="F33" s="749"/>
      <c r="G33" s="749"/>
      <c r="H33" s="749"/>
      <c r="I33" s="749"/>
      <c r="J33" s="749"/>
      <c r="K33" s="749"/>
      <c r="L33" s="749"/>
      <c r="M33" s="749"/>
      <c r="N33" s="749"/>
      <c r="O33" s="749"/>
      <c r="P33" s="750"/>
      <c r="Q33" s="751">
        <v>12493</v>
      </c>
      <c r="R33" s="752"/>
      <c r="S33" s="752"/>
      <c r="T33" s="752"/>
      <c r="U33" s="752"/>
      <c r="V33" s="752">
        <v>11621</v>
      </c>
      <c r="W33" s="752"/>
      <c r="X33" s="752"/>
      <c r="Y33" s="752"/>
      <c r="Z33" s="752"/>
      <c r="AA33" s="752">
        <v>872</v>
      </c>
      <c r="AB33" s="752"/>
      <c r="AC33" s="752"/>
      <c r="AD33" s="752"/>
      <c r="AE33" s="753"/>
      <c r="AF33" s="794">
        <v>1951</v>
      </c>
      <c r="AG33" s="752"/>
      <c r="AH33" s="752"/>
      <c r="AI33" s="752"/>
      <c r="AJ33" s="795"/>
      <c r="AK33" s="810">
        <v>2381</v>
      </c>
      <c r="AL33" s="806"/>
      <c r="AM33" s="806"/>
      <c r="AN33" s="806"/>
      <c r="AO33" s="806"/>
      <c r="AP33" s="806">
        <v>35131</v>
      </c>
      <c r="AQ33" s="806"/>
      <c r="AR33" s="806"/>
      <c r="AS33" s="806"/>
      <c r="AT33" s="806"/>
      <c r="AU33" s="806">
        <v>22589</v>
      </c>
      <c r="AV33" s="806"/>
      <c r="AW33" s="806"/>
      <c r="AX33" s="806"/>
      <c r="AY33" s="806"/>
      <c r="AZ33" s="807" t="s">
        <v>514</v>
      </c>
      <c r="BA33" s="807"/>
      <c r="BB33" s="807"/>
      <c r="BC33" s="807"/>
      <c r="BD33" s="807"/>
      <c r="BE33" s="808" t="s">
        <v>394</v>
      </c>
      <c r="BF33" s="808"/>
      <c r="BG33" s="808"/>
      <c r="BH33" s="808"/>
      <c r="BI33" s="809"/>
      <c r="BJ33" s="233"/>
      <c r="BK33" s="233"/>
      <c r="BL33" s="233"/>
      <c r="BM33" s="233"/>
      <c r="BN33" s="233"/>
      <c r="BO33" s="242"/>
      <c r="BP33" s="242"/>
      <c r="BQ33" s="239">
        <v>27</v>
      </c>
      <c r="BR33" s="240"/>
      <c r="BS33" s="741" t="s">
        <v>607</v>
      </c>
      <c r="BT33" s="742"/>
      <c r="BU33" s="742"/>
      <c r="BV33" s="742"/>
      <c r="BW33" s="742"/>
      <c r="BX33" s="742"/>
      <c r="BY33" s="742"/>
      <c r="BZ33" s="742"/>
      <c r="CA33" s="742"/>
      <c r="CB33" s="742"/>
      <c r="CC33" s="742"/>
      <c r="CD33" s="742"/>
      <c r="CE33" s="742"/>
      <c r="CF33" s="742"/>
      <c r="CG33" s="743"/>
      <c r="CH33" s="744">
        <v>-155</v>
      </c>
      <c r="CI33" s="745"/>
      <c r="CJ33" s="745"/>
      <c r="CK33" s="745"/>
      <c r="CL33" s="746"/>
      <c r="CM33" s="744">
        <v>233</v>
      </c>
      <c r="CN33" s="745"/>
      <c r="CO33" s="745"/>
      <c r="CP33" s="745"/>
      <c r="CQ33" s="746"/>
      <c r="CR33" s="744">
        <v>667</v>
      </c>
      <c r="CS33" s="745"/>
      <c r="CT33" s="745"/>
      <c r="CU33" s="745"/>
      <c r="CV33" s="746"/>
      <c r="CW33" s="744">
        <v>171</v>
      </c>
      <c r="CX33" s="745"/>
      <c r="CY33" s="745"/>
      <c r="CZ33" s="745"/>
      <c r="DA33" s="746"/>
      <c r="DB33" s="744" t="s">
        <v>514</v>
      </c>
      <c r="DC33" s="745"/>
      <c r="DD33" s="745"/>
      <c r="DE33" s="745"/>
      <c r="DF33" s="746"/>
      <c r="DG33" s="744" t="s">
        <v>514</v>
      </c>
      <c r="DH33" s="745"/>
      <c r="DI33" s="745"/>
      <c r="DJ33" s="745"/>
      <c r="DK33" s="746"/>
      <c r="DL33" s="744" t="s">
        <v>514</v>
      </c>
      <c r="DM33" s="745"/>
      <c r="DN33" s="745"/>
      <c r="DO33" s="745"/>
      <c r="DP33" s="746"/>
      <c r="DQ33" s="744" t="s">
        <v>514</v>
      </c>
      <c r="DR33" s="745"/>
      <c r="DS33" s="745"/>
      <c r="DT33" s="745"/>
      <c r="DU33" s="746"/>
      <c r="DV33" s="741"/>
      <c r="DW33" s="742"/>
      <c r="DX33" s="742"/>
      <c r="DY33" s="742"/>
      <c r="DZ33" s="747"/>
      <c r="EA33" s="231"/>
    </row>
    <row r="34" spans="1:131" ht="26.25" customHeight="1" x14ac:dyDescent="0.2">
      <c r="A34" s="243">
        <v>7</v>
      </c>
      <c r="B34" s="748" t="s">
        <v>401</v>
      </c>
      <c r="C34" s="749"/>
      <c r="D34" s="749"/>
      <c r="E34" s="749"/>
      <c r="F34" s="749"/>
      <c r="G34" s="749"/>
      <c r="H34" s="749"/>
      <c r="I34" s="749"/>
      <c r="J34" s="749"/>
      <c r="K34" s="749"/>
      <c r="L34" s="749"/>
      <c r="M34" s="749"/>
      <c r="N34" s="749"/>
      <c r="O34" s="749"/>
      <c r="P34" s="750"/>
      <c r="Q34" s="751">
        <v>1756</v>
      </c>
      <c r="R34" s="752"/>
      <c r="S34" s="752"/>
      <c r="T34" s="752"/>
      <c r="U34" s="752"/>
      <c r="V34" s="752">
        <v>852</v>
      </c>
      <c r="W34" s="752"/>
      <c r="X34" s="752"/>
      <c r="Y34" s="752"/>
      <c r="Z34" s="752"/>
      <c r="AA34" s="752">
        <v>904</v>
      </c>
      <c r="AB34" s="752"/>
      <c r="AC34" s="752"/>
      <c r="AD34" s="752"/>
      <c r="AE34" s="753"/>
      <c r="AF34" s="794">
        <v>-1496</v>
      </c>
      <c r="AG34" s="752"/>
      <c r="AH34" s="752"/>
      <c r="AI34" s="752"/>
      <c r="AJ34" s="795"/>
      <c r="AK34" s="810">
        <v>786</v>
      </c>
      <c r="AL34" s="806"/>
      <c r="AM34" s="806"/>
      <c r="AN34" s="806"/>
      <c r="AO34" s="806"/>
      <c r="AP34" s="806">
        <v>1587</v>
      </c>
      <c r="AQ34" s="806"/>
      <c r="AR34" s="806"/>
      <c r="AS34" s="806"/>
      <c r="AT34" s="806"/>
      <c r="AU34" s="806">
        <v>78</v>
      </c>
      <c r="AV34" s="806"/>
      <c r="AW34" s="806"/>
      <c r="AX34" s="806"/>
      <c r="AY34" s="806"/>
      <c r="AZ34" s="807">
        <v>6.6</v>
      </c>
      <c r="BA34" s="807"/>
      <c r="BB34" s="807"/>
      <c r="BC34" s="807"/>
      <c r="BD34" s="807"/>
      <c r="BE34" s="808" t="s">
        <v>402</v>
      </c>
      <c r="BF34" s="808"/>
      <c r="BG34" s="808"/>
      <c r="BH34" s="808"/>
      <c r="BI34" s="809"/>
      <c r="BJ34" s="233"/>
      <c r="BK34" s="233"/>
      <c r="BL34" s="233"/>
      <c r="BM34" s="233"/>
      <c r="BN34" s="233"/>
      <c r="BO34" s="242"/>
      <c r="BP34" s="242"/>
      <c r="BQ34" s="239">
        <v>28</v>
      </c>
      <c r="BR34" s="240"/>
      <c r="BS34" s="741" t="s">
        <v>608</v>
      </c>
      <c r="BT34" s="742"/>
      <c r="BU34" s="742"/>
      <c r="BV34" s="742"/>
      <c r="BW34" s="742"/>
      <c r="BX34" s="742"/>
      <c r="BY34" s="742"/>
      <c r="BZ34" s="742"/>
      <c r="CA34" s="742"/>
      <c r="CB34" s="742"/>
      <c r="CC34" s="742"/>
      <c r="CD34" s="742"/>
      <c r="CE34" s="742"/>
      <c r="CF34" s="742"/>
      <c r="CG34" s="743"/>
      <c r="CH34" s="744">
        <v>-15</v>
      </c>
      <c r="CI34" s="745"/>
      <c r="CJ34" s="745"/>
      <c r="CK34" s="745"/>
      <c r="CL34" s="746"/>
      <c r="CM34" s="744">
        <v>66</v>
      </c>
      <c r="CN34" s="745"/>
      <c r="CO34" s="745"/>
      <c r="CP34" s="745"/>
      <c r="CQ34" s="746"/>
      <c r="CR34" s="744">
        <v>811</v>
      </c>
      <c r="CS34" s="745"/>
      <c r="CT34" s="745"/>
      <c r="CU34" s="745"/>
      <c r="CV34" s="746"/>
      <c r="CW34" s="744" t="s">
        <v>514</v>
      </c>
      <c r="CX34" s="745"/>
      <c r="CY34" s="745"/>
      <c r="CZ34" s="745"/>
      <c r="DA34" s="746"/>
      <c r="DB34" s="744">
        <v>723</v>
      </c>
      <c r="DC34" s="745"/>
      <c r="DD34" s="745"/>
      <c r="DE34" s="745"/>
      <c r="DF34" s="746"/>
      <c r="DG34" s="744" t="s">
        <v>514</v>
      </c>
      <c r="DH34" s="745"/>
      <c r="DI34" s="745"/>
      <c r="DJ34" s="745"/>
      <c r="DK34" s="746"/>
      <c r="DL34" s="744" t="s">
        <v>514</v>
      </c>
      <c r="DM34" s="745"/>
      <c r="DN34" s="745"/>
      <c r="DO34" s="745"/>
      <c r="DP34" s="746"/>
      <c r="DQ34" s="744" t="s">
        <v>514</v>
      </c>
      <c r="DR34" s="745"/>
      <c r="DS34" s="745"/>
      <c r="DT34" s="745"/>
      <c r="DU34" s="746"/>
      <c r="DV34" s="741"/>
      <c r="DW34" s="742"/>
      <c r="DX34" s="742"/>
      <c r="DY34" s="742"/>
      <c r="DZ34" s="747"/>
      <c r="EA34" s="231"/>
    </row>
    <row r="35" spans="1:131" ht="26.25" customHeight="1" x14ac:dyDescent="0.2">
      <c r="A35" s="243">
        <v>8</v>
      </c>
      <c r="B35" s="748" t="s">
        <v>403</v>
      </c>
      <c r="C35" s="749"/>
      <c r="D35" s="749"/>
      <c r="E35" s="749"/>
      <c r="F35" s="749"/>
      <c r="G35" s="749"/>
      <c r="H35" s="749"/>
      <c r="I35" s="749"/>
      <c r="J35" s="749"/>
      <c r="K35" s="749"/>
      <c r="L35" s="749"/>
      <c r="M35" s="749"/>
      <c r="N35" s="749"/>
      <c r="O35" s="749"/>
      <c r="P35" s="750"/>
      <c r="Q35" s="751">
        <v>34</v>
      </c>
      <c r="R35" s="752"/>
      <c r="S35" s="752"/>
      <c r="T35" s="752"/>
      <c r="U35" s="752"/>
      <c r="V35" s="752">
        <v>12</v>
      </c>
      <c r="W35" s="752"/>
      <c r="X35" s="752"/>
      <c r="Y35" s="752"/>
      <c r="Z35" s="752"/>
      <c r="AA35" s="752">
        <v>22</v>
      </c>
      <c r="AB35" s="752"/>
      <c r="AC35" s="752"/>
      <c r="AD35" s="752"/>
      <c r="AE35" s="753"/>
      <c r="AF35" s="794">
        <v>1789</v>
      </c>
      <c r="AG35" s="752"/>
      <c r="AH35" s="752"/>
      <c r="AI35" s="752"/>
      <c r="AJ35" s="795"/>
      <c r="AK35" s="810" t="s">
        <v>514</v>
      </c>
      <c r="AL35" s="806"/>
      <c r="AM35" s="806"/>
      <c r="AN35" s="806"/>
      <c r="AO35" s="806"/>
      <c r="AP35" s="806" t="s">
        <v>514</v>
      </c>
      <c r="AQ35" s="806"/>
      <c r="AR35" s="806"/>
      <c r="AS35" s="806"/>
      <c r="AT35" s="806"/>
      <c r="AU35" s="806" t="s">
        <v>514</v>
      </c>
      <c r="AV35" s="806"/>
      <c r="AW35" s="806"/>
      <c r="AX35" s="806"/>
      <c r="AY35" s="806"/>
      <c r="AZ35" s="807" t="s">
        <v>514</v>
      </c>
      <c r="BA35" s="807"/>
      <c r="BB35" s="807"/>
      <c r="BC35" s="807"/>
      <c r="BD35" s="807"/>
      <c r="BE35" s="808" t="s">
        <v>396</v>
      </c>
      <c r="BF35" s="808"/>
      <c r="BG35" s="808"/>
      <c r="BH35" s="808"/>
      <c r="BI35" s="809"/>
      <c r="BJ35" s="233"/>
      <c r="BK35" s="233"/>
      <c r="BL35" s="233"/>
      <c r="BM35" s="233"/>
      <c r="BN35" s="233"/>
      <c r="BO35" s="242"/>
      <c r="BP35" s="242"/>
      <c r="BQ35" s="239">
        <v>29</v>
      </c>
      <c r="BR35" s="240" t="s">
        <v>619</v>
      </c>
      <c r="BS35" s="741" t="s">
        <v>609</v>
      </c>
      <c r="BT35" s="742"/>
      <c r="BU35" s="742"/>
      <c r="BV35" s="742"/>
      <c r="BW35" s="742"/>
      <c r="BX35" s="742"/>
      <c r="BY35" s="742"/>
      <c r="BZ35" s="742"/>
      <c r="CA35" s="742"/>
      <c r="CB35" s="742"/>
      <c r="CC35" s="742"/>
      <c r="CD35" s="742"/>
      <c r="CE35" s="742"/>
      <c r="CF35" s="742"/>
      <c r="CG35" s="743"/>
      <c r="CH35" s="744">
        <v>38</v>
      </c>
      <c r="CI35" s="745"/>
      <c r="CJ35" s="745"/>
      <c r="CK35" s="745"/>
      <c r="CL35" s="746"/>
      <c r="CM35" s="744">
        <v>1558</v>
      </c>
      <c r="CN35" s="745"/>
      <c r="CO35" s="745"/>
      <c r="CP35" s="745"/>
      <c r="CQ35" s="746"/>
      <c r="CR35" s="744">
        <v>50</v>
      </c>
      <c r="CS35" s="745"/>
      <c r="CT35" s="745"/>
      <c r="CU35" s="745"/>
      <c r="CV35" s="746"/>
      <c r="CW35" s="744" t="s">
        <v>514</v>
      </c>
      <c r="CX35" s="745"/>
      <c r="CY35" s="745"/>
      <c r="CZ35" s="745"/>
      <c r="DA35" s="746"/>
      <c r="DB35" s="744" t="s">
        <v>514</v>
      </c>
      <c r="DC35" s="745"/>
      <c r="DD35" s="745"/>
      <c r="DE35" s="745"/>
      <c r="DF35" s="746"/>
      <c r="DG35" s="744" t="s">
        <v>514</v>
      </c>
      <c r="DH35" s="745"/>
      <c r="DI35" s="745"/>
      <c r="DJ35" s="745"/>
      <c r="DK35" s="746"/>
      <c r="DL35" s="744">
        <v>802</v>
      </c>
      <c r="DM35" s="745"/>
      <c r="DN35" s="745"/>
      <c r="DO35" s="745"/>
      <c r="DP35" s="746"/>
      <c r="DQ35" s="744">
        <v>80</v>
      </c>
      <c r="DR35" s="745"/>
      <c r="DS35" s="745"/>
      <c r="DT35" s="745"/>
      <c r="DU35" s="746"/>
      <c r="DV35" s="741"/>
      <c r="DW35" s="742"/>
      <c r="DX35" s="742"/>
      <c r="DY35" s="742"/>
      <c r="DZ35" s="747"/>
      <c r="EA35" s="231"/>
    </row>
    <row r="36" spans="1:131" ht="26.25" customHeight="1" x14ac:dyDescent="0.2">
      <c r="A36" s="243">
        <v>9</v>
      </c>
      <c r="B36" s="748" t="s">
        <v>404</v>
      </c>
      <c r="C36" s="749"/>
      <c r="D36" s="749"/>
      <c r="E36" s="749"/>
      <c r="F36" s="749"/>
      <c r="G36" s="749"/>
      <c r="H36" s="749"/>
      <c r="I36" s="749"/>
      <c r="J36" s="749"/>
      <c r="K36" s="749"/>
      <c r="L36" s="749"/>
      <c r="M36" s="749"/>
      <c r="N36" s="749"/>
      <c r="O36" s="749"/>
      <c r="P36" s="750"/>
      <c r="Q36" s="751">
        <v>2393</v>
      </c>
      <c r="R36" s="752"/>
      <c r="S36" s="752"/>
      <c r="T36" s="752"/>
      <c r="U36" s="752"/>
      <c r="V36" s="752">
        <v>1931</v>
      </c>
      <c r="W36" s="752"/>
      <c r="X36" s="752"/>
      <c r="Y36" s="752"/>
      <c r="Z36" s="752"/>
      <c r="AA36" s="752">
        <v>462</v>
      </c>
      <c r="AB36" s="752"/>
      <c r="AC36" s="752"/>
      <c r="AD36" s="752"/>
      <c r="AE36" s="753"/>
      <c r="AF36" s="794">
        <v>281</v>
      </c>
      <c r="AG36" s="752"/>
      <c r="AH36" s="752"/>
      <c r="AI36" s="752"/>
      <c r="AJ36" s="795"/>
      <c r="AK36" s="810">
        <v>238</v>
      </c>
      <c r="AL36" s="806"/>
      <c r="AM36" s="806"/>
      <c r="AN36" s="806"/>
      <c r="AO36" s="806"/>
      <c r="AP36" s="806">
        <v>11580</v>
      </c>
      <c r="AQ36" s="806"/>
      <c r="AR36" s="806"/>
      <c r="AS36" s="806"/>
      <c r="AT36" s="806"/>
      <c r="AU36" s="806">
        <v>1947</v>
      </c>
      <c r="AV36" s="806"/>
      <c r="AW36" s="806"/>
      <c r="AX36" s="806"/>
      <c r="AY36" s="806"/>
      <c r="AZ36" s="807" t="s">
        <v>514</v>
      </c>
      <c r="BA36" s="807"/>
      <c r="BB36" s="807"/>
      <c r="BC36" s="807"/>
      <c r="BD36" s="807"/>
      <c r="BE36" s="808" t="s">
        <v>405</v>
      </c>
      <c r="BF36" s="808"/>
      <c r="BG36" s="808"/>
      <c r="BH36" s="808"/>
      <c r="BI36" s="809"/>
      <c r="BJ36" s="233"/>
      <c r="BK36" s="233"/>
      <c r="BL36" s="233"/>
      <c r="BM36" s="233"/>
      <c r="BN36" s="233"/>
      <c r="BO36" s="242"/>
      <c r="BP36" s="242"/>
      <c r="BQ36" s="239">
        <v>30</v>
      </c>
      <c r="BR36" s="240"/>
      <c r="BS36" s="741" t="s">
        <v>610</v>
      </c>
      <c r="BT36" s="742"/>
      <c r="BU36" s="742"/>
      <c r="BV36" s="742"/>
      <c r="BW36" s="742"/>
      <c r="BX36" s="742"/>
      <c r="BY36" s="742"/>
      <c r="BZ36" s="742"/>
      <c r="CA36" s="742"/>
      <c r="CB36" s="742"/>
      <c r="CC36" s="742"/>
      <c r="CD36" s="742"/>
      <c r="CE36" s="742"/>
      <c r="CF36" s="742"/>
      <c r="CG36" s="743"/>
      <c r="CH36" s="744">
        <v>1</v>
      </c>
      <c r="CI36" s="745"/>
      <c r="CJ36" s="745"/>
      <c r="CK36" s="745"/>
      <c r="CL36" s="746"/>
      <c r="CM36" s="744">
        <v>249</v>
      </c>
      <c r="CN36" s="745"/>
      <c r="CO36" s="745"/>
      <c r="CP36" s="745"/>
      <c r="CQ36" s="746"/>
      <c r="CR36" s="744">
        <v>20</v>
      </c>
      <c r="CS36" s="745"/>
      <c r="CT36" s="745"/>
      <c r="CU36" s="745"/>
      <c r="CV36" s="746"/>
      <c r="CW36" s="744">
        <v>3</v>
      </c>
      <c r="CX36" s="745"/>
      <c r="CY36" s="745"/>
      <c r="CZ36" s="745"/>
      <c r="DA36" s="746"/>
      <c r="DB36" s="744" t="s">
        <v>514</v>
      </c>
      <c r="DC36" s="745"/>
      <c r="DD36" s="745"/>
      <c r="DE36" s="745"/>
      <c r="DF36" s="746"/>
      <c r="DG36" s="744" t="s">
        <v>514</v>
      </c>
      <c r="DH36" s="745"/>
      <c r="DI36" s="745"/>
      <c r="DJ36" s="745"/>
      <c r="DK36" s="746"/>
      <c r="DL36" s="744" t="s">
        <v>514</v>
      </c>
      <c r="DM36" s="745"/>
      <c r="DN36" s="745"/>
      <c r="DO36" s="745"/>
      <c r="DP36" s="746"/>
      <c r="DQ36" s="744" t="s">
        <v>514</v>
      </c>
      <c r="DR36" s="745"/>
      <c r="DS36" s="745"/>
      <c r="DT36" s="745"/>
      <c r="DU36" s="746"/>
      <c r="DV36" s="741"/>
      <c r="DW36" s="742"/>
      <c r="DX36" s="742"/>
      <c r="DY36" s="742"/>
      <c r="DZ36" s="747"/>
      <c r="EA36" s="231"/>
    </row>
    <row r="37" spans="1:131" ht="26.25" customHeight="1" x14ac:dyDescent="0.2">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t="s">
        <v>611</v>
      </c>
      <c r="BT37" s="742"/>
      <c r="BU37" s="742"/>
      <c r="BV37" s="742"/>
      <c r="BW37" s="742"/>
      <c r="BX37" s="742"/>
      <c r="BY37" s="742"/>
      <c r="BZ37" s="742"/>
      <c r="CA37" s="742"/>
      <c r="CB37" s="742"/>
      <c r="CC37" s="742"/>
      <c r="CD37" s="742"/>
      <c r="CE37" s="742"/>
      <c r="CF37" s="742"/>
      <c r="CG37" s="743"/>
      <c r="CH37" s="744">
        <v>31</v>
      </c>
      <c r="CI37" s="745"/>
      <c r="CJ37" s="745"/>
      <c r="CK37" s="745"/>
      <c r="CL37" s="746"/>
      <c r="CM37" s="744">
        <v>5662</v>
      </c>
      <c r="CN37" s="745"/>
      <c r="CO37" s="745"/>
      <c r="CP37" s="745"/>
      <c r="CQ37" s="746"/>
      <c r="CR37" s="744">
        <v>3463</v>
      </c>
      <c r="CS37" s="745"/>
      <c r="CT37" s="745"/>
      <c r="CU37" s="745"/>
      <c r="CV37" s="746"/>
      <c r="CW37" s="744">
        <v>2471</v>
      </c>
      <c r="CX37" s="745"/>
      <c r="CY37" s="745"/>
      <c r="CZ37" s="745"/>
      <c r="DA37" s="746"/>
      <c r="DB37" s="744" t="s">
        <v>514</v>
      </c>
      <c r="DC37" s="745"/>
      <c r="DD37" s="745"/>
      <c r="DE37" s="745"/>
      <c r="DF37" s="746"/>
      <c r="DG37" s="744" t="s">
        <v>514</v>
      </c>
      <c r="DH37" s="745"/>
      <c r="DI37" s="745"/>
      <c r="DJ37" s="745"/>
      <c r="DK37" s="746"/>
      <c r="DL37" s="744" t="s">
        <v>514</v>
      </c>
      <c r="DM37" s="745"/>
      <c r="DN37" s="745"/>
      <c r="DO37" s="745"/>
      <c r="DP37" s="746"/>
      <c r="DQ37" s="744" t="s">
        <v>514</v>
      </c>
      <c r="DR37" s="745"/>
      <c r="DS37" s="745"/>
      <c r="DT37" s="745"/>
      <c r="DU37" s="746"/>
      <c r="DV37" s="741"/>
      <c r="DW37" s="742"/>
      <c r="DX37" s="742"/>
      <c r="DY37" s="742"/>
      <c r="DZ37" s="747"/>
      <c r="EA37" s="231"/>
    </row>
    <row r="38" spans="1:131" ht="26.25" customHeight="1" x14ac:dyDescent="0.2">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t="s">
        <v>612</v>
      </c>
      <c r="BT38" s="742"/>
      <c r="BU38" s="742"/>
      <c r="BV38" s="742"/>
      <c r="BW38" s="742"/>
      <c r="BX38" s="742"/>
      <c r="BY38" s="742"/>
      <c r="BZ38" s="742"/>
      <c r="CA38" s="742"/>
      <c r="CB38" s="742"/>
      <c r="CC38" s="742"/>
      <c r="CD38" s="742"/>
      <c r="CE38" s="742"/>
      <c r="CF38" s="742"/>
      <c r="CG38" s="743"/>
      <c r="CH38" s="744">
        <v>-468</v>
      </c>
      <c r="CI38" s="745"/>
      <c r="CJ38" s="745"/>
      <c r="CK38" s="745"/>
      <c r="CL38" s="746"/>
      <c r="CM38" s="744">
        <v>1873</v>
      </c>
      <c r="CN38" s="745"/>
      <c r="CO38" s="745"/>
      <c r="CP38" s="745"/>
      <c r="CQ38" s="746"/>
      <c r="CR38" s="744">
        <v>12280</v>
      </c>
      <c r="CS38" s="745"/>
      <c r="CT38" s="745"/>
      <c r="CU38" s="745"/>
      <c r="CV38" s="746"/>
      <c r="CW38" s="744">
        <v>834</v>
      </c>
      <c r="CX38" s="745"/>
      <c r="CY38" s="745"/>
      <c r="CZ38" s="745"/>
      <c r="DA38" s="746"/>
      <c r="DB38" s="744" t="s">
        <v>514</v>
      </c>
      <c r="DC38" s="745"/>
      <c r="DD38" s="745"/>
      <c r="DE38" s="745"/>
      <c r="DF38" s="746"/>
      <c r="DG38" s="744" t="s">
        <v>514</v>
      </c>
      <c r="DH38" s="745"/>
      <c r="DI38" s="745"/>
      <c r="DJ38" s="745"/>
      <c r="DK38" s="746"/>
      <c r="DL38" s="744" t="s">
        <v>514</v>
      </c>
      <c r="DM38" s="745"/>
      <c r="DN38" s="745"/>
      <c r="DO38" s="745"/>
      <c r="DP38" s="746"/>
      <c r="DQ38" s="744" t="s">
        <v>514</v>
      </c>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t="s">
        <v>613</v>
      </c>
      <c r="BT39" s="742"/>
      <c r="BU39" s="742"/>
      <c r="BV39" s="742"/>
      <c r="BW39" s="742"/>
      <c r="BX39" s="742"/>
      <c r="BY39" s="742"/>
      <c r="BZ39" s="742"/>
      <c r="CA39" s="742"/>
      <c r="CB39" s="742"/>
      <c r="CC39" s="742"/>
      <c r="CD39" s="742"/>
      <c r="CE39" s="742"/>
      <c r="CF39" s="742"/>
      <c r="CG39" s="743"/>
      <c r="CH39" s="744">
        <v>3</v>
      </c>
      <c r="CI39" s="745"/>
      <c r="CJ39" s="745"/>
      <c r="CK39" s="745"/>
      <c r="CL39" s="746"/>
      <c r="CM39" s="744">
        <v>2333</v>
      </c>
      <c r="CN39" s="745"/>
      <c r="CO39" s="745"/>
      <c r="CP39" s="745"/>
      <c r="CQ39" s="746"/>
      <c r="CR39" s="744">
        <v>2176</v>
      </c>
      <c r="CS39" s="745"/>
      <c r="CT39" s="745"/>
      <c r="CU39" s="745"/>
      <c r="CV39" s="746"/>
      <c r="CW39" s="744" t="s">
        <v>514</v>
      </c>
      <c r="CX39" s="745"/>
      <c r="CY39" s="745"/>
      <c r="CZ39" s="745"/>
      <c r="DA39" s="746"/>
      <c r="DB39" s="744" t="s">
        <v>514</v>
      </c>
      <c r="DC39" s="745"/>
      <c r="DD39" s="745"/>
      <c r="DE39" s="745"/>
      <c r="DF39" s="746"/>
      <c r="DG39" s="744" t="s">
        <v>514</v>
      </c>
      <c r="DH39" s="745"/>
      <c r="DI39" s="745"/>
      <c r="DJ39" s="745"/>
      <c r="DK39" s="746"/>
      <c r="DL39" s="744" t="s">
        <v>514</v>
      </c>
      <c r="DM39" s="745"/>
      <c r="DN39" s="745"/>
      <c r="DO39" s="745"/>
      <c r="DP39" s="746"/>
      <c r="DQ39" s="744" t="s">
        <v>514</v>
      </c>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t="s">
        <v>614</v>
      </c>
      <c r="BT40" s="742"/>
      <c r="BU40" s="742"/>
      <c r="BV40" s="742"/>
      <c r="BW40" s="742"/>
      <c r="BX40" s="742"/>
      <c r="BY40" s="742"/>
      <c r="BZ40" s="742"/>
      <c r="CA40" s="742"/>
      <c r="CB40" s="742"/>
      <c r="CC40" s="742"/>
      <c r="CD40" s="742"/>
      <c r="CE40" s="742"/>
      <c r="CF40" s="742"/>
      <c r="CG40" s="743"/>
      <c r="CH40" s="744">
        <v>13</v>
      </c>
      <c r="CI40" s="745"/>
      <c r="CJ40" s="745"/>
      <c r="CK40" s="745"/>
      <c r="CL40" s="746"/>
      <c r="CM40" s="744">
        <v>427</v>
      </c>
      <c r="CN40" s="745"/>
      <c r="CO40" s="745"/>
      <c r="CP40" s="745"/>
      <c r="CQ40" s="746"/>
      <c r="CR40" s="744">
        <v>10</v>
      </c>
      <c r="CS40" s="745"/>
      <c r="CT40" s="745"/>
      <c r="CU40" s="745"/>
      <c r="CV40" s="746"/>
      <c r="CW40" s="744" t="s">
        <v>514</v>
      </c>
      <c r="CX40" s="745"/>
      <c r="CY40" s="745"/>
      <c r="CZ40" s="745"/>
      <c r="DA40" s="746"/>
      <c r="DB40" s="744" t="s">
        <v>514</v>
      </c>
      <c r="DC40" s="745"/>
      <c r="DD40" s="745"/>
      <c r="DE40" s="745"/>
      <c r="DF40" s="746"/>
      <c r="DG40" s="744" t="s">
        <v>514</v>
      </c>
      <c r="DH40" s="745"/>
      <c r="DI40" s="745"/>
      <c r="DJ40" s="745"/>
      <c r="DK40" s="746"/>
      <c r="DL40" s="744" t="s">
        <v>514</v>
      </c>
      <c r="DM40" s="745"/>
      <c r="DN40" s="745"/>
      <c r="DO40" s="745"/>
      <c r="DP40" s="746"/>
      <c r="DQ40" s="744" t="s">
        <v>514</v>
      </c>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t="s">
        <v>615</v>
      </c>
      <c r="BT41" s="742"/>
      <c r="BU41" s="742"/>
      <c r="BV41" s="742"/>
      <c r="BW41" s="742"/>
      <c r="BX41" s="742"/>
      <c r="BY41" s="742"/>
      <c r="BZ41" s="742"/>
      <c r="CA41" s="742"/>
      <c r="CB41" s="742"/>
      <c r="CC41" s="742"/>
      <c r="CD41" s="742"/>
      <c r="CE41" s="742"/>
      <c r="CF41" s="742"/>
      <c r="CG41" s="743"/>
      <c r="CH41" s="744">
        <v>17</v>
      </c>
      <c r="CI41" s="745"/>
      <c r="CJ41" s="745"/>
      <c r="CK41" s="745"/>
      <c r="CL41" s="746"/>
      <c r="CM41" s="744">
        <v>2309</v>
      </c>
      <c r="CN41" s="745"/>
      <c r="CO41" s="745"/>
      <c r="CP41" s="745"/>
      <c r="CQ41" s="746"/>
      <c r="CR41" s="744">
        <v>10</v>
      </c>
      <c r="CS41" s="745"/>
      <c r="CT41" s="745"/>
      <c r="CU41" s="745"/>
      <c r="CV41" s="746"/>
      <c r="CW41" s="744">
        <v>5</v>
      </c>
      <c r="CX41" s="745"/>
      <c r="CY41" s="745"/>
      <c r="CZ41" s="745"/>
      <c r="DA41" s="746"/>
      <c r="DB41" s="744" t="s">
        <v>514</v>
      </c>
      <c r="DC41" s="745"/>
      <c r="DD41" s="745"/>
      <c r="DE41" s="745"/>
      <c r="DF41" s="746"/>
      <c r="DG41" s="744" t="s">
        <v>514</v>
      </c>
      <c r="DH41" s="745"/>
      <c r="DI41" s="745"/>
      <c r="DJ41" s="745"/>
      <c r="DK41" s="746"/>
      <c r="DL41" s="744" t="s">
        <v>514</v>
      </c>
      <c r="DM41" s="745"/>
      <c r="DN41" s="745"/>
      <c r="DO41" s="745"/>
      <c r="DP41" s="746"/>
      <c r="DQ41" s="744" t="s">
        <v>514</v>
      </c>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t="s">
        <v>616</v>
      </c>
      <c r="BT42" s="742"/>
      <c r="BU42" s="742"/>
      <c r="BV42" s="742"/>
      <c r="BW42" s="742"/>
      <c r="BX42" s="742"/>
      <c r="BY42" s="742"/>
      <c r="BZ42" s="742"/>
      <c r="CA42" s="742"/>
      <c r="CB42" s="742"/>
      <c r="CC42" s="742"/>
      <c r="CD42" s="742"/>
      <c r="CE42" s="742"/>
      <c r="CF42" s="742"/>
      <c r="CG42" s="743"/>
      <c r="CH42" s="744">
        <v>-95</v>
      </c>
      <c r="CI42" s="745"/>
      <c r="CJ42" s="745"/>
      <c r="CK42" s="745"/>
      <c r="CL42" s="746"/>
      <c r="CM42" s="744">
        <v>-376</v>
      </c>
      <c r="CN42" s="745"/>
      <c r="CO42" s="745"/>
      <c r="CP42" s="745"/>
      <c r="CQ42" s="746"/>
      <c r="CR42" s="744">
        <v>10</v>
      </c>
      <c r="CS42" s="745"/>
      <c r="CT42" s="745"/>
      <c r="CU42" s="745"/>
      <c r="CV42" s="746"/>
      <c r="CW42" s="744">
        <v>205</v>
      </c>
      <c r="CX42" s="745"/>
      <c r="CY42" s="745"/>
      <c r="CZ42" s="745"/>
      <c r="DA42" s="746"/>
      <c r="DB42" s="744" t="s">
        <v>514</v>
      </c>
      <c r="DC42" s="745"/>
      <c r="DD42" s="745"/>
      <c r="DE42" s="745"/>
      <c r="DF42" s="746"/>
      <c r="DG42" s="744" t="s">
        <v>514</v>
      </c>
      <c r="DH42" s="745"/>
      <c r="DI42" s="745"/>
      <c r="DJ42" s="745"/>
      <c r="DK42" s="746"/>
      <c r="DL42" s="744" t="s">
        <v>514</v>
      </c>
      <c r="DM42" s="745"/>
      <c r="DN42" s="745"/>
      <c r="DO42" s="745"/>
      <c r="DP42" s="746"/>
      <c r="DQ42" s="744" t="s">
        <v>514</v>
      </c>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t="s">
        <v>617</v>
      </c>
      <c r="BT43" s="742"/>
      <c r="BU43" s="742"/>
      <c r="BV43" s="742"/>
      <c r="BW43" s="742"/>
      <c r="BX43" s="742"/>
      <c r="BY43" s="742"/>
      <c r="BZ43" s="742"/>
      <c r="CA43" s="742"/>
      <c r="CB43" s="742"/>
      <c r="CC43" s="742"/>
      <c r="CD43" s="742"/>
      <c r="CE43" s="742"/>
      <c r="CF43" s="742"/>
      <c r="CG43" s="743"/>
      <c r="CH43" s="744">
        <v>1736</v>
      </c>
      <c r="CI43" s="745"/>
      <c r="CJ43" s="745"/>
      <c r="CK43" s="745"/>
      <c r="CL43" s="746"/>
      <c r="CM43" s="744">
        <v>2414</v>
      </c>
      <c r="CN43" s="745"/>
      <c r="CO43" s="745"/>
      <c r="CP43" s="745"/>
      <c r="CQ43" s="746"/>
      <c r="CR43" s="744">
        <v>3040</v>
      </c>
      <c r="CS43" s="745"/>
      <c r="CT43" s="745"/>
      <c r="CU43" s="745"/>
      <c r="CV43" s="746"/>
      <c r="CW43" s="744">
        <v>4515</v>
      </c>
      <c r="CX43" s="745"/>
      <c r="CY43" s="745"/>
      <c r="CZ43" s="745"/>
      <c r="DA43" s="746"/>
      <c r="DB43" s="744" t="s">
        <v>514</v>
      </c>
      <c r="DC43" s="745"/>
      <c r="DD43" s="745"/>
      <c r="DE43" s="745"/>
      <c r="DF43" s="746"/>
      <c r="DG43" s="744" t="s">
        <v>514</v>
      </c>
      <c r="DH43" s="745"/>
      <c r="DI43" s="745"/>
      <c r="DJ43" s="745"/>
      <c r="DK43" s="746"/>
      <c r="DL43" s="744" t="s">
        <v>514</v>
      </c>
      <c r="DM43" s="745"/>
      <c r="DN43" s="745"/>
      <c r="DO43" s="745"/>
      <c r="DP43" s="746"/>
      <c r="DQ43" s="744" t="s">
        <v>514</v>
      </c>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t="s">
        <v>618</v>
      </c>
      <c r="BT44" s="742"/>
      <c r="BU44" s="742"/>
      <c r="BV44" s="742"/>
      <c r="BW44" s="742"/>
      <c r="BX44" s="742"/>
      <c r="BY44" s="742"/>
      <c r="BZ44" s="742"/>
      <c r="CA44" s="742"/>
      <c r="CB44" s="742"/>
      <c r="CC44" s="742"/>
      <c r="CD44" s="742"/>
      <c r="CE44" s="742"/>
      <c r="CF44" s="742"/>
      <c r="CG44" s="743"/>
      <c r="CH44" s="744">
        <v>2</v>
      </c>
      <c r="CI44" s="745"/>
      <c r="CJ44" s="745"/>
      <c r="CK44" s="745"/>
      <c r="CL44" s="746"/>
      <c r="CM44" s="744">
        <v>2207</v>
      </c>
      <c r="CN44" s="745"/>
      <c r="CO44" s="745"/>
      <c r="CP44" s="745"/>
      <c r="CQ44" s="746"/>
      <c r="CR44" s="744">
        <v>2285</v>
      </c>
      <c r="CS44" s="745"/>
      <c r="CT44" s="745"/>
      <c r="CU44" s="745"/>
      <c r="CV44" s="746"/>
      <c r="CW44" s="744">
        <v>630</v>
      </c>
      <c r="CX44" s="745"/>
      <c r="CY44" s="745"/>
      <c r="CZ44" s="745"/>
      <c r="DA44" s="746"/>
      <c r="DB44" s="744" t="s">
        <v>514</v>
      </c>
      <c r="DC44" s="745"/>
      <c r="DD44" s="745"/>
      <c r="DE44" s="745"/>
      <c r="DF44" s="746"/>
      <c r="DG44" s="744" t="s">
        <v>514</v>
      </c>
      <c r="DH44" s="745"/>
      <c r="DI44" s="745"/>
      <c r="DJ44" s="745"/>
      <c r="DK44" s="746"/>
      <c r="DL44" s="744" t="s">
        <v>514</v>
      </c>
      <c r="DM44" s="745"/>
      <c r="DN44" s="745"/>
      <c r="DO44" s="745"/>
      <c r="DP44" s="746"/>
      <c r="DQ44" s="744" t="s">
        <v>514</v>
      </c>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406</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380</v>
      </c>
      <c r="B63" s="757" t="s">
        <v>407</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40445</v>
      </c>
      <c r="AG63" s="825"/>
      <c r="AH63" s="825"/>
      <c r="AI63" s="825"/>
      <c r="AJ63" s="826"/>
      <c r="AK63" s="827"/>
      <c r="AL63" s="822"/>
      <c r="AM63" s="822"/>
      <c r="AN63" s="822"/>
      <c r="AO63" s="822"/>
      <c r="AP63" s="825">
        <v>134990</v>
      </c>
      <c r="AQ63" s="825"/>
      <c r="AR63" s="825"/>
      <c r="AS63" s="825"/>
      <c r="AT63" s="825"/>
      <c r="AU63" s="825">
        <v>81830</v>
      </c>
      <c r="AV63" s="825"/>
      <c r="AW63" s="825"/>
      <c r="AX63" s="825"/>
      <c r="AY63" s="825"/>
      <c r="AZ63" s="831"/>
      <c r="BA63" s="831"/>
      <c r="BB63" s="831"/>
      <c r="BC63" s="831"/>
      <c r="BD63" s="831"/>
      <c r="BE63" s="832"/>
      <c r="BF63" s="832"/>
      <c r="BG63" s="832"/>
      <c r="BH63" s="832"/>
      <c r="BI63" s="833"/>
      <c r="BJ63" s="834" t="s">
        <v>408</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409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410</v>
      </c>
      <c r="B66" s="696"/>
      <c r="C66" s="696"/>
      <c r="D66" s="696"/>
      <c r="E66" s="696"/>
      <c r="F66" s="696"/>
      <c r="G66" s="696"/>
      <c r="H66" s="696"/>
      <c r="I66" s="696"/>
      <c r="J66" s="696"/>
      <c r="K66" s="696"/>
      <c r="L66" s="696"/>
      <c r="M66" s="696"/>
      <c r="N66" s="696"/>
      <c r="O66" s="696"/>
      <c r="P66" s="697"/>
      <c r="Q66" s="701" t="s">
        <v>411</v>
      </c>
      <c r="R66" s="702"/>
      <c r="S66" s="702"/>
      <c r="T66" s="702"/>
      <c r="U66" s="703"/>
      <c r="V66" s="701" t="s">
        <v>412</v>
      </c>
      <c r="W66" s="702"/>
      <c r="X66" s="702"/>
      <c r="Y66" s="702"/>
      <c r="Z66" s="703"/>
      <c r="AA66" s="701" t="s">
        <v>413</v>
      </c>
      <c r="AB66" s="702"/>
      <c r="AC66" s="702"/>
      <c r="AD66" s="702"/>
      <c r="AE66" s="703"/>
      <c r="AF66" s="837" t="s">
        <v>414</v>
      </c>
      <c r="AG66" s="789"/>
      <c r="AH66" s="789"/>
      <c r="AI66" s="789"/>
      <c r="AJ66" s="838"/>
      <c r="AK66" s="701" t="s">
        <v>415</v>
      </c>
      <c r="AL66" s="696"/>
      <c r="AM66" s="696"/>
      <c r="AN66" s="696"/>
      <c r="AO66" s="697"/>
      <c r="AP66" s="701" t="s">
        <v>416</v>
      </c>
      <c r="AQ66" s="702"/>
      <c r="AR66" s="702"/>
      <c r="AS66" s="702"/>
      <c r="AT66" s="703"/>
      <c r="AU66" s="701" t="s">
        <v>417</v>
      </c>
      <c r="AV66" s="702"/>
      <c r="AW66" s="702"/>
      <c r="AX66" s="702"/>
      <c r="AY66" s="703"/>
      <c r="AZ66" s="701" t="s">
        <v>354</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x14ac:dyDescent="0.2">
      <c r="A68" s="237">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x14ac:dyDescent="0.2">
      <c r="A69" s="239">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x14ac:dyDescent="0.2">
      <c r="A70" s="239">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x14ac:dyDescent="0.2">
      <c r="A71" s="239">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x14ac:dyDescent="0.2">
      <c r="A72" s="239">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x14ac:dyDescent="0.2">
      <c r="A73" s="239">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x14ac:dyDescent="0.2">
      <c r="A74" s="239">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x14ac:dyDescent="0.2">
      <c r="A75" s="239">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x14ac:dyDescent="0.2">
      <c r="A76" s="239">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x14ac:dyDescent="0.2">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x14ac:dyDescent="0.2">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x14ac:dyDescent="0.2">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x14ac:dyDescent="0.2">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x14ac:dyDescent="0.2">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x14ac:dyDescent="0.2">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x14ac:dyDescent="0.2">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x14ac:dyDescent="0.2">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x14ac:dyDescent="0.2">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x14ac:dyDescent="0.2">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x14ac:dyDescent="0.2">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x14ac:dyDescent="0.25">
      <c r="A88" s="241" t="s">
        <v>380</v>
      </c>
      <c r="B88" s="757" t="s">
        <v>418</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380</v>
      </c>
      <c r="BR102" s="757" t="s">
        <v>419</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34601</v>
      </c>
      <c r="CS102" s="835"/>
      <c r="CT102" s="835"/>
      <c r="CU102" s="835"/>
      <c r="CV102" s="874"/>
      <c r="CW102" s="873">
        <v>11561</v>
      </c>
      <c r="CX102" s="835"/>
      <c r="CY102" s="835"/>
      <c r="CZ102" s="835"/>
      <c r="DA102" s="874"/>
      <c r="DB102" s="873">
        <v>1327</v>
      </c>
      <c r="DC102" s="835"/>
      <c r="DD102" s="835"/>
      <c r="DE102" s="835"/>
      <c r="DF102" s="874"/>
      <c r="DG102" s="873">
        <v>0</v>
      </c>
      <c r="DH102" s="835"/>
      <c r="DI102" s="835"/>
      <c r="DJ102" s="835"/>
      <c r="DK102" s="874"/>
      <c r="DL102" s="873">
        <v>11842</v>
      </c>
      <c r="DM102" s="835"/>
      <c r="DN102" s="835"/>
      <c r="DO102" s="835"/>
      <c r="DP102" s="874"/>
      <c r="DQ102" s="873">
        <v>8084</v>
      </c>
      <c r="DR102" s="835"/>
      <c r="DS102" s="835"/>
      <c r="DT102" s="835"/>
      <c r="DU102" s="874"/>
      <c r="DV102" s="757"/>
      <c r="DW102" s="758"/>
      <c r="DX102" s="758"/>
      <c r="DY102" s="758"/>
      <c r="DZ102" s="89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420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421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0" t="s">
        <v>424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x14ac:dyDescent="0.2">
      <c r="A109" s="895" t="s">
        <v>426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427</v>
      </c>
      <c r="AB109" s="876"/>
      <c r="AC109" s="876"/>
      <c r="AD109" s="876"/>
      <c r="AE109" s="877"/>
      <c r="AF109" s="875" t="s">
        <v>310</v>
      </c>
      <c r="AG109" s="876"/>
      <c r="AH109" s="876"/>
      <c r="AI109" s="876"/>
      <c r="AJ109" s="877"/>
      <c r="AK109" s="875" t="s">
        <v>309</v>
      </c>
      <c r="AL109" s="876"/>
      <c r="AM109" s="876"/>
      <c r="AN109" s="876"/>
      <c r="AO109" s="877"/>
      <c r="AP109" s="875" t="s">
        <v>428</v>
      </c>
      <c r="AQ109" s="876"/>
      <c r="AR109" s="876"/>
      <c r="AS109" s="876"/>
      <c r="AT109" s="878"/>
      <c r="AU109" s="895" t="s">
        <v>426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427</v>
      </c>
      <c r="BR109" s="876"/>
      <c r="BS109" s="876"/>
      <c r="BT109" s="876"/>
      <c r="BU109" s="877"/>
      <c r="BV109" s="875" t="s">
        <v>310</v>
      </c>
      <c r="BW109" s="876"/>
      <c r="BX109" s="876"/>
      <c r="BY109" s="876"/>
      <c r="BZ109" s="877"/>
      <c r="CA109" s="875" t="s">
        <v>309</v>
      </c>
      <c r="CB109" s="876"/>
      <c r="CC109" s="876"/>
      <c r="CD109" s="876"/>
      <c r="CE109" s="877"/>
      <c r="CF109" s="896" t="s">
        <v>428</v>
      </c>
      <c r="CG109" s="896"/>
      <c r="CH109" s="896"/>
      <c r="CI109" s="896"/>
      <c r="CJ109" s="896"/>
      <c r="CK109" s="875" t="s">
        <v>429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427</v>
      </c>
      <c r="DH109" s="876"/>
      <c r="DI109" s="876"/>
      <c r="DJ109" s="876"/>
      <c r="DK109" s="877"/>
      <c r="DL109" s="875" t="s">
        <v>430</v>
      </c>
      <c r="DM109" s="876"/>
      <c r="DN109" s="876"/>
      <c r="DO109" s="876"/>
      <c r="DP109" s="877"/>
      <c r="DQ109" s="875" t="s">
        <v>309</v>
      </c>
      <c r="DR109" s="876"/>
      <c r="DS109" s="876"/>
      <c r="DT109" s="876"/>
      <c r="DU109" s="877"/>
      <c r="DV109" s="875" t="s">
        <v>428</v>
      </c>
      <c r="DW109" s="876"/>
      <c r="DX109" s="876"/>
      <c r="DY109" s="876"/>
      <c r="DZ109" s="878"/>
    </row>
    <row r="110" spans="1:131" s="231" customFormat="1" ht="26.25" customHeight="1" x14ac:dyDescent="0.2">
      <c r="A110" s="879" t="s">
        <v>431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112550771</v>
      </c>
      <c r="AB110" s="883"/>
      <c r="AC110" s="883"/>
      <c r="AD110" s="883"/>
      <c r="AE110" s="884"/>
      <c r="AF110" s="885">
        <v>105496021</v>
      </c>
      <c r="AG110" s="883"/>
      <c r="AH110" s="883"/>
      <c r="AI110" s="883"/>
      <c r="AJ110" s="884"/>
      <c r="AK110" s="885">
        <v>102205090</v>
      </c>
      <c r="AL110" s="883"/>
      <c r="AM110" s="883"/>
      <c r="AN110" s="883"/>
      <c r="AO110" s="884"/>
      <c r="AP110" s="886">
        <v>21.8</v>
      </c>
      <c r="AQ110" s="887"/>
      <c r="AR110" s="887"/>
      <c r="AS110" s="887"/>
      <c r="AT110" s="888"/>
      <c r="AU110" s="889" t="s">
        <v>72</v>
      </c>
      <c r="AV110" s="890"/>
      <c r="AW110" s="890"/>
      <c r="AX110" s="890"/>
      <c r="AY110" s="890"/>
      <c r="AZ110" s="912" t="s">
        <v>432</v>
      </c>
      <c r="BA110" s="880"/>
      <c r="BB110" s="880"/>
      <c r="BC110" s="880"/>
      <c r="BD110" s="880"/>
      <c r="BE110" s="880"/>
      <c r="BF110" s="880"/>
      <c r="BG110" s="880"/>
      <c r="BH110" s="880"/>
      <c r="BI110" s="880"/>
      <c r="BJ110" s="880"/>
      <c r="BK110" s="880"/>
      <c r="BL110" s="880"/>
      <c r="BM110" s="880"/>
      <c r="BN110" s="880"/>
      <c r="BO110" s="880"/>
      <c r="BP110" s="881"/>
      <c r="BQ110" s="913">
        <v>2634963674</v>
      </c>
      <c r="BR110" s="914"/>
      <c r="BS110" s="914"/>
      <c r="BT110" s="914"/>
      <c r="BU110" s="914"/>
      <c r="BV110" s="914">
        <v>2654076652</v>
      </c>
      <c r="BW110" s="914"/>
      <c r="BX110" s="914"/>
      <c r="BY110" s="914"/>
      <c r="BZ110" s="914"/>
      <c r="CA110" s="914">
        <v>2656528261</v>
      </c>
      <c r="CB110" s="914"/>
      <c r="CC110" s="914"/>
      <c r="CD110" s="914"/>
      <c r="CE110" s="914"/>
      <c r="CF110" s="927">
        <v>567.5</v>
      </c>
      <c r="CG110" s="928"/>
      <c r="CH110" s="928"/>
      <c r="CI110" s="928"/>
      <c r="CJ110" s="928"/>
      <c r="CK110" s="929" t="s">
        <v>433</v>
      </c>
      <c r="CL110" s="930"/>
      <c r="CM110" s="912" t="s">
        <v>434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8021132</v>
      </c>
      <c r="DH110" s="914"/>
      <c r="DI110" s="914"/>
      <c r="DJ110" s="914"/>
      <c r="DK110" s="914"/>
      <c r="DL110" s="914">
        <v>7287649</v>
      </c>
      <c r="DM110" s="914"/>
      <c r="DN110" s="914"/>
      <c r="DO110" s="914"/>
      <c r="DP110" s="914"/>
      <c r="DQ110" s="914">
        <v>6457006</v>
      </c>
      <c r="DR110" s="914"/>
      <c r="DS110" s="914"/>
      <c r="DT110" s="914"/>
      <c r="DU110" s="914"/>
      <c r="DV110" s="915">
        <v>1.4</v>
      </c>
      <c r="DW110" s="915"/>
      <c r="DX110" s="915"/>
      <c r="DY110" s="915"/>
      <c r="DZ110" s="916"/>
    </row>
    <row r="111" spans="1:131" s="231" customFormat="1" ht="26.25" customHeight="1" x14ac:dyDescent="0.2">
      <c r="A111" s="917" t="s">
        <v>435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v>11222407</v>
      </c>
      <c r="AB111" s="921"/>
      <c r="AC111" s="921"/>
      <c r="AD111" s="921"/>
      <c r="AE111" s="922"/>
      <c r="AF111" s="923">
        <v>11185322</v>
      </c>
      <c r="AG111" s="921"/>
      <c r="AH111" s="921"/>
      <c r="AI111" s="921"/>
      <c r="AJ111" s="922"/>
      <c r="AK111" s="923">
        <v>9855782</v>
      </c>
      <c r="AL111" s="921"/>
      <c r="AM111" s="921"/>
      <c r="AN111" s="921"/>
      <c r="AO111" s="922"/>
      <c r="AP111" s="924">
        <v>2.1</v>
      </c>
      <c r="AQ111" s="925"/>
      <c r="AR111" s="925"/>
      <c r="AS111" s="925"/>
      <c r="AT111" s="926"/>
      <c r="AU111" s="891"/>
      <c r="AV111" s="892"/>
      <c r="AW111" s="892"/>
      <c r="AX111" s="892"/>
      <c r="AY111" s="892"/>
      <c r="AZ111" s="905" t="s">
        <v>436</v>
      </c>
      <c r="BA111" s="906"/>
      <c r="BB111" s="906"/>
      <c r="BC111" s="906"/>
      <c r="BD111" s="906"/>
      <c r="BE111" s="906"/>
      <c r="BF111" s="906"/>
      <c r="BG111" s="906"/>
      <c r="BH111" s="906"/>
      <c r="BI111" s="906"/>
      <c r="BJ111" s="906"/>
      <c r="BK111" s="906"/>
      <c r="BL111" s="906"/>
      <c r="BM111" s="906"/>
      <c r="BN111" s="906"/>
      <c r="BO111" s="906"/>
      <c r="BP111" s="907"/>
      <c r="BQ111" s="908">
        <v>15188064</v>
      </c>
      <c r="BR111" s="909"/>
      <c r="BS111" s="909"/>
      <c r="BT111" s="909"/>
      <c r="BU111" s="909"/>
      <c r="BV111" s="909">
        <v>16282662</v>
      </c>
      <c r="BW111" s="909"/>
      <c r="BX111" s="909"/>
      <c r="BY111" s="909"/>
      <c r="BZ111" s="909"/>
      <c r="CA111" s="909">
        <v>14577718</v>
      </c>
      <c r="CB111" s="909"/>
      <c r="CC111" s="909"/>
      <c r="CD111" s="909"/>
      <c r="CE111" s="909"/>
      <c r="CF111" s="903">
        <v>3.1</v>
      </c>
      <c r="CG111" s="904"/>
      <c r="CH111" s="904"/>
      <c r="CI111" s="904"/>
      <c r="CJ111" s="904"/>
      <c r="CK111" s="931"/>
      <c r="CL111" s="932"/>
      <c r="CM111" s="905" t="s">
        <v>437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438</v>
      </c>
      <c r="DH111" s="909"/>
      <c r="DI111" s="909"/>
      <c r="DJ111" s="909"/>
      <c r="DK111" s="909"/>
      <c r="DL111" s="909" t="s">
        <v>408</v>
      </c>
      <c r="DM111" s="909"/>
      <c r="DN111" s="909"/>
      <c r="DO111" s="909"/>
      <c r="DP111" s="909"/>
      <c r="DQ111" s="909" t="s">
        <v>408</v>
      </c>
      <c r="DR111" s="909"/>
      <c r="DS111" s="909"/>
      <c r="DT111" s="909"/>
      <c r="DU111" s="909"/>
      <c r="DV111" s="910" t="s">
        <v>408</v>
      </c>
      <c r="DW111" s="910"/>
      <c r="DX111" s="910"/>
      <c r="DY111" s="910"/>
      <c r="DZ111" s="911"/>
    </row>
    <row r="112" spans="1:131" s="231" customFormat="1" ht="26.25" customHeight="1" x14ac:dyDescent="0.2">
      <c r="A112" s="942" t="s">
        <v>439</v>
      </c>
      <c r="B112" s="943"/>
      <c r="C112" s="906" t="s">
        <v>440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63546442</v>
      </c>
      <c r="AB112" s="936"/>
      <c r="AC112" s="936"/>
      <c r="AD112" s="936"/>
      <c r="AE112" s="937"/>
      <c r="AF112" s="938">
        <v>65380023</v>
      </c>
      <c r="AG112" s="936"/>
      <c r="AH112" s="936"/>
      <c r="AI112" s="936"/>
      <c r="AJ112" s="937"/>
      <c r="AK112" s="938">
        <v>65786750</v>
      </c>
      <c r="AL112" s="936"/>
      <c r="AM112" s="936"/>
      <c r="AN112" s="936"/>
      <c r="AO112" s="937"/>
      <c r="AP112" s="939">
        <v>14.1</v>
      </c>
      <c r="AQ112" s="940"/>
      <c r="AR112" s="940"/>
      <c r="AS112" s="940"/>
      <c r="AT112" s="941"/>
      <c r="AU112" s="891"/>
      <c r="AV112" s="892"/>
      <c r="AW112" s="892"/>
      <c r="AX112" s="892"/>
      <c r="AY112" s="892"/>
      <c r="AZ112" s="905" t="s">
        <v>441</v>
      </c>
      <c r="BA112" s="906"/>
      <c r="BB112" s="906"/>
      <c r="BC112" s="906"/>
      <c r="BD112" s="906"/>
      <c r="BE112" s="906"/>
      <c r="BF112" s="906"/>
      <c r="BG112" s="906"/>
      <c r="BH112" s="906"/>
      <c r="BI112" s="906"/>
      <c r="BJ112" s="906"/>
      <c r="BK112" s="906"/>
      <c r="BL112" s="906"/>
      <c r="BM112" s="906"/>
      <c r="BN112" s="906"/>
      <c r="BO112" s="906"/>
      <c r="BP112" s="907"/>
      <c r="BQ112" s="908">
        <v>73943293</v>
      </c>
      <c r="BR112" s="909"/>
      <c r="BS112" s="909"/>
      <c r="BT112" s="909"/>
      <c r="BU112" s="909"/>
      <c r="BV112" s="909">
        <v>73472171</v>
      </c>
      <c r="BW112" s="909"/>
      <c r="BX112" s="909"/>
      <c r="BY112" s="909"/>
      <c r="BZ112" s="909"/>
      <c r="CA112" s="909">
        <v>73159187</v>
      </c>
      <c r="CB112" s="909"/>
      <c r="CC112" s="909"/>
      <c r="CD112" s="909"/>
      <c r="CE112" s="909"/>
      <c r="CF112" s="903">
        <v>15.6</v>
      </c>
      <c r="CG112" s="904"/>
      <c r="CH112" s="904"/>
      <c r="CI112" s="904"/>
      <c r="CJ112" s="904"/>
      <c r="CK112" s="931"/>
      <c r="CL112" s="932"/>
      <c r="CM112" s="905" t="s">
        <v>442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6075827</v>
      </c>
      <c r="DH112" s="909"/>
      <c r="DI112" s="909"/>
      <c r="DJ112" s="909"/>
      <c r="DK112" s="909"/>
      <c r="DL112" s="909">
        <v>8051339</v>
      </c>
      <c r="DM112" s="909"/>
      <c r="DN112" s="909"/>
      <c r="DO112" s="909"/>
      <c r="DP112" s="909"/>
      <c r="DQ112" s="909">
        <v>7296062</v>
      </c>
      <c r="DR112" s="909"/>
      <c r="DS112" s="909"/>
      <c r="DT112" s="909"/>
      <c r="DU112" s="909"/>
      <c r="DV112" s="910">
        <v>1.6</v>
      </c>
      <c r="DW112" s="910"/>
      <c r="DX112" s="910"/>
      <c r="DY112" s="910"/>
      <c r="DZ112" s="911"/>
    </row>
    <row r="113" spans="1:130" s="231" customFormat="1" ht="26.25" customHeight="1" x14ac:dyDescent="0.2">
      <c r="A113" s="944"/>
      <c r="B113" s="945"/>
      <c r="C113" s="906" t="s">
        <v>443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6349875</v>
      </c>
      <c r="AB113" s="936"/>
      <c r="AC113" s="936"/>
      <c r="AD113" s="936"/>
      <c r="AE113" s="937"/>
      <c r="AF113" s="938">
        <v>6316966</v>
      </c>
      <c r="AG113" s="936"/>
      <c r="AH113" s="936"/>
      <c r="AI113" s="936"/>
      <c r="AJ113" s="937"/>
      <c r="AK113" s="938">
        <v>6574780</v>
      </c>
      <c r="AL113" s="936"/>
      <c r="AM113" s="936"/>
      <c r="AN113" s="936"/>
      <c r="AO113" s="937"/>
      <c r="AP113" s="939">
        <v>1.4</v>
      </c>
      <c r="AQ113" s="940"/>
      <c r="AR113" s="940"/>
      <c r="AS113" s="940"/>
      <c r="AT113" s="941"/>
      <c r="AU113" s="891"/>
      <c r="AV113" s="892"/>
      <c r="AW113" s="892"/>
      <c r="AX113" s="892"/>
      <c r="AY113" s="892"/>
      <c r="AZ113" s="905" t="s">
        <v>444</v>
      </c>
      <c r="BA113" s="906"/>
      <c r="BB113" s="906"/>
      <c r="BC113" s="906"/>
      <c r="BD113" s="906"/>
      <c r="BE113" s="906"/>
      <c r="BF113" s="906"/>
      <c r="BG113" s="906"/>
      <c r="BH113" s="906"/>
      <c r="BI113" s="906"/>
      <c r="BJ113" s="906"/>
      <c r="BK113" s="906"/>
      <c r="BL113" s="906"/>
      <c r="BM113" s="906"/>
      <c r="BN113" s="906"/>
      <c r="BO113" s="906"/>
      <c r="BP113" s="907"/>
      <c r="BQ113" s="908" t="s">
        <v>445</v>
      </c>
      <c r="BR113" s="909"/>
      <c r="BS113" s="909"/>
      <c r="BT113" s="909"/>
      <c r="BU113" s="909"/>
      <c r="BV113" s="909" t="s">
        <v>438</v>
      </c>
      <c r="BW113" s="909"/>
      <c r="BX113" s="909"/>
      <c r="BY113" s="909"/>
      <c r="BZ113" s="909"/>
      <c r="CA113" s="909" t="s">
        <v>438</v>
      </c>
      <c r="CB113" s="909"/>
      <c r="CC113" s="909"/>
      <c r="CD113" s="909"/>
      <c r="CE113" s="909"/>
      <c r="CF113" s="903" t="s">
        <v>446</v>
      </c>
      <c r="CG113" s="904"/>
      <c r="CH113" s="904"/>
      <c r="CI113" s="904"/>
      <c r="CJ113" s="904"/>
      <c r="CK113" s="931"/>
      <c r="CL113" s="932"/>
      <c r="CM113" s="905" t="s">
        <v>447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408</v>
      </c>
      <c r="DH113" s="909"/>
      <c r="DI113" s="909"/>
      <c r="DJ113" s="909"/>
      <c r="DK113" s="909"/>
      <c r="DL113" s="909" t="s">
        <v>445</v>
      </c>
      <c r="DM113" s="909"/>
      <c r="DN113" s="909"/>
      <c r="DO113" s="909"/>
      <c r="DP113" s="909"/>
      <c r="DQ113" s="909" t="s">
        <v>408</v>
      </c>
      <c r="DR113" s="909"/>
      <c r="DS113" s="909"/>
      <c r="DT113" s="909"/>
      <c r="DU113" s="909"/>
      <c r="DV113" s="910" t="s">
        <v>445</v>
      </c>
      <c r="DW113" s="910"/>
      <c r="DX113" s="910"/>
      <c r="DY113" s="910"/>
      <c r="DZ113" s="911"/>
    </row>
    <row r="114" spans="1:130" s="231" customFormat="1" ht="26.25" customHeight="1" x14ac:dyDescent="0.2">
      <c r="A114" s="944"/>
      <c r="B114" s="945"/>
      <c r="C114" s="906" t="s">
        <v>448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449</v>
      </c>
      <c r="AB114" s="936"/>
      <c r="AC114" s="936"/>
      <c r="AD114" s="936"/>
      <c r="AE114" s="937"/>
      <c r="AF114" s="938" t="s">
        <v>445</v>
      </c>
      <c r="AG114" s="936"/>
      <c r="AH114" s="936"/>
      <c r="AI114" s="936"/>
      <c r="AJ114" s="937"/>
      <c r="AK114" s="938" t="s">
        <v>445</v>
      </c>
      <c r="AL114" s="936"/>
      <c r="AM114" s="936"/>
      <c r="AN114" s="936"/>
      <c r="AO114" s="937"/>
      <c r="AP114" s="939" t="s">
        <v>445</v>
      </c>
      <c r="AQ114" s="940"/>
      <c r="AR114" s="940"/>
      <c r="AS114" s="940"/>
      <c r="AT114" s="941"/>
      <c r="AU114" s="891"/>
      <c r="AV114" s="892"/>
      <c r="AW114" s="892"/>
      <c r="AX114" s="892"/>
      <c r="AY114" s="892"/>
      <c r="AZ114" s="905" t="s">
        <v>450</v>
      </c>
      <c r="BA114" s="906"/>
      <c r="BB114" s="906"/>
      <c r="BC114" s="906"/>
      <c r="BD114" s="906"/>
      <c r="BE114" s="906"/>
      <c r="BF114" s="906"/>
      <c r="BG114" s="906"/>
      <c r="BH114" s="906"/>
      <c r="BI114" s="906"/>
      <c r="BJ114" s="906"/>
      <c r="BK114" s="906"/>
      <c r="BL114" s="906"/>
      <c r="BM114" s="906"/>
      <c r="BN114" s="906"/>
      <c r="BO114" s="906"/>
      <c r="BP114" s="907"/>
      <c r="BQ114" s="908">
        <v>206624450</v>
      </c>
      <c r="BR114" s="909"/>
      <c r="BS114" s="909"/>
      <c r="BT114" s="909"/>
      <c r="BU114" s="909"/>
      <c r="BV114" s="909">
        <v>200471869</v>
      </c>
      <c r="BW114" s="909"/>
      <c r="BX114" s="909"/>
      <c r="BY114" s="909"/>
      <c r="BZ114" s="909"/>
      <c r="CA114" s="909">
        <v>193977865</v>
      </c>
      <c r="CB114" s="909"/>
      <c r="CC114" s="909"/>
      <c r="CD114" s="909"/>
      <c r="CE114" s="909"/>
      <c r="CF114" s="903">
        <v>41.4</v>
      </c>
      <c r="CG114" s="904"/>
      <c r="CH114" s="904"/>
      <c r="CI114" s="904"/>
      <c r="CJ114" s="904"/>
      <c r="CK114" s="931"/>
      <c r="CL114" s="932"/>
      <c r="CM114" s="905" t="s">
        <v>451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1091105</v>
      </c>
      <c r="DH114" s="909"/>
      <c r="DI114" s="909"/>
      <c r="DJ114" s="909"/>
      <c r="DK114" s="909"/>
      <c r="DL114" s="909">
        <v>943674</v>
      </c>
      <c r="DM114" s="909"/>
      <c r="DN114" s="909"/>
      <c r="DO114" s="909"/>
      <c r="DP114" s="909"/>
      <c r="DQ114" s="909">
        <v>824650</v>
      </c>
      <c r="DR114" s="909"/>
      <c r="DS114" s="909"/>
      <c r="DT114" s="909"/>
      <c r="DU114" s="909"/>
      <c r="DV114" s="910">
        <v>0.2</v>
      </c>
      <c r="DW114" s="910"/>
      <c r="DX114" s="910"/>
      <c r="DY114" s="910"/>
      <c r="DZ114" s="911"/>
    </row>
    <row r="115" spans="1:130" s="231" customFormat="1" ht="26.25" customHeight="1" x14ac:dyDescent="0.2">
      <c r="A115" s="944"/>
      <c r="B115" s="945"/>
      <c r="C115" s="906" t="s">
        <v>452</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1366987</v>
      </c>
      <c r="AB115" s="936"/>
      <c r="AC115" s="936"/>
      <c r="AD115" s="936"/>
      <c r="AE115" s="937"/>
      <c r="AF115" s="938">
        <v>1618517</v>
      </c>
      <c r="AG115" s="936"/>
      <c r="AH115" s="936"/>
      <c r="AI115" s="936"/>
      <c r="AJ115" s="937"/>
      <c r="AK115" s="938">
        <v>1532599</v>
      </c>
      <c r="AL115" s="936"/>
      <c r="AM115" s="936"/>
      <c r="AN115" s="936"/>
      <c r="AO115" s="937"/>
      <c r="AP115" s="939">
        <v>0.3</v>
      </c>
      <c r="AQ115" s="940"/>
      <c r="AR115" s="940"/>
      <c r="AS115" s="940"/>
      <c r="AT115" s="941"/>
      <c r="AU115" s="891"/>
      <c r="AV115" s="892"/>
      <c r="AW115" s="892"/>
      <c r="AX115" s="892"/>
      <c r="AY115" s="892"/>
      <c r="AZ115" s="905" t="s">
        <v>453</v>
      </c>
      <c r="BA115" s="906"/>
      <c r="BB115" s="906"/>
      <c r="BC115" s="906"/>
      <c r="BD115" s="906"/>
      <c r="BE115" s="906"/>
      <c r="BF115" s="906"/>
      <c r="BG115" s="906"/>
      <c r="BH115" s="906"/>
      <c r="BI115" s="906"/>
      <c r="BJ115" s="906"/>
      <c r="BK115" s="906"/>
      <c r="BL115" s="906"/>
      <c r="BM115" s="906"/>
      <c r="BN115" s="906"/>
      <c r="BO115" s="906"/>
      <c r="BP115" s="907"/>
      <c r="BQ115" s="908">
        <v>9333914</v>
      </c>
      <c r="BR115" s="909"/>
      <c r="BS115" s="909"/>
      <c r="BT115" s="909"/>
      <c r="BU115" s="909"/>
      <c r="BV115" s="909">
        <v>8929980</v>
      </c>
      <c r="BW115" s="909"/>
      <c r="BX115" s="909"/>
      <c r="BY115" s="909"/>
      <c r="BZ115" s="909"/>
      <c r="CA115" s="909">
        <v>8426437</v>
      </c>
      <c r="CB115" s="909"/>
      <c r="CC115" s="909"/>
      <c r="CD115" s="909"/>
      <c r="CE115" s="909"/>
      <c r="CF115" s="903">
        <v>1.8</v>
      </c>
      <c r="CG115" s="904"/>
      <c r="CH115" s="904"/>
      <c r="CI115" s="904"/>
      <c r="CJ115" s="904"/>
      <c r="CK115" s="931"/>
      <c r="CL115" s="932"/>
      <c r="CM115" s="905" t="s">
        <v>454</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446</v>
      </c>
      <c r="DH115" s="909"/>
      <c r="DI115" s="909"/>
      <c r="DJ115" s="909"/>
      <c r="DK115" s="909"/>
      <c r="DL115" s="909" t="s">
        <v>449</v>
      </c>
      <c r="DM115" s="909"/>
      <c r="DN115" s="909"/>
      <c r="DO115" s="909"/>
      <c r="DP115" s="909"/>
      <c r="DQ115" s="909" t="s">
        <v>408</v>
      </c>
      <c r="DR115" s="909"/>
      <c r="DS115" s="909"/>
      <c r="DT115" s="909"/>
      <c r="DU115" s="909"/>
      <c r="DV115" s="910" t="s">
        <v>446</v>
      </c>
      <c r="DW115" s="910"/>
      <c r="DX115" s="910"/>
      <c r="DY115" s="910"/>
      <c r="DZ115" s="911"/>
    </row>
    <row r="116" spans="1:130" s="231" customFormat="1" ht="26.25" customHeight="1" x14ac:dyDescent="0.2">
      <c r="A116" s="946"/>
      <c r="B116" s="947"/>
      <c r="C116" s="948" t="s">
        <v>455</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3206</v>
      </c>
      <c r="AB116" s="936"/>
      <c r="AC116" s="936"/>
      <c r="AD116" s="936"/>
      <c r="AE116" s="937"/>
      <c r="AF116" s="938">
        <v>4489</v>
      </c>
      <c r="AG116" s="936"/>
      <c r="AH116" s="936"/>
      <c r="AI116" s="936"/>
      <c r="AJ116" s="937"/>
      <c r="AK116" s="938">
        <v>4681</v>
      </c>
      <c r="AL116" s="936"/>
      <c r="AM116" s="936"/>
      <c r="AN116" s="936"/>
      <c r="AO116" s="937"/>
      <c r="AP116" s="939">
        <v>0</v>
      </c>
      <c r="AQ116" s="940"/>
      <c r="AR116" s="940"/>
      <c r="AS116" s="940"/>
      <c r="AT116" s="941"/>
      <c r="AU116" s="891"/>
      <c r="AV116" s="892"/>
      <c r="AW116" s="892"/>
      <c r="AX116" s="892"/>
      <c r="AY116" s="892"/>
      <c r="AZ116" s="950" t="s">
        <v>456</v>
      </c>
      <c r="BA116" s="951"/>
      <c r="BB116" s="951"/>
      <c r="BC116" s="951"/>
      <c r="BD116" s="951"/>
      <c r="BE116" s="951"/>
      <c r="BF116" s="951"/>
      <c r="BG116" s="951"/>
      <c r="BH116" s="951"/>
      <c r="BI116" s="951"/>
      <c r="BJ116" s="951"/>
      <c r="BK116" s="951"/>
      <c r="BL116" s="951"/>
      <c r="BM116" s="951"/>
      <c r="BN116" s="951"/>
      <c r="BO116" s="951"/>
      <c r="BP116" s="952"/>
      <c r="BQ116" s="908" t="s">
        <v>366</v>
      </c>
      <c r="BR116" s="909"/>
      <c r="BS116" s="909"/>
      <c r="BT116" s="909"/>
      <c r="BU116" s="909"/>
      <c r="BV116" s="909" t="s">
        <v>366</v>
      </c>
      <c r="BW116" s="909"/>
      <c r="BX116" s="909"/>
      <c r="BY116" s="909"/>
      <c r="BZ116" s="909"/>
      <c r="CA116" s="909" t="s">
        <v>445</v>
      </c>
      <c r="CB116" s="909"/>
      <c r="CC116" s="909"/>
      <c r="CD116" s="909"/>
      <c r="CE116" s="909"/>
      <c r="CF116" s="903" t="s">
        <v>445</v>
      </c>
      <c r="CG116" s="904"/>
      <c r="CH116" s="904"/>
      <c r="CI116" s="904"/>
      <c r="CJ116" s="904"/>
      <c r="CK116" s="931"/>
      <c r="CL116" s="932"/>
      <c r="CM116" s="905" t="s">
        <v>457</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445</v>
      </c>
      <c r="DH116" s="909"/>
      <c r="DI116" s="909"/>
      <c r="DJ116" s="909"/>
      <c r="DK116" s="909"/>
      <c r="DL116" s="909" t="s">
        <v>445</v>
      </c>
      <c r="DM116" s="909"/>
      <c r="DN116" s="909"/>
      <c r="DO116" s="909"/>
      <c r="DP116" s="909"/>
      <c r="DQ116" s="909" t="s">
        <v>366</v>
      </c>
      <c r="DR116" s="909"/>
      <c r="DS116" s="909"/>
      <c r="DT116" s="909"/>
      <c r="DU116" s="909"/>
      <c r="DV116" s="910" t="s">
        <v>408</v>
      </c>
      <c r="DW116" s="910"/>
      <c r="DX116" s="910"/>
      <c r="DY116" s="910"/>
      <c r="DZ116" s="911"/>
    </row>
    <row r="117" spans="1:130" s="231" customFormat="1" ht="26.25" customHeight="1" x14ac:dyDescent="0.2">
      <c r="A117" s="895" t="s">
        <v>157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458</v>
      </c>
      <c r="Z117" s="877"/>
      <c r="AA117" s="958">
        <v>195039688</v>
      </c>
      <c r="AB117" s="959"/>
      <c r="AC117" s="959"/>
      <c r="AD117" s="959"/>
      <c r="AE117" s="960"/>
      <c r="AF117" s="961">
        <v>190001338</v>
      </c>
      <c r="AG117" s="959"/>
      <c r="AH117" s="959"/>
      <c r="AI117" s="959"/>
      <c r="AJ117" s="960"/>
      <c r="AK117" s="961">
        <v>185959682</v>
      </c>
      <c r="AL117" s="959"/>
      <c r="AM117" s="959"/>
      <c r="AN117" s="959"/>
      <c r="AO117" s="960"/>
      <c r="AP117" s="962"/>
      <c r="AQ117" s="963"/>
      <c r="AR117" s="963"/>
      <c r="AS117" s="963"/>
      <c r="AT117" s="964"/>
      <c r="AU117" s="891"/>
      <c r="AV117" s="892"/>
      <c r="AW117" s="892"/>
      <c r="AX117" s="892"/>
      <c r="AY117" s="892"/>
      <c r="AZ117" s="905" t="s">
        <v>459</v>
      </c>
      <c r="BA117" s="906"/>
      <c r="BB117" s="906"/>
      <c r="BC117" s="906"/>
      <c r="BD117" s="906"/>
      <c r="BE117" s="906"/>
      <c r="BF117" s="906"/>
      <c r="BG117" s="906"/>
      <c r="BH117" s="906"/>
      <c r="BI117" s="906"/>
      <c r="BJ117" s="906"/>
      <c r="BK117" s="906"/>
      <c r="BL117" s="906"/>
      <c r="BM117" s="906"/>
      <c r="BN117" s="906"/>
      <c r="BO117" s="906"/>
      <c r="BP117" s="907"/>
      <c r="BQ117" s="908" t="s">
        <v>408</v>
      </c>
      <c r="BR117" s="909"/>
      <c r="BS117" s="909"/>
      <c r="BT117" s="909"/>
      <c r="BU117" s="909"/>
      <c r="BV117" s="909" t="s">
        <v>445</v>
      </c>
      <c r="BW117" s="909"/>
      <c r="BX117" s="909"/>
      <c r="BY117" s="909"/>
      <c r="BZ117" s="909"/>
      <c r="CA117" s="909" t="s">
        <v>446</v>
      </c>
      <c r="CB117" s="909"/>
      <c r="CC117" s="909"/>
      <c r="CD117" s="909"/>
      <c r="CE117" s="909"/>
      <c r="CF117" s="903" t="s">
        <v>446</v>
      </c>
      <c r="CG117" s="904"/>
      <c r="CH117" s="904"/>
      <c r="CI117" s="904"/>
      <c r="CJ117" s="904"/>
      <c r="CK117" s="931"/>
      <c r="CL117" s="932"/>
      <c r="CM117" s="905" t="s">
        <v>460</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449</v>
      </c>
      <c r="DH117" s="909"/>
      <c r="DI117" s="909"/>
      <c r="DJ117" s="909"/>
      <c r="DK117" s="909"/>
      <c r="DL117" s="909" t="s">
        <v>446</v>
      </c>
      <c r="DM117" s="909"/>
      <c r="DN117" s="909"/>
      <c r="DO117" s="909"/>
      <c r="DP117" s="909"/>
      <c r="DQ117" s="909" t="s">
        <v>449</v>
      </c>
      <c r="DR117" s="909"/>
      <c r="DS117" s="909"/>
      <c r="DT117" s="909"/>
      <c r="DU117" s="909"/>
      <c r="DV117" s="910" t="s">
        <v>408</v>
      </c>
      <c r="DW117" s="910"/>
      <c r="DX117" s="910"/>
      <c r="DY117" s="910"/>
      <c r="DZ117" s="911"/>
    </row>
    <row r="118" spans="1:130" s="231" customFormat="1" ht="26.25" customHeight="1" x14ac:dyDescent="0.2">
      <c r="A118" s="895" t="s">
        <v>429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427</v>
      </c>
      <c r="AB118" s="876"/>
      <c r="AC118" s="876"/>
      <c r="AD118" s="876"/>
      <c r="AE118" s="877"/>
      <c r="AF118" s="875" t="s">
        <v>310</v>
      </c>
      <c r="AG118" s="876"/>
      <c r="AH118" s="876"/>
      <c r="AI118" s="876"/>
      <c r="AJ118" s="877"/>
      <c r="AK118" s="875" t="s">
        <v>309</v>
      </c>
      <c r="AL118" s="876"/>
      <c r="AM118" s="876"/>
      <c r="AN118" s="876"/>
      <c r="AO118" s="877"/>
      <c r="AP118" s="953" t="s">
        <v>428</v>
      </c>
      <c r="AQ118" s="954"/>
      <c r="AR118" s="954"/>
      <c r="AS118" s="954"/>
      <c r="AT118" s="955"/>
      <c r="AU118" s="891"/>
      <c r="AV118" s="892"/>
      <c r="AW118" s="892"/>
      <c r="AX118" s="892"/>
      <c r="AY118" s="892"/>
      <c r="AZ118" s="956" t="s">
        <v>461</v>
      </c>
      <c r="BA118" s="948"/>
      <c r="BB118" s="948"/>
      <c r="BC118" s="948"/>
      <c r="BD118" s="948"/>
      <c r="BE118" s="948"/>
      <c r="BF118" s="948"/>
      <c r="BG118" s="948"/>
      <c r="BH118" s="948"/>
      <c r="BI118" s="948"/>
      <c r="BJ118" s="948"/>
      <c r="BK118" s="948"/>
      <c r="BL118" s="948"/>
      <c r="BM118" s="948"/>
      <c r="BN118" s="948"/>
      <c r="BO118" s="948"/>
      <c r="BP118" s="949"/>
      <c r="BQ118" s="973" t="s">
        <v>408</v>
      </c>
      <c r="BR118" s="974"/>
      <c r="BS118" s="974"/>
      <c r="BT118" s="974"/>
      <c r="BU118" s="974"/>
      <c r="BV118" s="974" t="s">
        <v>449</v>
      </c>
      <c r="BW118" s="974"/>
      <c r="BX118" s="974"/>
      <c r="BY118" s="974"/>
      <c r="BZ118" s="974"/>
      <c r="CA118" s="974" t="s">
        <v>449</v>
      </c>
      <c r="CB118" s="974"/>
      <c r="CC118" s="974"/>
      <c r="CD118" s="974"/>
      <c r="CE118" s="974"/>
      <c r="CF118" s="903" t="s">
        <v>408</v>
      </c>
      <c r="CG118" s="904"/>
      <c r="CH118" s="904"/>
      <c r="CI118" s="904"/>
      <c r="CJ118" s="904"/>
      <c r="CK118" s="931"/>
      <c r="CL118" s="932"/>
      <c r="CM118" s="905" t="s">
        <v>462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408</v>
      </c>
      <c r="DH118" s="909"/>
      <c r="DI118" s="909"/>
      <c r="DJ118" s="909"/>
      <c r="DK118" s="909"/>
      <c r="DL118" s="909" t="s">
        <v>445</v>
      </c>
      <c r="DM118" s="909"/>
      <c r="DN118" s="909"/>
      <c r="DO118" s="909"/>
      <c r="DP118" s="909"/>
      <c r="DQ118" s="909" t="s">
        <v>449</v>
      </c>
      <c r="DR118" s="909"/>
      <c r="DS118" s="909"/>
      <c r="DT118" s="909"/>
      <c r="DU118" s="909"/>
      <c r="DV118" s="910" t="s">
        <v>408</v>
      </c>
      <c r="DW118" s="910"/>
      <c r="DX118" s="910"/>
      <c r="DY118" s="910"/>
      <c r="DZ118" s="911"/>
    </row>
    <row r="119" spans="1:130" s="231" customFormat="1" ht="26.25" customHeight="1" x14ac:dyDescent="0.2">
      <c r="A119" s="1037" t="s">
        <v>433</v>
      </c>
      <c r="B119" s="930"/>
      <c r="C119" s="912" t="s">
        <v>434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444252</v>
      </c>
      <c r="AB119" s="883"/>
      <c r="AC119" s="883"/>
      <c r="AD119" s="883"/>
      <c r="AE119" s="884"/>
      <c r="AF119" s="885">
        <v>867942</v>
      </c>
      <c r="AG119" s="883"/>
      <c r="AH119" s="883"/>
      <c r="AI119" s="883"/>
      <c r="AJ119" s="884"/>
      <c r="AK119" s="885">
        <v>878390</v>
      </c>
      <c r="AL119" s="883"/>
      <c r="AM119" s="883"/>
      <c r="AN119" s="883"/>
      <c r="AO119" s="884"/>
      <c r="AP119" s="886">
        <v>0.2</v>
      </c>
      <c r="AQ119" s="887"/>
      <c r="AR119" s="887"/>
      <c r="AS119" s="887"/>
      <c r="AT119" s="888"/>
      <c r="AU119" s="893"/>
      <c r="AV119" s="894"/>
      <c r="AW119" s="894"/>
      <c r="AX119" s="894"/>
      <c r="AY119" s="894"/>
      <c r="AZ119" s="252" t="s">
        <v>157</v>
      </c>
      <c r="BA119" s="252"/>
      <c r="BB119" s="252"/>
      <c r="BC119" s="252"/>
      <c r="BD119" s="252"/>
      <c r="BE119" s="252"/>
      <c r="BF119" s="252"/>
      <c r="BG119" s="252"/>
      <c r="BH119" s="252"/>
      <c r="BI119" s="252"/>
      <c r="BJ119" s="252"/>
      <c r="BK119" s="252"/>
      <c r="BL119" s="252"/>
      <c r="BM119" s="252"/>
      <c r="BN119" s="252"/>
      <c r="BO119" s="957" t="s">
        <v>463</v>
      </c>
      <c r="BP119" s="978"/>
      <c r="BQ119" s="973">
        <v>2940053395</v>
      </c>
      <c r="BR119" s="974"/>
      <c r="BS119" s="974"/>
      <c r="BT119" s="974"/>
      <c r="BU119" s="974"/>
      <c r="BV119" s="974">
        <v>2953233334</v>
      </c>
      <c r="BW119" s="974"/>
      <c r="BX119" s="974"/>
      <c r="BY119" s="974"/>
      <c r="BZ119" s="974"/>
      <c r="CA119" s="974">
        <v>2946669468</v>
      </c>
      <c r="CB119" s="974"/>
      <c r="CC119" s="974"/>
      <c r="CD119" s="974"/>
      <c r="CE119" s="974"/>
      <c r="CF119" s="975"/>
      <c r="CG119" s="976"/>
      <c r="CH119" s="976"/>
      <c r="CI119" s="976"/>
      <c r="CJ119" s="977"/>
      <c r="CK119" s="933"/>
      <c r="CL119" s="934"/>
      <c r="CM119" s="956" t="s">
        <v>464</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408</v>
      </c>
      <c r="DH119" s="909"/>
      <c r="DI119" s="909"/>
      <c r="DJ119" s="909"/>
      <c r="DK119" s="909"/>
      <c r="DL119" s="909" t="s">
        <v>449</v>
      </c>
      <c r="DM119" s="909"/>
      <c r="DN119" s="909"/>
      <c r="DO119" s="909"/>
      <c r="DP119" s="909"/>
      <c r="DQ119" s="909" t="s">
        <v>465</v>
      </c>
      <c r="DR119" s="909"/>
      <c r="DS119" s="909"/>
      <c r="DT119" s="909"/>
      <c r="DU119" s="909"/>
      <c r="DV119" s="910" t="s">
        <v>449</v>
      </c>
      <c r="DW119" s="910"/>
      <c r="DX119" s="910"/>
      <c r="DY119" s="910"/>
      <c r="DZ119" s="911"/>
    </row>
    <row r="120" spans="1:130" s="231" customFormat="1" ht="26.25" customHeight="1" x14ac:dyDescent="0.2">
      <c r="A120" s="1038"/>
      <c r="B120" s="932"/>
      <c r="C120" s="905" t="s">
        <v>437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v>67348</v>
      </c>
      <c r="AB120" s="936"/>
      <c r="AC120" s="936"/>
      <c r="AD120" s="936"/>
      <c r="AE120" s="937"/>
      <c r="AF120" s="938">
        <v>38889</v>
      </c>
      <c r="AG120" s="936"/>
      <c r="AH120" s="936"/>
      <c r="AI120" s="936"/>
      <c r="AJ120" s="937"/>
      <c r="AK120" s="938">
        <v>39416</v>
      </c>
      <c r="AL120" s="936"/>
      <c r="AM120" s="936"/>
      <c r="AN120" s="936"/>
      <c r="AO120" s="937"/>
      <c r="AP120" s="939">
        <v>0</v>
      </c>
      <c r="AQ120" s="940"/>
      <c r="AR120" s="940"/>
      <c r="AS120" s="940"/>
      <c r="AT120" s="941"/>
      <c r="AU120" s="965" t="s">
        <v>466</v>
      </c>
      <c r="AV120" s="966"/>
      <c r="AW120" s="966"/>
      <c r="AX120" s="966"/>
      <c r="AY120" s="967"/>
      <c r="AZ120" s="912" t="s">
        <v>467</v>
      </c>
      <c r="BA120" s="880"/>
      <c r="BB120" s="880"/>
      <c r="BC120" s="880"/>
      <c r="BD120" s="880"/>
      <c r="BE120" s="880"/>
      <c r="BF120" s="880"/>
      <c r="BG120" s="880"/>
      <c r="BH120" s="880"/>
      <c r="BI120" s="880"/>
      <c r="BJ120" s="880"/>
      <c r="BK120" s="880"/>
      <c r="BL120" s="880"/>
      <c r="BM120" s="880"/>
      <c r="BN120" s="880"/>
      <c r="BO120" s="880"/>
      <c r="BP120" s="881"/>
      <c r="BQ120" s="913">
        <v>246045551</v>
      </c>
      <c r="BR120" s="914"/>
      <c r="BS120" s="914"/>
      <c r="BT120" s="914"/>
      <c r="BU120" s="914"/>
      <c r="BV120" s="914">
        <v>250455470</v>
      </c>
      <c r="BW120" s="914"/>
      <c r="BX120" s="914"/>
      <c r="BY120" s="914"/>
      <c r="BZ120" s="914"/>
      <c r="CA120" s="914">
        <v>303246925</v>
      </c>
      <c r="CB120" s="914"/>
      <c r="CC120" s="914"/>
      <c r="CD120" s="914"/>
      <c r="CE120" s="914"/>
      <c r="CF120" s="927">
        <v>64.8</v>
      </c>
      <c r="CG120" s="928"/>
      <c r="CH120" s="928"/>
      <c r="CI120" s="928"/>
      <c r="CJ120" s="928"/>
      <c r="CK120" s="982" t="s">
        <v>468</v>
      </c>
      <c r="CL120" s="983"/>
      <c r="CM120" s="983"/>
      <c r="CN120" s="983"/>
      <c r="CO120" s="984"/>
      <c r="CP120" s="990" t="s">
        <v>469</v>
      </c>
      <c r="CQ120" s="991"/>
      <c r="CR120" s="991"/>
      <c r="CS120" s="991"/>
      <c r="CT120" s="991"/>
      <c r="CU120" s="991"/>
      <c r="CV120" s="991"/>
      <c r="CW120" s="991"/>
      <c r="CX120" s="991"/>
      <c r="CY120" s="991"/>
      <c r="CZ120" s="991"/>
      <c r="DA120" s="991"/>
      <c r="DB120" s="991"/>
      <c r="DC120" s="991"/>
      <c r="DD120" s="991"/>
      <c r="DE120" s="991"/>
      <c r="DF120" s="992"/>
      <c r="DG120" s="913">
        <v>33520412</v>
      </c>
      <c r="DH120" s="914"/>
      <c r="DI120" s="914"/>
      <c r="DJ120" s="914"/>
      <c r="DK120" s="914"/>
      <c r="DL120" s="914">
        <v>34537799</v>
      </c>
      <c r="DM120" s="914"/>
      <c r="DN120" s="914"/>
      <c r="DO120" s="914"/>
      <c r="DP120" s="914"/>
      <c r="DQ120" s="914">
        <v>35738399</v>
      </c>
      <c r="DR120" s="914"/>
      <c r="DS120" s="914"/>
      <c r="DT120" s="914"/>
      <c r="DU120" s="914"/>
      <c r="DV120" s="915">
        <v>7.6</v>
      </c>
      <c r="DW120" s="915"/>
      <c r="DX120" s="915"/>
      <c r="DY120" s="915"/>
      <c r="DZ120" s="916"/>
    </row>
    <row r="121" spans="1:130" s="231" customFormat="1" ht="26.25" customHeight="1" x14ac:dyDescent="0.2">
      <c r="A121" s="1038"/>
      <c r="B121" s="932"/>
      <c r="C121" s="979" t="s">
        <v>470</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684802</v>
      </c>
      <c r="AB121" s="936"/>
      <c r="AC121" s="936"/>
      <c r="AD121" s="936"/>
      <c r="AE121" s="937"/>
      <c r="AF121" s="938">
        <v>542655</v>
      </c>
      <c r="AG121" s="936"/>
      <c r="AH121" s="936"/>
      <c r="AI121" s="936"/>
      <c r="AJ121" s="937"/>
      <c r="AK121" s="938">
        <v>451103</v>
      </c>
      <c r="AL121" s="936"/>
      <c r="AM121" s="936"/>
      <c r="AN121" s="936"/>
      <c r="AO121" s="937"/>
      <c r="AP121" s="939">
        <v>0.1</v>
      </c>
      <c r="AQ121" s="940"/>
      <c r="AR121" s="940"/>
      <c r="AS121" s="940"/>
      <c r="AT121" s="941"/>
      <c r="AU121" s="968"/>
      <c r="AV121" s="969"/>
      <c r="AW121" s="969"/>
      <c r="AX121" s="969"/>
      <c r="AY121" s="970"/>
      <c r="AZ121" s="905" t="s">
        <v>471</v>
      </c>
      <c r="BA121" s="906"/>
      <c r="BB121" s="906"/>
      <c r="BC121" s="906"/>
      <c r="BD121" s="906"/>
      <c r="BE121" s="906"/>
      <c r="BF121" s="906"/>
      <c r="BG121" s="906"/>
      <c r="BH121" s="906"/>
      <c r="BI121" s="906"/>
      <c r="BJ121" s="906"/>
      <c r="BK121" s="906"/>
      <c r="BL121" s="906"/>
      <c r="BM121" s="906"/>
      <c r="BN121" s="906"/>
      <c r="BO121" s="906"/>
      <c r="BP121" s="907"/>
      <c r="BQ121" s="908">
        <v>32724295</v>
      </c>
      <c r="BR121" s="909"/>
      <c r="BS121" s="909"/>
      <c r="BT121" s="909"/>
      <c r="BU121" s="909"/>
      <c r="BV121" s="909">
        <v>34906057</v>
      </c>
      <c r="BW121" s="909"/>
      <c r="BX121" s="909"/>
      <c r="BY121" s="909"/>
      <c r="BZ121" s="909"/>
      <c r="CA121" s="909">
        <v>34188589</v>
      </c>
      <c r="CB121" s="909"/>
      <c r="CC121" s="909"/>
      <c r="CD121" s="909"/>
      <c r="CE121" s="909"/>
      <c r="CF121" s="903">
        <v>7.3</v>
      </c>
      <c r="CG121" s="904"/>
      <c r="CH121" s="904"/>
      <c r="CI121" s="904"/>
      <c r="CJ121" s="904"/>
      <c r="CK121" s="985"/>
      <c r="CL121" s="986"/>
      <c r="CM121" s="986"/>
      <c r="CN121" s="986"/>
      <c r="CO121" s="987"/>
      <c r="CP121" s="995" t="s">
        <v>472</v>
      </c>
      <c r="CQ121" s="996"/>
      <c r="CR121" s="996"/>
      <c r="CS121" s="996"/>
      <c r="CT121" s="996"/>
      <c r="CU121" s="996"/>
      <c r="CV121" s="996"/>
      <c r="CW121" s="996"/>
      <c r="CX121" s="996"/>
      <c r="CY121" s="996"/>
      <c r="CZ121" s="996"/>
      <c r="DA121" s="996"/>
      <c r="DB121" s="996"/>
      <c r="DC121" s="996"/>
      <c r="DD121" s="996"/>
      <c r="DE121" s="996"/>
      <c r="DF121" s="997"/>
      <c r="DG121" s="908" t="s">
        <v>446</v>
      </c>
      <c r="DH121" s="909"/>
      <c r="DI121" s="909"/>
      <c r="DJ121" s="909"/>
      <c r="DK121" s="909"/>
      <c r="DL121" s="909">
        <v>23238579</v>
      </c>
      <c r="DM121" s="909"/>
      <c r="DN121" s="909"/>
      <c r="DO121" s="909"/>
      <c r="DP121" s="909"/>
      <c r="DQ121" s="909">
        <v>22589159</v>
      </c>
      <c r="DR121" s="909"/>
      <c r="DS121" s="909"/>
      <c r="DT121" s="909"/>
      <c r="DU121" s="909"/>
      <c r="DV121" s="910">
        <v>4.8</v>
      </c>
      <c r="DW121" s="910"/>
      <c r="DX121" s="910"/>
      <c r="DY121" s="910"/>
      <c r="DZ121" s="911"/>
    </row>
    <row r="122" spans="1:130" s="231" customFormat="1" ht="26.25" customHeight="1" x14ac:dyDescent="0.2">
      <c r="A122" s="1038"/>
      <c r="B122" s="932"/>
      <c r="C122" s="905" t="s">
        <v>451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99222</v>
      </c>
      <c r="AB122" s="936"/>
      <c r="AC122" s="936"/>
      <c r="AD122" s="936"/>
      <c r="AE122" s="937"/>
      <c r="AF122" s="938">
        <v>95766</v>
      </c>
      <c r="AG122" s="936"/>
      <c r="AH122" s="936"/>
      <c r="AI122" s="936"/>
      <c r="AJ122" s="937"/>
      <c r="AK122" s="938">
        <v>93852</v>
      </c>
      <c r="AL122" s="936"/>
      <c r="AM122" s="936"/>
      <c r="AN122" s="936"/>
      <c r="AO122" s="937"/>
      <c r="AP122" s="939">
        <v>0</v>
      </c>
      <c r="AQ122" s="940"/>
      <c r="AR122" s="940"/>
      <c r="AS122" s="940"/>
      <c r="AT122" s="941"/>
      <c r="AU122" s="968"/>
      <c r="AV122" s="969"/>
      <c r="AW122" s="969"/>
      <c r="AX122" s="969"/>
      <c r="AY122" s="970"/>
      <c r="AZ122" s="956" t="s">
        <v>473</v>
      </c>
      <c r="BA122" s="948"/>
      <c r="BB122" s="948"/>
      <c r="BC122" s="948"/>
      <c r="BD122" s="948"/>
      <c r="BE122" s="948"/>
      <c r="BF122" s="948"/>
      <c r="BG122" s="948"/>
      <c r="BH122" s="948"/>
      <c r="BI122" s="948"/>
      <c r="BJ122" s="948"/>
      <c r="BK122" s="948"/>
      <c r="BL122" s="948"/>
      <c r="BM122" s="948"/>
      <c r="BN122" s="948"/>
      <c r="BO122" s="948"/>
      <c r="BP122" s="949"/>
      <c r="BQ122" s="973">
        <v>1229764194</v>
      </c>
      <c r="BR122" s="974"/>
      <c r="BS122" s="974"/>
      <c r="BT122" s="974"/>
      <c r="BU122" s="974"/>
      <c r="BV122" s="974">
        <v>1226197253</v>
      </c>
      <c r="BW122" s="974"/>
      <c r="BX122" s="974"/>
      <c r="BY122" s="974"/>
      <c r="BZ122" s="974"/>
      <c r="CA122" s="974">
        <v>1216530202</v>
      </c>
      <c r="CB122" s="974"/>
      <c r="CC122" s="974"/>
      <c r="CD122" s="974"/>
      <c r="CE122" s="974"/>
      <c r="CF122" s="993">
        <v>259.89999999999998</v>
      </c>
      <c r="CG122" s="994"/>
      <c r="CH122" s="994"/>
      <c r="CI122" s="994"/>
      <c r="CJ122" s="994"/>
      <c r="CK122" s="985"/>
      <c r="CL122" s="986"/>
      <c r="CM122" s="986"/>
      <c r="CN122" s="986"/>
      <c r="CO122" s="987"/>
      <c r="CP122" s="995" t="s">
        <v>474</v>
      </c>
      <c r="CQ122" s="996"/>
      <c r="CR122" s="996"/>
      <c r="CS122" s="996"/>
      <c r="CT122" s="996"/>
      <c r="CU122" s="996"/>
      <c r="CV122" s="996"/>
      <c r="CW122" s="996"/>
      <c r="CX122" s="996"/>
      <c r="CY122" s="996"/>
      <c r="CZ122" s="996"/>
      <c r="DA122" s="996"/>
      <c r="DB122" s="996"/>
      <c r="DC122" s="996"/>
      <c r="DD122" s="996"/>
      <c r="DE122" s="996"/>
      <c r="DF122" s="997"/>
      <c r="DG122" s="908">
        <v>13476802</v>
      </c>
      <c r="DH122" s="909"/>
      <c r="DI122" s="909"/>
      <c r="DJ122" s="909"/>
      <c r="DK122" s="909"/>
      <c r="DL122" s="909">
        <v>12909594</v>
      </c>
      <c r="DM122" s="909"/>
      <c r="DN122" s="909"/>
      <c r="DO122" s="909"/>
      <c r="DP122" s="909"/>
      <c r="DQ122" s="909">
        <v>12757613</v>
      </c>
      <c r="DR122" s="909"/>
      <c r="DS122" s="909"/>
      <c r="DT122" s="909"/>
      <c r="DU122" s="909"/>
      <c r="DV122" s="910">
        <v>2.7</v>
      </c>
      <c r="DW122" s="910"/>
      <c r="DX122" s="910"/>
      <c r="DY122" s="910"/>
      <c r="DZ122" s="911"/>
    </row>
    <row r="123" spans="1:130" s="231" customFormat="1" ht="26.25" customHeight="1" x14ac:dyDescent="0.2">
      <c r="A123" s="1038"/>
      <c r="B123" s="932"/>
      <c r="C123" s="905" t="s">
        <v>457</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446</v>
      </c>
      <c r="AB123" s="936"/>
      <c r="AC123" s="936"/>
      <c r="AD123" s="936"/>
      <c r="AE123" s="937"/>
      <c r="AF123" s="938" t="s">
        <v>445</v>
      </c>
      <c r="AG123" s="936"/>
      <c r="AH123" s="936"/>
      <c r="AI123" s="936"/>
      <c r="AJ123" s="937"/>
      <c r="AK123" s="938" t="s">
        <v>446</v>
      </c>
      <c r="AL123" s="936"/>
      <c r="AM123" s="936"/>
      <c r="AN123" s="936"/>
      <c r="AO123" s="937"/>
      <c r="AP123" s="939" t="s">
        <v>446</v>
      </c>
      <c r="AQ123" s="940"/>
      <c r="AR123" s="940"/>
      <c r="AS123" s="940"/>
      <c r="AT123" s="941"/>
      <c r="AU123" s="971"/>
      <c r="AV123" s="972"/>
      <c r="AW123" s="972"/>
      <c r="AX123" s="972"/>
      <c r="AY123" s="972"/>
      <c r="AZ123" s="252" t="s">
        <v>157</v>
      </c>
      <c r="BA123" s="252"/>
      <c r="BB123" s="252"/>
      <c r="BC123" s="252"/>
      <c r="BD123" s="252"/>
      <c r="BE123" s="252"/>
      <c r="BF123" s="252"/>
      <c r="BG123" s="252"/>
      <c r="BH123" s="252"/>
      <c r="BI123" s="252"/>
      <c r="BJ123" s="252"/>
      <c r="BK123" s="252"/>
      <c r="BL123" s="252"/>
      <c r="BM123" s="252"/>
      <c r="BN123" s="252"/>
      <c r="BO123" s="957" t="s">
        <v>475</v>
      </c>
      <c r="BP123" s="978"/>
      <c r="BQ123" s="1044">
        <v>1508534040</v>
      </c>
      <c r="BR123" s="1045"/>
      <c r="BS123" s="1045"/>
      <c r="BT123" s="1045"/>
      <c r="BU123" s="1045"/>
      <c r="BV123" s="1045">
        <v>1511558780</v>
      </c>
      <c r="BW123" s="1045"/>
      <c r="BX123" s="1045"/>
      <c r="BY123" s="1045"/>
      <c r="BZ123" s="1045"/>
      <c r="CA123" s="1045">
        <v>1553965716</v>
      </c>
      <c r="CB123" s="1045"/>
      <c r="CC123" s="1045"/>
      <c r="CD123" s="1045"/>
      <c r="CE123" s="1045"/>
      <c r="CF123" s="975"/>
      <c r="CG123" s="976"/>
      <c r="CH123" s="976"/>
      <c r="CI123" s="976"/>
      <c r="CJ123" s="977"/>
      <c r="CK123" s="985"/>
      <c r="CL123" s="986"/>
      <c r="CM123" s="986"/>
      <c r="CN123" s="986"/>
      <c r="CO123" s="987"/>
      <c r="CP123" s="995" t="s">
        <v>476</v>
      </c>
      <c r="CQ123" s="996"/>
      <c r="CR123" s="996"/>
      <c r="CS123" s="996"/>
      <c r="CT123" s="996"/>
      <c r="CU123" s="996"/>
      <c r="CV123" s="996"/>
      <c r="CW123" s="996"/>
      <c r="CX123" s="996"/>
      <c r="CY123" s="996"/>
      <c r="CZ123" s="996"/>
      <c r="DA123" s="996"/>
      <c r="DB123" s="996"/>
      <c r="DC123" s="996"/>
      <c r="DD123" s="996"/>
      <c r="DE123" s="996"/>
      <c r="DF123" s="997"/>
      <c r="DG123" s="908">
        <v>2256587</v>
      </c>
      <c r="DH123" s="909"/>
      <c r="DI123" s="909"/>
      <c r="DJ123" s="909"/>
      <c r="DK123" s="909"/>
      <c r="DL123" s="909">
        <v>2357491</v>
      </c>
      <c r="DM123" s="909"/>
      <c r="DN123" s="909"/>
      <c r="DO123" s="909"/>
      <c r="DP123" s="909"/>
      <c r="DQ123" s="909">
        <v>1946979</v>
      </c>
      <c r="DR123" s="909"/>
      <c r="DS123" s="909"/>
      <c r="DT123" s="909"/>
      <c r="DU123" s="909"/>
      <c r="DV123" s="910">
        <v>0.4</v>
      </c>
      <c r="DW123" s="910"/>
      <c r="DX123" s="910"/>
      <c r="DY123" s="910"/>
      <c r="DZ123" s="911"/>
    </row>
    <row r="124" spans="1:130" s="231" customFormat="1" ht="26.25" customHeight="1" thickBot="1" x14ac:dyDescent="0.25">
      <c r="A124" s="1038"/>
      <c r="B124" s="932"/>
      <c r="C124" s="905" t="s">
        <v>460</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446</v>
      </c>
      <c r="AB124" s="936"/>
      <c r="AC124" s="936"/>
      <c r="AD124" s="936"/>
      <c r="AE124" s="937"/>
      <c r="AF124" s="938" t="s">
        <v>408</v>
      </c>
      <c r="AG124" s="936"/>
      <c r="AH124" s="936"/>
      <c r="AI124" s="936"/>
      <c r="AJ124" s="937"/>
      <c r="AK124" s="938" t="s">
        <v>446</v>
      </c>
      <c r="AL124" s="936"/>
      <c r="AM124" s="936"/>
      <c r="AN124" s="936"/>
      <c r="AO124" s="937"/>
      <c r="AP124" s="939" t="s">
        <v>408</v>
      </c>
      <c r="AQ124" s="940"/>
      <c r="AR124" s="940"/>
      <c r="AS124" s="940"/>
      <c r="AT124" s="941"/>
      <c r="AU124" s="1040" t="s">
        <v>477</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326.7</v>
      </c>
      <c r="BR124" s="1005"/>
      <c r="BS124" s="1005"/>
      <c r="BT124" s="1005"/>
      <c r="BU124" s="1005"/>
      <c r="BV124" s="1005">
        <v>324.10000000000002</v>
      </c>
      <c r="BW124" s="1005"/>
      <c r="BX124" s="1005"/>
      <c r="BY124" s="1005"/>
      <c r="BZ124" s="1005"/>
      <c r="CA124" s="1005">
        <v>297.39999999999998</v>
      </c>
      <c r="CB124" s="1005"/>
      <c r="CC124" s="1005"/>
      <c r="CD124" s="1005"/>
      <c r="CE124" s="1005"/>
      <c r="CF124" s="1006"/>
      <c r="CG124" s="1007"/>
      <c r="CH124" s="1007"/>
      <c r="CI124" s="1007"/>
      <c r="CJ124" s="1008"/>
      <c r="CK124" s="988"/>
      <c r="CL124" s="988"/>
      <c r="CM124" s="988"/>
      <c r="CN124" s="988"/>
      <c r="CO124" s="989"/>
      <c r="CP124" s="1009" t="s">
        <v>478</v>
      </c>
      <c r="CQ124" s="1010"/>
      <c r="CR124" s="1010"/>
      <c r="CS124" s="1010"/>
      <c r="CT124" s="1010"/>
      <c r="CU124" s="1010"/>
      <c r="CV124" s="1010"/>
      <c r="CW124" s="1010"/>
      <c r="CX124" s="1010"/>
      <c r="CY124" s="1010"/>
      <c r="CZ124" s="1010"/>
      <c r="DA124" s="1010"/>
      <c r="DB124" s="1010"/>
      <c r="DC124" s="1010"/>
      <c r="DD124" s="1010"/>
      <c r="DE124" s="1010"/>
      <c r="DF124" s="1011"/>
      <c r="DG124" s="973">
        <v>24689492</v>
      </c>
      <c r="DH124" s="974"/>
      <c r="DI124" s="974"/>
      <c r="DJ124" s="974"/>
      <c r="DK124" s="974"/>
      <c r="DL124" s="974">
        <v>428708</v>
      </c>
      <c r="DM124" s="974"/>
      <c r="DN124" s="974"/>
      <c r="DO124" s="974"/>
      <c r="DP124" s="974"/>
      <c r="DQ124" s="974">
        <v>127037</v>
      </c>
      <c r="DR124" s="974"/>
      <c r="DS124" s="974"/>
      <c r="DT124" s="974"/>
      <c r="DU124" s="974"/>
      <c r="DV124" s="998">
        <v>0</v>
      </c>
      <c r="DW124" s="998"/>
      <c r="DX124" s="998"/>
      <c r="DY124" s="998"/>
      <c r="DZ124" s="999"/>
    </row>
    <row r="125" spans="1:130" s="231" customFormat="1" ht="26.25" customHeight="1" x14ac:dyDescent="0.2">
      <c r="A125" s="1038"/>
      <c r="B125" s="932"/>
      <c r="C125" s="905" t="s">
        <v>462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446</v>
      </c>
      <c r="AB125" s="936"/>
      <c r="AC125" s="936"/>
      <c r="AD125" s="936"/>
      <c r="AE125" s="937"/>
      <c r="AF125" s="938" t="s">
        <v>446</v>
      </c>
      <c r="AG125" s="936"/>
      <c r="AH125" s="936"/>
      <c r="AI125" s="936"/>
      <c r="AJ125" s="937"/>
      <c r="AK125" s="938" t="s">
        <v>446</v>
      </c>
      <c r="AL125" s="936"/>
      <c r="AM125" s="936"/>
      <c r="AN125" s="936"/>
      <c r="AO125" s="937"/>
      <c r="AP125" s="939" t="s">
        <v>446</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479</v>
      </c>
      <c r="CL125" s="983"/>
      <c r="CM125" s="983"/>
      <c r="CN125" s="983"/>
      <c r="CO125" s="984"/>
      <c r="CP125" s="912" t="s">
        <v>480</v>
      </c>
      <c r="CQ125" s="880"/>
      <c r="CR125" s="880"/>
      <c r="CS125" s="880"/>
      <c r="CT125" s="880"/>
      <c r="CU125" s="880"/>
      <c r="CV125" s="880"/>
      <c r="CW125" s="880"/>
      <c r="CX125" s="880"/>
      <c r="CY125" s="880"/>
      <c r="CZ125" s="880"/>
      <c r="DA125" s="880"/>
      <c r="DB125" s="880"/>
      <c r="DC125" s="880"/>
      <c r="DD125" s="880"/>
      <c r="DE125" s="880"/>
      <c r="DF125" s="881"/>
      <c r="DG125" s="913" t="s">
        <v>446</v>
      </c>
      <c r="DH125" s="914"/>
      <c r="DI125" s="914"/>
      <c r="DJ125" s="914"/>
      <c r="DK125" s="914"/>
      <c r="DL125" s="914" t="s">
        <v>446</v>
      </c>
      <c r="DM125" s="914"/>
      <c r="DN125" s="914"/>
      <c r="DO125" s="914"/>
      <c r="DP125" s="914"/>
      <c r="DQ125" s="914" t="s">
        <v>446</v>
      </c>
      <c r="DR125" s="914"/>
      <c r="DS125" s="914"/>
      <c r="DT125" s="914"/>
      <c r="DU125" s="914"/>
      <c r="DV125" s="915" t="s">
        <v>446</v>
      </c>
      <c r="DW125" s="915"/>
      <c r="DX125" s="915"/>
      <c r="DY125" s="915"/>
      <c r="DZ125" s="916"/>
    </row>
    <row r="126" spans="1:130" s="231" customFormat="1" ht="26.25" customHeight="1" thickBot="1" x14ac:dyDescent="0.25">
      <c r="A126" s="1038"/>
      <c r="B126" s="932"/>
      <c r="C126" s="905" t="s">
        <v>464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446</v>
      </c>
      <c r="AB126" s="936"/>
      <c r="AC126" s="936"/>
      <c r="AD126" s="936"/>
      <c r="AE126" s="937"/>
      <c r="AF126" s="938" t="s">
        <v>446</v>
      </c>
      <c r="AG126" s="936"/>
      <c r="AH126" s="936"/>
      <c r="AI126" s="936"/>
      <c r="AJ126" s="937"/>
      <c r="AK126" s="938" t="s">
        <v>446</v>
      </c>
      <c r="AL126" s="936"/>
      <c r="AM126" s="936"/>
      <c r="AN126" s="936"/>
      <c r="AO126" s="937"/>
      <c r="AP126" s="939" t="s">
        <v>446</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481</v>
      </c>
      <c r="CQ126" s="906"/>
      <c r="CR126" s="906"/>
      <c r="CS126" s="906"/>
      <c r="CT126" s="906"/>
      <c r="CU126" s="906"/>
      <c r="CV126" s="906"/>
      <c r="CW126" s="906"/>
      <c r="CX126" s="906"/>
      <c r="CY126" s="906"/>
      <c r="CZ126" s="906"/>
      <c r="DA126" s="906"/>
      <c r="DB126" s="906"/>
      <c r="DC126" s="906"/>
      <c r="DD126" s="906"/>
      <c r="DE126" s="906"/>
      <c r="DF126" s="907"/>
      <c r="DG126" s="908" t="s">
        <v>445</v>
      </c>
      <c r="DH126" s="909"/>
      <c r="DI126" s="909"/>
      <c r="DJ126" s="909"/>
      <c r="DK126" s="909"/>
      <c r="DL126" s="909" t="s">
        <v>445</v>
      </c>
      <c r="DM126" s="909"/>
      <c r="DN126" s="909"/>
      <c r="DO126" s="909"/>
      <c r="DP126" s="909"/>
      <c r="DQ126" s="909" t="s">
        <v>446</v>
      </c>
      <c r="DR126" s="909"/>
      <c r="DS126" s="909"/>
      <c r="DT126" s="909"/>
      <c r="DU126" s="909"/>
      <c r="DV126" s="910" t="s">
        <v>445</v>
      </c>
      <c r="DW126" s="910"/>
      <c r="DX126" s="910"/>
      <c r="DY126" s="910"/>
      <c r="DZ126" s="911"/>
    </row>
    <row r="127" spans="1:130" s="231" customFormat="1" ht="26.25" customHeight="1" x14ac:dyDescent="0.2">
      <c r="A127" s="1039"/>
      <c r="B127" s="934"/>
      <c r="C127" s="956" t="s">
        <v>482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71363</v>
      </c>
      <c r="AB127" s="936"/>
      <c r="AC127" s="936"/>
      <c r="AD127" s="936"/>
      <c r="AE127" s="937"/>
      <c r="AF127" s="938">
        <v>73265</v>
      </c>
      <c r="AG127" s="936"/>
      <c r="AH127" s="936"/>
      <c r="AI127" s="936"/>
      <c r="AJ127" s="937"/>
      <c r="AK127" s="938">
        <v>69838</v>
      </c>
      <c r="AL127" s="936"/>
      <c r="AM127" s="936"/>
      <c r="AN127" s="936"/>
      <c r="AO127" s="937"/>
      <c r="AP127" s="939">
        <v>0</v>
      </c>
      <c r="AQ127" s="940"/>
      <c r="AR127" s="940"/>
      <c r="AS127" s="940"/>
      <c r="AT127" s="941"/>
      <c r="AU127" s="233"/>
      <c r="AV127" s="233"/>
      <c r="AW127" s="233"/>
      <c r="AX127" s="1012" t="s">
        <v>483</v>
      </c>
      <c r="AY127" s="1013"/>
      <c r="AZ127" s="1013"/>
      <c r="BA127" s="1013"/>
      <c r="BB127" s="1013"/>
      <c r="BC127" s="1013"/>
      <c r="BD127" s="1013"/>
      <c r="BE127" s="1014"/>
      <c r="BF127" s="1015" t="s">
        <v>484</v>
      </c>
      <c r="BG127" s="1013"/>
      <c r="BH127" s="1013"/>
      <c r="BI127" s="1013"/>
      <c r="BJ127" s="1013"/>
      <c r="BK127" s="1013"/>
      <c r="BL127" s="1014"/>
      <c r="BM127" s="1015" t="s">
        <v>485</v>
      </c>
      <c r="BN127" s="1013"/>
      <c r="BO127" s="1013"/>
      <c r="BP127" s="1013"/>
      <c r="BQ127" s="1013"/>
      <c r="BR127" s="1013"/>
      <c r="BS127" s="1014"/>
      <c r="BT127" s="1015" t="s">
        <v>486</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487</v>
      </c>
      <c r="CQ127" s="906"/>
      <c r="CR127" s="906"/>
      <c r="CS127" s="906"/>
      <c r="CT127" s="906"/>
      <c r="CU127" s="906"/>
      <c r="CV127" s="906"/>
      <c r="CW127" s="906"/>
      <c r="CX127" s="906"/>
      <c r="CY127" s="906"/>
      <c r="CZ127" s="906"/>
      <c r="DA127" s="906"/>
      <c r="DB127" s="906"/>
      <c r="DC127" s="906"/>
      <c r="DD127" s="906"/>
      <c r="DE127" s="906"/>
      <c r="DF127" s="907"/>
      <c r="DG127" s="908" t="s">
        <v>446</v>
      </c>
      <c r="DH127" s="909"/>
      <c r="DI127" s="909"/>
      <c r="DJ127" s="909"/>
      <c r="DK127" s="909"/>
      <c r="DL127" s="909" t="s">
        <v>445</v>
      </c>
      <c r="DM127" s="909"/>
      <c r="DN127" s="909"/>
      <c r="DO127" s="909"/>
      <c r="DP127" s="909"/>
      <c r="DQ127" s="909" t="s">
        <v>445</v>
      </c>
      <c r="DR127" s="909"/>
      <c r="DS127" s="909"/>
      <c r="DT127" s="909"/>
      <c r="DU127" s="909"/>
      <c r="DV127" s="910" t="s">
        <v>445</v>
      </c>
      <c r="DW127" s="910"/>
      <c r="DX127" s="910"/>
      <c r="DY127" s="910"/>
      <c r="DZ127" s="911"/>
    </row>
    <row r="128" spans="1:130" s="231" customFormat="1" ht="26.25" customHeight="1" thickBot="1" x14ac:dyDescent="0.25">
      <c r="A128" s="1022" t="s">
        <v>488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489</v>
      </c>
      <c r="X128" s="1024"/>
      <c r="Y128" s="1024"/>
      <c r="Z128" s="1025"/>
      <c r="AA128" s="1026">
        <v>9143350</v>
      </c>
      <c r="AB128" s="1027"/>
      <c r="AC128" s="1027"/>
      <c r="AD128" s="1027"/>
      <c r="AE128" s="1028"/>
      <c r="AF128" s="1029">
        <v>6393672</v>
      </c>
      <c r="AG128" s="1027"/>
      <c r="AH128" s="1027"/>
      <c r="AI128" s="1027"/>
      <c r="AJ128" s="1028"/>
      <c r="AK128" s="1029">
        <v>2877332</v>
      </c>
      <c r="AL128" s="1027"/>
      <c r="AM128" s="1027"/>
      <c r="AN128" s="1027"/>
      <c r="AO128" s="1028"/>
      <c r="AP128" s="1030"/>
      <c r="AQ128" s="1031"/>
      <c r="AR128" s="1031"/>
      <c r="AS128" s="1031"/>
      <c r="AT128" s="1032"/>
      <c r="AU128" s="233"/>
      <c r="AV128" s="233"/>
      <c r="AW128" s="233"/>
      <c r="AX128" s="879" t="s">
        <v>490</v>
      </c>
      <c r="AY128" s="880"/>
      <c r="AZ128" s="880"/>
      <c r="BA128" s="880"/>
      <c r="BB128" s="880"/>
      <c r="BC128" s="880"/>
      <c r="BD128" s="880"/>
      <c r="BE128" s="881"/>
      <c r="BF128" s="1033" t="s">
        <v>408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491</v>
      </c>
      <c r="CQ128" s="694"/>
      <c r="CR128" s="694"/>
      <c r="CS128" s="694"/>
      <c r="CT128" s="694"/>
      <c r="CU128" s="694"/>
      <c r="CV128" s="694"/>
      <c r="CW128" s="694"/>
      <c r="CX128" s="694"/>
      <c r="CY128" s="694"/>
      <c r="CZ128" s="694"/>
      <c r="DA128" s="694"/>
      <c r="DB128" s="694"/>
      <c r="DC128" s="694"/>
      <c r="DD128" s="694"/>
      <c r="DE128" s="694"/>
      <c r="DF128" s="1017"/>
      <c r="DG128" s="1018">
        <v>9333914</v>
      </c>
      <c r="DH128" s="1019"/>
      <c r="DI128" s="1019"/>
      <c r="DJ128" s="1019"/>
      <c r="DK128" s="1019"/>
      <c r="DL128" s="1019">
        <v>8929980</v>
      </c>
      <c r="DM128" s="1019"/>
      <c r="DN128" s="1019"/>
      <c r="DO128" s="1019"/>
      <c r="DP128" s="1019"/>
      <c r="DQ128" s="1019">
        <v>8426437</v>
      </c>
      <c r="DR128" s="1019"/>
      <c r="DS128" s="1019"/>
      <c r="DT128" s="1019"/>
      <c r="DU128" s="1019"/>
      <c r="DV128" s="1020">
        <v>1.8</v>
      </c>
      <c r="DW128" s="1020"/>
      <c r="DX128" s="1020"/>
      <c r="DY128" s="1020"/>
      <c r="DZ128" s="1021"/>
    </row>
    <row r="129" spans="1:131" s="231" customFormat="1" ht="26.25" customHeight="1" x14ac:dyDescent="0.2">
      <c r="A129" s="917" t="s">
        <v>102</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492</v>
      </c>
      <c r="X129" s="1052"/>
      <c r="Y129" s="1052"/>
      <c r="Z129" s="1053"/>
      <c r="AA129" s="935">
        <v>550268923</v>
      </c>
      <c r="AB129" s="936"/>
      <c r="AC129" s="936"/>
      <c r="AD129" s="936"/>
      <c r="AE129" s="937"/>
      <c r="AF129" s="938">
        <v>549165641</v>
      </c>
      <c r="AG129" s="936"/>
      <c r="AH129" s="936"/>
      <c r="AI129" s="936"/>
      <c r="AJ129" s="937"/>
      <c r="AK129" s="938">
        <v>567332771</v>
      </c>
      <c r="AL129" s="936"/>
      <c r="AM129" s="936"/>
      <c r="AN129" s="936"/>
      <c r="AO129" s="937"/>
      <c r="AP129" s="1054"/>
      <c r="AQ129" s="1055"/>
      <c r="AR129" s="1055"/>
      <c r="AS129" s="1055"/>
      <c r="AT129" s="1056"/>
      <c r="AU129" s="234"/>
      <c r="AV129" s="234"/>
      <c r="AW129" s="234"/>
      <c r="AX129" s="1046" t="s">
        <v>493</v>
      </c>
      <c r="AY129" s="906"/>
      <c r="AZ129" s="906"/>
      <c r="BA129" s="906"/>
      <c r="BB129" s="906"/>
      <c r="BC129" s="906"/>
      <c r="BD129" s="906"/>
      <c r="BE129" s="907"/>
      <c r="BF129" s="1047" t="s">
        <v>449</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7" t="s">
        <v>494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495</v>
      </c>
      <c r="X130" s="1052"/>
      <c r="Y130" s="1052"/>
      <c r="Z130" s="1053"/>
      <c r="AA130" s="935">
        <v>112225547</v>
      </c>
      <c r="AB130" s="936"/>
      <c r="AC130" s="936"/>
      <c r="AD130" s="936"/>
      <c r="AE130" s="937"/>
      <c r="AF130" s="938">
        <v>104471052</v>
      </c>
      <c r="AG130" s="936"/>
      <c r="AH130" s="936"/>
      <c r="AI130" s="936"/>
      <c r="AJ130" s="937"/>
      <c r="AK130" s="938">
        <v>99191792</v>
      </c>
      <c r="AL130" s="936"/>
      <c r="AM130" s="936"/>
      <c r="AN130" s="936"/>
      <c r="AO130" s="937"/>
      <c r="AP130" s="1054"/>
      <c r="AQ130" s="1055"/>
      <c r="AR130" s="1055"/>
      <c r="AS130" s="1055"/>
      <c r="AT130" s="1056"/>
      <c r="AU130" s="234"/>
      <c r="AV130" s="234"/>
      <c r="AW130" s="234"/>
      <c r="AX130" s="1046" t="s">
        <v>496</v>
      </c>
      <c r="AY130" s="906"/>
      <c r="AZ130" s="906"/>
      <c r="BA130" s="906"/>
      <c r="BB130" s="906"/>
      <c r="BC130" s="906"/>
      <c r="BD130" s="906"/>
      <c r="BE130" s="907"/>
      <c r="BF130" s="1082">
        <v>17.5</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497</v>
      </c>
      <c r="X131" s="1089"/>
      <c r="Y131" s="1089"/>
      <c r="Z131" s="1090"/>
      <c r="AA131" s="1091">
        <v>438043376</v>
      </c>
      <c r="AB131" s="1092"/>
      <c r="AC131" s="1092"/>
      <c r="AD131" s="1092"/>
      <c r="AE131" s="1093"/>
      <c r="AF131" s="1094">
        <v>444694589</v>
      </c>
      <c r="AG131" s="1092"/>
      <c r="AH131" s="1092"/>
      <c r="AI131" s="1092"/>
      <c r="AJ131" s="1093"/>
      <c r="AK131" s="1094">
        <v>468140979</v>
      </c>
      <c r="AL131" s="1092"/>
      <c r="AM131" s="1092"/>
      <c r="AN131" s="1092"/>
      <c r="AO131" s="1093"/>
      <c r="AP131" s="1095"/>
      <c r="AQ131" s="1096"/>
      <c r="AR131" s="1096"/>
      <c r="AS131" s="1096"/>
      <c r="AT131" s="1097"/>
      <c r="AU131" s="234"/>
      <c r="AV131" s="234"/>
      <c r="AW131" s="234"/>
      <c r="AX131" s="1064" t="s">
        <v>498</v>
      </c>
      <c r="AY131" s="694"/>
      <c r="AZ131" s="694"/>
      <c r="BA131" s="694"/>
      <c r="BB131" s="694"/>
      <c r="BC131" s="694"/>
      <c r="BD131" s="694"/>
      <c r="BE131" s="1017"/>
      <c r="BF131" s="1065">
        <v>297.39999999999998</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1" t="s">
        <v>499</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500</v>
      </c>
      <c r="W132" s="1075"/>
      <c r="X132" s="1075"/>
      <c r="Y132" s="1075"/>
      <c r="Z132" s="1076"/>
      <c r="AA132" s="1077">
        <v>16.818149760000001</v>
      </c>
      <c r="AB132" s="1078"/>
      <c r="AC132" s="1078"/>
      <c r="AD132" s="1078"/>
      <c r="AE132" s="1079"/>
      <c r="AF132" s="1080">
        <v>17.795722269999999</v>
      </c>
      <c r="AG132" s="1078"/>
      <c r="AH132" s="1078"/>
      <c r="AI132" s="1078"/>
      <c r="AJ132" s="1079"/>
      <c r="AK132" s="1080">
        <v>17.91993476</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501</v>
      </c>
      <c r="W133" s="1058"/>
      <c r="X133" s="1058"/>
      <c r="Y133" s="1058"/>
      <c r="Z133" s="1059"/>
      <c r="AA133" s="1060">
        <v>16.600000000000001</v>
      </c>
      <c r="AB133" s="1061"/>
      <c r="AC133" s="1061"/>
      <c r="AD133" s="1061"/>
      <c r="AE133" s="1062"/>
      <c r="AF133" s="1060">
        <v>17.2</v>
      </c>
      <c r="AG133" s="1061"/>
      <c r="AH133" s="1061"/>
      <c r="AI133" s="1061"/>
      <c r="AJ133" s="1062"/>
      <c r="AK133" s="1060">
        <v>17.5</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08QeNIwNW8H1dzisfQOeJndXBfWFk013+XV/0VI5NkrlEOrWgT5uwwFt4rB6LS7W9UtHG0mO/QPDr8EYSzRUug==" saltValue="zGuFTv1u+pNJ7c24Q/Rv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N7" zoomScaleNormal="85" zoomScaleSheetLayoutView="100" workbookViewId="0">
      <selection activeCell="AJ50" sqref="AJ50"/>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502</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70" zoomScaleNormal="7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503</v>
      </c>
    </row>
  </sheetData>
  <sheetProtection algorithmName="SHA-512" hashValue="RtkZ8YbMp2Xj760jHn+FN8YAD7BQXV80c0T9UvSPv8HJfGT4JxLyxBIcUVH81YeLTLyqLDv12bjzJFgj3Sk8XQ==" saltValue="tdi1XGgVH8v4n98Rfk5K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504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505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506</v>
      </c>
      <c r="AP7" s="273"/>
      <c r="AQ7" s="274" t="s">
        <v>507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508</v>
      </c>
      <c r="AQ8" s="280" t="s">
        <v>509</v>
      </c>
      <c r="AR8" s="281" t="s">
        <v>510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511</v>
      </c>
      <c r="AL9" s="1099"/>
      <c r="AM9" s="1099"/>
      <c r="AN9" s="1100"/>
      <c r="AO9" s="282">
        <v>226369045</v>
      </c>
      <c r="AP9" s="282">
        <v>103437</v>
      </c>
      <c r="AQ9" s="283">
        <v>112152</v>
      </c>
      <c r="AR9" s="284">
        <v>-7.8</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512</v>
      </c>
      <c r="AL10" s="1099"/>
      <c r="AM10" s="1099"/>
      <c r="AN10" s="1100"/>
      <c r="AO10" s="282">
        <v>3608519</v>
      </c>
      <c r="AP10" s="282">
        <v>1649</v>
      </c>
      <c r="AQ10" s="283">
        <v>506</v>
      </c>
      <c r="AR10" s="284">
        <v>225.9</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513</v>
      </c>
      <c r="AL11" s="1099"/>
      <c r="AM11" s="1099"/>
      <c r="AN11" s="1100"/>
      <c r="AO11" s="282" t="s">
        <v>514</v>
      </c>
      <c r="AP11" s="282" t="s">
        <v>514</v>
      </c>
      <c r="AQ11" s="283" t="s">
        <v>514</v>
      </c>
      <c r="AR11" s="284" t="s">
        <v>514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515</v>
      </c>
      <c r="AL12" s="1099"/>
      <c r="AM12" s="1099"/>
      <c r="AN12" s="1100"/>
      <c r="AO12" s="282">
        <v>3103</v>
      </c>
      <c r="AP12" s="282">
        <v>1</v>
      </c>
      <c r="AQ12" s="283">
        <v>20</v>
      </c>
      <c r="AR12" s="284">
        <v>-95</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516</v>
      </c>
      <c r="AL13" s="1099"/>
      <c r="AM13" s="1099"/>
      <c r="AN13" s="1100"/>
      <c r="AO13" s="282">
        <v>2163071</v>
      </c>
      <c r="AP13" s="282">
        <v>988</v>
      </c>
      <c r="AQ13" s="283">
        <v>1890</v>
      </c>
      <c r="AR13" s="284">
        <v>-47.7</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517</v>
      </c>
      <c r="AL14" s="1099"/>
      <c r="AM14" s="1099"/>
      <c r="AN14" s="1100"/>
      <c r="AO14" s="282">
        <v>-21746532</v>
      </c>
      <c r="AP14" s="282">
        <v>-9937</v>
      </c>
      <c r="AQ14" s="283">
        <v>-10117</v>
      </c>
      <c r="AR14" s="284">
        <v>-1.8</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157</v>
      </c>
      <c r="AL15" s="1102"/>
      <c r="AM15" s="1102"/>
      <c r="AN15" s="1103"/>
      <c r="AO15" s="282">
        <v>210397206</v>
      </c>
      <c r="AP15" s="282">
        <v>96139</v>
      </c>
      <c r="AQ15" s="283">
        <v>104451</v>
      </c>
      <c r="AR15" s="284">
        <v>-8</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519</v>
      </c>
      <c r="AP20" s="293" t="s">
        <v>520</v>
      </c>
      <c r="AQ20" s="294" t="s">
        <v>521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522</v>
      </c>
      <c r="AL21" s="1105"/>
      <c r="AM21" s="1105"/>
      <c r="AN21" s="1106"/>
      <c r="AO21" s="297">
        <v>1125.76</v>
      </c>
      <c r="AP21" s="298">
        <v>1269.3900000000001</v>
      </c>
      <c r="AQ21" s="299">
        <v>-143.63</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523</v>
      </c>
      <c r="AL22" s="1105"/>
      <c r="AM22" s="1105"/>
      <c r="AN22" s="1106"/>
      <c r="AO22" s="302">
        <v>99.1</v>
      </c>
      <c r="AP22" s="303">
        <v>99.2</v>
      </c>
      <c r="AQ22" s="304">
        <v>-0.1</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7" t="s">
        <v>524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ht="13" x14ac:dyDescent="0.2">
      <c r="A27" s="309"/>
      <c r="AO27" s="263"/>
      <c r="AP27" s="263"/>
      <c r="AQ27" s="263"/>
      <c r="AR27" s="263"/>
      <c r="AS27" s="263"/>
      <c r="AT27" s="263"/>
    </row>
    <row r="28" spans="1:46" ht="16.5" x14ac:dyDescent="0.2">
      <c r="A28" s="264" t="s">
        <v>525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506</v>
      </c>
      <c r="AP30" s="273"/>
      <c r="AQ30" s="274" t="s">
        <v>507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508</v>
      </c>
      <c r="AQ31" s="280" t="s">
        <v>509</v>
      </c>
      <c r="AR31" s="281" t="s">
        <v>510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527</v>
      </c>
      <c r="AL32" s="1119"/>
      <c r="AM32" s="1119"/>
      <c r="AN32" s="1120"/>
      <c r="AO32" s="282">
        <v>102205090</v>
      </c>
      <c r="AP32" s="282">
        <v>46702</v>
      </c>
      <c r="AQ32" s="283">
        <v>55831</v>
      </c>
      <c r="AR32" s="284">
        <v>-16.399999999999999</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528</v>
      </c>
      <c r="AL33" s="1119"/>
      <c r="AM33" s="1119"/>
      <c r="AN33" s="1120"/>
      <c r="AO33" s="282">
        <v>9855782</v>
      </c>
      <c r="AP33" s="282">
        <v>4504</v>
      </c>
      <c r="AQ33" s="283">
        <v>4356</v>
      </c>
      <c r="AR33" s="284">
        <v>3.4</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529</v>
      </c>
      <c r="AL34" s="1119"/>
      <c r="AM34" s="1119"/>
      <c r="AN34" s="1120"/>
      <c r="AO34" s="282">
        <v>65786750</v>
      </c>
      <c r="AP34" s="282">
        <v>30061</v>
      </c>
      <c r="AQ34" s="283">
        <v>14585</v>
      </c>
      <c r="AR34" s="284">
        <v>106.1</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530</v>
      </c>
      <c r="AL35" s="1119"/>
      <c r="AM35" s="1119"/>
      <c r="AN35" s="1120"/>
      <c r="AO35" s="282">
        <v>6574780</v>
      </c>
      <c r="AP35" s="282">
        <v>3004</v>
      </c>
      <c r="AQ35" s="283">
        <v>1345</v>
      </c>
      <c r="AR35" s="284">
        <v>123.3</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531</v>
      </c>
      <c r="AL36" s="1119"/>
      <c r="AM36" s="1119"/>
      <c r="AN36" s="1120"/>
      <c r="AO36" s="282" t="s">
        <v>514</v>
      </c>
      <c r="AP36" s="282" t="s">
        <v>514</v>
      </c>
      <c r="AQ36" s="283">
        <v>46</v>
      </c>
      <c r="AR36" s="284" t="s">
        <v>514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532</v>
      </c>
      <c r="AL37" s="1119"/>
      <c r="AM37" s="1119"/>
      <c r="AN37" s="1120"/>
      <c r="AO37" s="282">
        <v>1532599</v>
      </c>
      <c r="AP37" s="282">
        <v>700</v>
      </c>
      <c r="AQ37" s="283">
        <v>958</v>
      </c>
      <c r="AR37" s="284">
        <v>-26.9</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533</v>
      </c>
      <c r="AL38" s="1116"/>
      <c r="AM38" s="1116"/>
      <c r="AN38" s="1117"/>
      <c r="AO38" s="312">
        <v>4681</v>
      </c>
      <c r="AP38" s="312">
        <v>2</v>
      </c>
      <c r="AQ38" s="313">
        <v>2</v>
      </c>
      <c r="AR38" s="304">
        <v>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534</v>
      </c>
      <c r="AL39" s="1116"/>
      <c r="AM39" s="1116"/>
      <c r="AN39" s="1117"/>
      <c r="AO39" s="282">
        <v>-2877332</v>
      </c>
      <c r="AP39" s="282">
        <v>-1315</v>
      </c>
      <c r="AQ39" s="283">
        <v>-2144</v>
      </c>
      <c r="AR39" s="284">
        <v>-38.700000000000003</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535</v>
      </c>
      <c r="AL40" s="1119"/>
      <c r="AM40" s="1119"/>
      <c r="AN40" s="1120"/>
      <c r="AO40" s="282">
        <v>-99191792</v>
      </c>
      <c r="AP40" s="282">
        <v>-45325</v>
      </c>
      <c r="AQ40" s="283">
        <v>-42879</v>
      </c>
      <c r="AR40" s="284">
        <v>5.7</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536</v>
      </c>
      <c r="AL41" s="1102"/>
      <c r="AM41" s="1102"/>
      <c r="AN41" s="1103"/>
      <c r="AO41" s="282">
        <v>83890558</v>
      </c>
      <c r="AP41" s="282">
        <v>38333</v>
      </c>
      <c r="AQ41" s="283">
        <v>32100</v>
      </c>
      <c r="AR41" s="284">
        <v>19.399999999999999</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537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506</v>
      </c>
      <c r="AN49" s="1112" t="s">
        <v>539</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540</v>
      </c>
      <c r="AO50" s="325" t="s">
        <v>541</v>
      </c>
      <c r="AP50" s="326" t="s">
        <v>542</v>
      </c>
      <c r="AQ50" s="327" t="s">
        <v>543</v>
      </c>
      <c r="AR50" s="328" t="s">
        <v>544</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545</v>
      </c>
      <c r="AL51" s="321"/>
      <c r="AM51" s="329">
        <v>184822575</v>
      </c>
      <c r="AN51" s="330">
        <v>81017</v>
      </c>
      <c r="AO51" s="331">
        <v>1.5</v>
      </c>
      <c r="AP51" s="332">
        <v>77936</v>
      </c>
      <c r="AQ51" s="333">
        <v>7.3</v>
      </c>
      <c r="AR51" s="334">
        <v>-5.8</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546</v>
      </c>
      <c r="AM52" s="337">
        <v>46585718</v>
      </c>
      <c r="AN52" s="338">
        <v>20421</v>
      </c>
      <c r="AO52" s="339">
        <v>3.8</v>
      </c>
      <c r="AP52" s="340">
        <v>19401</v>
      </c>
      <c r="AQ52" s="341">
        <v>6.2</v>
      </c>
      <c r="AR52" s="342">
        <v>-2.4</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547</v>
      </c>
      <c r="AL53" s="321"/>
      <c r="AM53" s="329">
        <v>199461151</v>
      </c>
      <c r="AN53" s="330">
        <v>88284</v>
      </c>
      <c r="AO53" s="331">
        <v>9</v>
      </c>
      <c r="AP53" s="332">
        <v>82531</v>
      </c>
      <c r="AQ53" s="333">
        <v>5.9</v>
      </c>
      <c r="AR53" s="334">
        <v>3.1</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546</v>
      </c>
      <c r="AM54" s="337">
        <v>47470729</v>
      </c>
      <c r="AN54" s="338">
        <v>21011</v>
      </c>
      <c r="AO54" s="339">
        <v>2.9</v>
      </c>
      <c r="AP54" s="340">
        <v>19102</v>
      </c>
      <c r="AQ54" s="341">
        <v>-1.5</v>
      </c>
      <c r="AR54" s="342">
        <v>4.4000000000000004</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548</v>
      </c>
      <c r="AL55" s="321"/>
      <c r="AM55" s="329">
        <v>231871691</v>
      </c>
      <c r="AN55" s="330">
        <v>103697</v>
      </c>
      <c r="AO55" s="331">
        <v>17.5</v>
      </c>
      <c r="AP55" s="332">
        <v>91743</v>
      </c>
      <c r="AQ55" s="333">
        <v>11.2</v>
      </c>
      <c r="AR55" s="334">
        <v>6.3</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546</v>
      </c>
      <c r="AM56" s="337">
        <v>53817658</v>
      </c>
      <c r="AN56" s="338">
        <v>24068</v>
      </c>
      <c r="AO56" s="339">
        <v>14.5</v>
      </c>
      <c r="AP56" s="340">
        <v>21872</v>
      </c>
      <c r="AQ56" s="341">
        <v>14.5</v>
      </c>
      <c r="AR56" s="342">
        <v>0</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549</v>
      </c>
      <c r="AL57" s="321"/>
      <c r="AM57" s="329">
        <v>214841354</v>
      </c>
      <c r="AN57" s="330">
        <v>97066</v>
      </c>
      <c r="AO57" s="331">
        <v>-6.4</v>
      </c>
      <c r="AP57" s="332">
        <v>95429</v>
      </c>
      <c r="AQ57" s="333">
        <v>4</v>
      </c>
      <c r="AR57" s="334">
        <v>-10.4</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546</v>
      </c>
      <c r="AM58" s="337">
        <v>43122873</v>
      </c>
      <c r="AN58" s="338">
        <v>19483</v>
      </c>
      <c r="AO58" s="339">
        <v>-19.100000000000001</v>
      </c>
      <c r="AP58" s="340">
        <v>19371</v>
      </c>
      <c r="AQ58" s="341">
        <v>-11.4</v>
      </c>
      <c r="AR58" s="342">
        <v>-7.7</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550</v>
      </c>
      <c r="AL59" s="321"/>
      <c r="AM59" s="329">
        <v>195928790</v>
      </c>
      <c r="AN59" s="330">
        <v>89528</v>
      </c>
      <c r="AO59" s="331">
        <v>-7.8</v>
      </c>
      <c r="AP59" s="332">
        <v>93540</v>
      </c>
      <c r="AQ59" s="333">
        <v>-2</v>
      </c>
      <c r="AR59" s="334">
        <v>-5.8</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546</v>
      </c>
      <c r="AM60" s="337">
        <v>46318014</v>
      </c>
      <c r="AN60" s="338">
        <v>21165</v>
      </c>
      <c r="AO60" s="339">
        <v>8.6</v>
      </c>
      <c r="AP60" s="340">
        <v>20617</v>
      </c>
      <c r="AQ60" s="341">
        <v>6.4</v>
      </c>
      <c r="AR60" s="342">
        <v>2.2000000000000002</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551</v>
      </c>
      <c r="AL61" s="343"/>
      <c r="AM61" s="344">
        <v>205385112</v>
      </c>
      <c r="AN61" s="345">
        <v>91918</v>
      </c>
      <c r="AO61" s="346">
        <v>2.8</v>
      </c>
      <c r="AP61" s="347">
        <v>88236</v>
      </c>
      <c r="AQ61" s="348">
        <v>5.3</v>
      </c>
      <c r="AR61" s="334">
        <v>-2.5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546</v>
      </c>
      <c r="AM62" s="337">
        <v>47462998</v>
      </c>
      <c r="AN62" s="338">
        <v>21230</v>
      </c>
      <c r="AO62" s="339">
        <v>2.1</v>
      </c>
      <c r="AP62" s="340">
        <v>20073</v>
      </c>
      <c r="AQ62" s="341">
        <v>2.8</v>
      </c>
      <c r="AR62" s="342">
        <v>-0.7</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kFLLOIprtrz8ULggbWDsMglpxjo8amKHLO0JcPryEVuviqFwC4RBanLCPs+zXsvXdvvedx8YM/97uUn60O2hrw==" saltValue="ASreKfEnRBHjSJNl0rdeK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32" sqref="AD32"/>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row r="121" spans="125:125" ht="13.5" hidden="1" customHeight="1" x14ac:dyDescent="0.2">
      <c r="DU121" s="260"/>
    </row>
  </sheetData>
  <sheetProtection algorithmName="SHA-512" hashValue="58ZsW+V7ZckQbGbP+D6zii9XnjvYHyHUO7jg+aSr/zzu7K+hx/JPk2wAkhSQjFfo+2+CJHCLvTAVD63qtXL5VQ==" saltValue="6u6MzInrD5HB0ccgF8J6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2" zoomScaleNormal="100" zoomScaleSheetLayoutView="55" workbookViewId="0">
      <selection activeCell="AE95" sqref="AE95"/>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553</v>
      </c>
    </row>
  </sheetData>
  <sheetProtection algorithmName="SHA-512" hashValue="MuWLP0ATbiV4OUKnILbpnTOm71KtnC3Y87UwaKGxuPTvA/W9inHQDGRze7E3WD1cVU4cczMFMeWKnTq8hlsziQ==" saltValue="14IzPDNoxBE3LOkvzmex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554</v>
      </c>
      <c r="G46" s="352" t="s">
        <v>555</v>
      </c>
      <c r="H46" s="352" t="s">
        <v>556</v>
      </c>
      <c r="I46" s="352" t="s">
        <v>557</v>
      </c>
      <c r="J46" s="353" t="s">
        <v>558</v>
      </c>
    </row>
    <row r="47" spans="2:10" ht="57.75" customHeight="1" x14ac:dyDescent="0.2">
      <c r="B47" s="7"/>
      <c r="C47" s="1121" t="s">
        <v>4</v>
      </c>
      <c r="D47" s="1121"/>
      <c r="E47" s="1122"/>
      <c r="F47" s="354">
        <v>1.23</v>
      </c>
      <c r="G47" s="355">
        <v>1.1399999999999999</v>
      </c>
      <c r="H47" s="355">
        <v>6.92</v>
      </c>
      <c r="I47" s="355">
        <v>5.88</v>
      </c>
      <c r="J47" s="356">
        <v>9.1</v>
      </c>
    </row>
    <row r="48" spans="2:10" ht="57.75" customHeight="1" x14ac:dyDescent="0.2">
      <c r="B48" s="8"/>
      <c r="C48" s="1123" t="s">
        <v>5</v>
      </c>
      <c r="D48" s="1123"/>
      <c r="E48" s="1124"/>
      <c r="F48" s="357">
        <v>1.01</v>
      </c>
      <c r="G48" s="358">
        <v>1.1399999999999999</v>
      </c>
      <c r="H48" s="358">
        <v>0.9</v>
      </c>
      <c r="I48" s="358">
        <v>2.59</v>
      </c>
      <c r="J48" s="359">
        <v>2.4700000000000002</v>
      </c>
    </row>
    <row r="49" spans="2:10" ht="57.75" customHeight="1" thickBot="1" x14ac:dyDescent="0.25">
      <c r="B49" s="9"/>
      <c r="C49" s="1125" t="s">
        <v>6</v>
      </c>
      <c r="D49" s="1125"/>
      <c r="E49" s="1126"/>
      <c r="F49" s="360">
        <v>0.06</v>
      </c>
      <c r="G49" s="361">
        <v>0.01</v>
      </c>
      <c r="H49" s="361">
        <v>5.53</v>
      </c>
      <c r="I49" s="361">
        <v>0.63</v>
      </c>
      <c r="J49" s="362">
        <v>3.37</v>
      </c>
    </row>
    <row r="50" spans="2:10" ht="13.5" customHeight="1" x14ac:dyDescent="0.2"/>
  </sheetData>
  <sheetProtection algorithmName="SHA-512" hashValue="psI5oEJcehJqPZn43qmFu5q7vduwUSCmwejqofXoPliKqCZJ8JmN4JZ1HEJ8MyId3fE/NPpi1hJIMrom4wRdhA==" saltValue="HGWJEQVuDDmsQxK8M3IN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election activeCell="J35" sqref="J35"/>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554</v>
      </c>
      <c r="G33" s="17" t="s">
        <v>555</v>
      </c>
      <c r="H33" s="17" t="s">
        <v>556</v>
      </c>
      <c r="I33" s="17" t="s">
        <v>557</v>
      </c>
      <c r="J33" s="18" t="s">
        <v>558</v>
      </c>
      <c r="K33" s="10"/>
      <c r="L33" s="10"/>
      <c r="M33" s="10"/>
      <c r="N33" s="10"/>
      <c r="O33" s="10"/>
      <c r="P33" s="10"/>
    </row>
    <row r="34" spans="1:16" ht="39" customHeight="1" x14ac:dyDescent="0.2">
      <c r="A34" s="10"/>
      <c r="B34" s="19"/>
      <c r="C34" s="1133" t="s">
        <v>559</v>
      </c>
      <c r="D34" s="1133"/>
      <c r="E34" s="1134"/>
      <c r="F34" s="20" t="s">
        <v>560</v>
      </c>
      <c r="G34" s="21" t="s">
        <v>561</v>
      </c>
      <c r="H34" s="21" t="s">
        <v>562</v>
      </c>
      <c r="I34" s="21" t="s">
        <v>563</v>
      </c>
      <c r="J34" s="22" t="s">
        <v>564</v>
      </c>
      <c r="K34" s="10"/>
      <c r="L34" s="10"/>
      <c r="M34" s="10"/>
      <c r="N34" s="10"/>
      <c r="O34" s="10"/>
      <c r="P34" s="10"/>
    </row>
    <row r="35" spans="1:16" ht="39" customHeight="1" x14ac:dyDescent="0.2">
      <c r="A35" s="10"/>
      <c r="B35" s="23"/>
      <c r="C35" s="1127" t="s">
        <v>565</v>
      </c>
      <c r="D35" s="1128"/>
      <c r="E35" s="1129"/>
      <c r="F35" s="24">
        <v>2.85</v>
      </c>
      <c r="G35" s="25">
        <v>3.07</v>
      </c>
      <c r="H35" s="25">
        <v>3.26</v>
      </c>
      <c r="I35" s="25">
        <v>3.35</v>
      </c>
      <c r="J35" s="26">
        <v>3.17</v>
      </c>
      <c r="K35" s="10"/>
      <c r="L35" s="10"/>
      <c r="M35" s="10"/>
      <c r="N35" s="10"/>
      <c r="O35" s="10"/>
      <c r="P35" s="10"/>
    </row>
    <row r="36" spans="1:16" ht="39" customHeight="1" x14ac:dyDescent="0.2">
      <c r="A36" s="10"/>
      <c r="B36" s="23"/>
      <c r="C36" s="1127" t="s">
        <v>566</v>
      </c>
      <c r="D36" s="1128"/>
      <c r="E36" s="1129"/>
      <c r="F36" s="24">
        <v>0.65</v>
      </c>
      <c r="G36" s="25">
        <v>0.56999999999999995</v>
      </c>
      <c r="H36" s="25">
        <v>0.46</v>
      </c>
      <c r="I36" s="25">
        <v>2.0299999999999998</v>
      </c>
      <c r="J36" s="26">
        <v>1.77</v>
      </c>
      <c r="K36" s="10"/>
      <c r="L36" s="10"/>
      <c r="M36" s="10"/>
      <c r="N36" s="10"/>
      <c r="O36" s="10"/>
      <c r="P36" s="10"/>
    </row>
    <row r="37" spans="1:16" ht="39" customHeight="1" x14ac:dyDescent="0.2">
      <c r="A37" s="10"/>
      <c r="B37" s="23"/>
      <c r="C37" s="1127" t="s">
        <v>567</v>
      </c>
      <c r="D37" s="1128"/>
      <c r="E37" s="1129"/>
      <c r="F37" s="24" t="s">
        <v>514</v>
      </c>
      <c r="G37" s="25">
        <v>0.35</v>
      </c>
      <c r="H37" s="25">
        <v>0.19</v>
      </c>
      <c r="I37" s="25">
        <v>1.51</v>
      </c>
      <c r="J37" s="26">
        <v>1.7</v>
      </c>
      <c r="K37" s="10"/>
      <c r="L37" s="10"/>
      <c r="M37" s="10"/>
      <c r="N37" s="10"/>
      <c r="O37" s="10"/>
      <c r="P37" s="10"/>
    </row>
    <row r="38" spans="1:16" ht="39" customHeight="1" x14ac:dyDescent="0.2">
      <c r="A38" s="10"/>
      <c r="B38" s="23"/>
      <c r="C38" s="1127" t="s">
        <v>568</v>
      </c>
      <c r="D38" s="1128"/>
      <c r="E38" s="1129"/>
      <c r="F38" s="24">
        <v>0.63</v>
      </c>
      <c r="G38" s="25">
        <v>0.72</v>
      </c>
      <c r="H38" s="25">
        <v>0.73</v>
      </c>
      <c r="I38" s="25">
        <v>0.57999999999999996</v>
      </c>
      <c r="J38" s="26">
        <v>0.86</v>
      </c>
      <c r="K38" s="10"/>
      <c r="L38" s="10"/>
      <c r="M38" s="10"/>
      <c r="N38" s="10"/>
      <c r="O38" s="10"/>
      <c r="P38" s="10"/>
    </row>
    <row r="39" spans="1:16" ht="39" customHeight="1" x14ac:dyDescent="0.2">
      <c r="A39" s="10"/>
      <c r="B39" s="23"/>
      <c r="C39" s="1127" t="s">
        <v>569</v>
      </c>
      <c r="D39" s="1128"/>
      <c r="E39" s="1129"/>
      <c r="F39" s="24">
        <v>0.04</v>
      </c>
      <c r="G39" s="25" t="s">
        <v>563</v>
      </c>
      <c r="H39" s="25" t="s">
        <v>570</v>
      </c>
      <c r="I39" s="25">
        <v>0.13</v>
      </c>
      <c r="J39" s="26">
        <v>0.68</v>
      </c>
      <c r="K39" s="10"/>
      <c r="L39" s="10"/>
      <c r="M39" s="10"/>
      <c r="N39" s="10"/>
      <c r="O39" s="10"/>
      <c r="P39" s="10"/>
    </row>
    <row r="40" spans="1:16" ht="39" customHeight="1" x14ac:dyDescent="0.2">
      <c r="A40" s="10"/>
      <c r="B40" s="23"/>
      <c r="C40" s="1127" t="s">
        <v>571</v>
      </c>
      <c r="D40" s="1128"/>
      <c r="E40" s="1129"/>
      <c r="F40" s="24">
        <v>0.22</v>
      </c>
      <c r="G40" s="25">
        <v>0.43</v>
      </c>
      <c r="H40" s="25">
        <v>0.31</v>
      </c>
      <c r="I40" s="25">
        <v>0.43</v>
      </c>
      <c r="J40" s="26">
        <v>0.56000000000000005</v>
      </c>
      <c r="K40" s="10"/>
      <c r="L40" s="10"/>
      <c r="M40" s="10"/>
      <c r="N40" s="10"/>
      <c r="O40" s="10"/>
      <c r="P40" s="10"/>
    </row>
    <row r="41" spans="1:16" ht="39" customHeight="1" x14ac:dyDescent="0.2">
      <c r="A41" s="10"/>
      <c r="B41" s="23"/>
      <c r="C41" s="1127" t="s">
        <v>572</v>
      </c>
      <c r="D41" s="1128"/>
      <c r="E41" s="1129"/>
      <c r="F41" s="24" t="s">
        <v>514</v>
      </c>
      <c r="G41" s="25" t="s">
        <v>514</v>
      </c>
      <c r="H41" s="25" t="s">
        <v>514</v>
      </c>
      <c r="I41" s="25">
        <v>0.31</v>
      </c>
      <c r="J41" s="26">
        <v>0.34</v>
      </c>
      <c r="K41" s="10"/>
      <c r="L41" s="10"/>
      <c r="M41" s="10"/>
      <c r="N41" s="10"/>
      <c r="O41" s="10"/>
      <c r="P41" s="10"/>
    </row>
    <row r="42" spans="1:16" ht="39" customHeight="1" x14ac:dyDescent="0.2">
      <c r="A42" s="10"/>
      <c r="B42" s="27"/>
      <c r="C42" s="1127" t="s">
        <v>573</v>
      </c>
      <c r="D42" s="1128"/>
      <c r="E42" s="1129"/>
      <c r="F42" s="24" t="s">
        <v>514</v>
      </c>
      <c r="G42" s="25" t="s">
        <v>514</v>
      </c>
      <c r="H42" s="25" t="s">
        <v>514</v>
      </c>
      <c r="I42" s="25" t="s">
        <v>514</v>
      </c>
      <c r="J42" s="26" t="s">
        <v>514</v>
      </c>
      <c r="K42" s="10"/>
      <c r="L42" s="10"/>
      <c r="M42" s="10"/>
      <c r="N42" s="10"/>
      <c r="O42" s="10"/>
      <c r="P42" s="10"/>
    </row>
    <row r="43" spans="1:16" ht="39" customHeight="1" thickBot="1" x14ac:dyDescent="0.25">
      <c r="A43" s="10"/>
      <c r="B43" s="28"/>
      <c r="C43" s="1130" t="s">
        <v>574</v>
      </c>
      <c r="D43" s="1131"/>
      <c r="E43" s="1132"/>
      <c r="F43" s="29">
        <v>0.5</v>
      </c>
      <c r="G43" s="30">
        <v>0.87</v>
      </c>
      <c r="H43" s="30">
        <v>0.86</v>
      </c>
      <c r="I43" s="30">
        <v>0.78</v>
      </c>
      <c r="J43" s="31">
        <v>0.74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TzUJaGpklow3pfg0XKXgNRpQH4sRA+jQ1gKp3+EzJ8ylHgLi9VHzYT00n8aRzRu9ZVopu6vCs4hqaLFr9WLk/Q==" saltValue="58UY/dccqeTb99mqI5CM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7" zoomScale="70" zoomScaleNormal="70" zoomScaleSheetLayoutView="55" workbookViewId="0">
      <selection activeCell="N45" sqref="N45"/>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554</v>
      </c>
      <c r="L44" s="44" t="s">
        <v>555</v>
      </c>
      <c r="M44" s="44" t="s">
        <v>556</v>
      </c>
      <c r="N44" s="44" t="s">
        <v>557</v>
      </c>
      <c r="O44" s="45" t="s">
        <v>558</v>
      </c>
      <c r="P44" s="36"/>
      <c r="Q44" s="36"/>
      <c r="R44" s="36"/>
      <c r="S44" s="36"/>
      <c r="T44" s="36"/>
      <c r="U44" s="36"/>
    </row>
    <row r="45" spans="1:21" ht="30.75" customHeight="1" x14ac:dyDescent="0.2">
      <c r="A45" s="36"/>
      <c r="B45" s="1135" t="s">
        <v>11</v>
      </c>
      <c r="C45" s="1136"/>
      <c r="D45" s="46"/>
      <c r="E45" s="1141" t="s">
        <v>12</v>
      </c>
      <c r="F45" s="1141"/>
      <c r="G45" s="1141"/>
      <c r="H45" s="1141"/>
      <c r="I45" s="1141"/>
      <c r="J45" s="1142"/>
      <c r="K45" s="47">
        <v>128527</v>
      </c>
      <c r="L45" s="48">
        <v>117898</v>
      </c>
      <c r="M45" s="48">
        <v>112551</v>
      </c>
      <c r="N45" s="48">
        <v>105496</v>
      </c>
      <c r="O45" s="49">
        <v>102205</v>
      </c>
      <c r="P45" s="36"/>
      <c r="Q45" s="36"/>
      <c r="R45" s="36"/>
      <c r="S45" s="36"/>
      <c r="T45" s="36"/>
      <c r="U45" s="36"/>
    </row>
    <row r="46" spans="1:21" ht="30.75" customHeight="1" x14ac:dyDescent="0.2">
      <c r="A46" s="36"/>
      <c r="B46" s="1137"/>
      <c r="C46" s="1138"/>
      <c r="D46" s="50"/>
      <c r="E46" s="1143" t="s">
        <v>13</v>
      </c>
      <c r="F46" s="1143"/>
      <c r="G46" s="1143"/>
      <c r="H46" s="1143"/>
      <c r="I46" s="1143"/>
      <c r="J46" s="1144"/>
      <c r="K46" s="51">
        <v>7345</v>
      </c>
      <c r="L46" s="52">
        <v>9481</v>
      </c>
      <c r="M46" s="52">
        <v>11222</v>
      </c>
      <c r="N46" s="52">
        <v>11185</v>
      </c>
      <c r="O46" s="53">
        <v>9856</v>
      </c>
      <c r="P46" s="36"/>
      <c r="Q46" s="36"/>
      <c r="R46" s="36"/>
      <c r="S46" s="36"/>
      <c r="T46" s="36"/>
      <c r="U46" s="36"/>
    </row>
    <row r="47" spans="1:21" ht="30.75" customHeight="1" x14ac:dyDescent="0.2">
      <c r="A47" s="36"/>
      <c r="B47" s="1137"/>
      <c r="C47" s="1138"/>
      <c r="D47" s="50"/>
      <c r="E47" s="1143" t="s">
        <v>14</v>
      </c>
      <c r="F47" s="1143"/>
      <c r="G47" s="1143"/>
      <c r="H47" s="1143"/>
      <c r="I47" s="1143"/>
      <c r="J47" s="1144"/>
      <c r="K47" s="51">
        <v>60380</v>
      </c>
      <c r="L47" s="52">
        <v>62731</v>
      </c>
      <c r="M47" s="52">
        <v>63546</v>
      </c>
      <c r="N47" s="52">
        <v>65380</v>
      </c>
      <c r="O47" s="53">
        <v>65787</v>
      </c>
      <c r="P47" s="36"/>
      <c r="Q47" s="36"/>
      <c r="R47" s="36"/>
      <c r="S47" s="36"/>
      <c r="T47" s="36"/>
      <c r="U47" s="36"/>
    </row>
    <row r="48" spans="1:21" ht="30.75" customHeight="1" x14ac:dyDescent="0.2">
      <c r="A48" s="36"/>
      <c r="B48" s="1137"/>
      <c r="C48" s="1138"/>
      <c r="D48" s="50"/>
      <c r="E48" s="1143" t="s">
        <v>15</v>
      </c>
      <c r="F48" s="1143"/>
      <c r="G48" s="1143"/>
      <c r="H48" s="1143"/>
      <c r="I48" s="1143"/>
      <c r="J48" s="1144"/>
      <c r="K48" s="51">
        <v>6924</v>
      </c>
      <c r="L48" s="52">
        <v>6918</v>
      </c>
      <c r="M48" s="52">
        <v>6350</v>
      </c>
      <c r="N48" s="52">
        <v>6317</v>
      </c>
      <c r="O48" s="53">
        <v>6575</v>
      </c>
      <c r="P48" s="36"/>
      <c r="Q48" s="36"/>
      <c r="R48" s="36"/>
      <c r="S48" s="36"/>
      <c r="T48" s="36"/>
      <c r="U48" s="36"/>
    </row>
    <row r="49" spans="1:21" ht="30.75" customHeight="1" x14ac:dyDescent="0.2">
      <c r="A49" s="36"/>
      <c r="B49" s="1137"/>
      <c r="C49" s="1138"/>
      <c r="D49" s="50"/>
      <c r="E49" s="1143" t="s">
        <v>16</v>
      </c>
      <c r="F49" s="1143"/>
      <c r="G49" s="1143"/>
      <c r="H49" s="1143"/>
      <c r="I49" s="1143"/>
      <c r="J49" s="1144"/>
      <c r="K49" s="51" t="s">
        <v>514</v>
      </c>
      <c r="L49" s="52" t="s">
        <v>514</v>
      </c>
      <c r="M49" s="52" t="s">
        <v>514</v>
      </c>
      <c r="N49" s="52" t="s">
        <v>514</v>
      </c>
      <c r="O49" s="53" t="s">
        <v>514</v>
      </c>
      <c r="P49" s="36"/>
      <c r="Q49" s="36"/>
      <c r="R49" s="36"/>
      <c r="S49" s="36"/>
      <c r="T49" s="36"/>
      <c r="U49" s="36"/>
    </row>
    <row r="50" spans="1:21" ht="30.75" customHeight="1" x14ac:dyDescent="0.2">
      <c r="A50" s="36"/>
      <c r="B50" s="1137"/>
      <c r="C50" s="1138"/>
      <c r="D50" s="50"/>
      <c r="E50" s="1143" t="s">
        <v>17</v>
      </c>
      <c r="F50" s="1143"/>
      <c r="G50" s="1143"/>
      <c r="H50" s="1143"/>
      <c r="I50" s="1143"/>
      <c r="J50" s="1144"/>
      <c r="K50" s="51">
        <v>2450</v>
      </c>
      <c r="L50" s="52">
        <v>2191</v>
      </c>
      <c r="M50" s="52">
        <v>1367</v>
      </c>
      <c r="N50" s="52">
        <v>1619</v>
      </c>
      <c r="O50" s="53">
        <v>1533</v>
      </c>
      <c r="P50" s="36"/>
      <c r="Q50" s="36"/>
      <c r="R50" s="36"/>
      <c r="S50" s="36"/>
      <c r="T50" s="36"/>
      <c r="U50" s="36"/>
    </row>
    <row r="51" spans="1:21" ht="30.75" customHeight="1" x14ac:dyDescent="0.2">
      <c r="A51" s="36"/>
      <c r="B51" s="1139"/>
      <c r="C51" s="1140"/>
      <c r="D51" s="54"/>
      <c r="E51" s="1143" t="s">
        <v>18</v>
      </c>
      <c r="F51" s="1143"/>
      <c r="G51" s="1143"/>
      <c r="H51" s="1143"/>
      <c r="I51" s="1143"/>
      <c r="J51" s="1144"/>
      <c r="K51" s="51">
        <v>1</v>
      </c>
      <c r="L51" s="52">
        <v>1</v>
      </c>
      <c r="M51" s="52">
        <v>3</v>
      </c>
      <c r="N51" s="52">
        <v>4</v>
      </c>
      <c r="O51" s="53">
        <v>5</v>
      </c>
      <c r="P51" s="36"/>
      <c r="Q51" s="36"/>
      <c r="R51" s="36"/>
      <c r="S51" s="36"/>
      <c r="T51" s="36"/>
      <c r="U51" s="36"/>
    </row>
    <row r="52" spans="1:21" ht="30.75" customHeight="1" x14ac:dyDescent="0.2">
      <c r="A52" s="36"/>
      <c r="B52" s="1145" t="s">
        <v>19</v>
      </c>
      <c r="C52" s="1146"/>
      <c r="D52" s="54"/>
      <c r="E52" s="1143" t="s">
        <v>20</v>
      </c>
      <c r="F52" s="1143"/>
      <c r="G52" s="1143"/>
      <c r="H52" s="1143"/>
      <c r="I52" s="1143"/>
      <c r="J52" s="1144"/>
      <c r="K52" s="51">
        <v>134824</v>
      </c>
      <c r="L52" s="52">
        <v>124348</v>
      </c>
      <c r="M52" s="52">
        <v>121368</v>
      </c>
      <c r="N52" s="52">
        <v>110865</v>
      </c>
      <c r="O52" s="53">
        <v>102069</v>
      </c>
      <c r="P52" s="36"/>
      <c r="Q52" s="36"/>
      <c r="R52" s="36"/>
      <c r="S52" s="36"/>
      <c r="T52" s="36"/>
      <c r="U52" s="36"/>
    </row>
    <row r="53" spans="1:21" ht="30.75" customHeight="1" thickBot="1" x14ac:dyDescent="0.25">
      <c r="A53" s="36"/>
      <c r="B53" s="1147" t="s">
        <v>21</v>
      </c>
      <c r="C53" s="1148"/>
      <c r="D53" s="55"/>
      <c r="E53" s="1149" t="s">
        <v>22</v>
      </c>
      <c r="F53" s="1149"/>
      <c r="G53" s="1149"/>
      <c r="H53" s="1149"/>
      <c r="I53" s="1149"/>
      <c r="J53" s="1150"/>
      <c r="K53" s="56">
        <v>70803</v>
      </c>
      <c r="L53" s="57">
        <v>74872</v>
      </c>
      <c r="M53" s="57">
        <v>73671</v>
      </c>
      <c r="N53" s="57">
        <v>79136</v>
      </c>
      <c r="O53" s="58">
        <v>83892</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575</v>
      </c>
      <c r="P54" s="36"/>
      <c r="Q54" s="36"/>
      <c r="R54" s="36"/>
      <c r="S54" s="36"/>
      <c r="T54" s="36"/>
      <c r="U54" s="36"/>
    </row>
    <row r="55" spans="1:21" ht="30.75" customHeight="1" thickBot="1" x14ac:dyDescent="0.3">
      <c r="A55" s="36"/>
      <c r="B55" s="61"/>
      <c r="C55" s="62"/>
      <c r="D55" s="62"/>
      <c r="E55" s="63"/>
      <c r="F55" s="63"/>
      <c r="G55" s="63"/>
      <c r="H55" s="63"/>
      <c r="I55" s="63"/>
      <c r="J55" s="64" t="s">
        <v>3</v>
      </c>
      <c r="K55" s="65" t="s">
        <v>576</v>
      </c>
      <c r="L55" s="66" t="s">
        <v>577</v>
      </c>
      <c r="M55" s="66" t="s">
        <v>578</v>
      </c>
      <c r="N55" s="66" t="s">
        <v>579</v>
      </c>
      <c r="O55" s="67" t="s">
        <v>580</v>
      </c>
      <c r="P55" s="36"/>
      <c r="Q55" s="36"/>
      <c r="R55" s="36"/>
      <c r="S55" s="36"/>
      <c r="T55" s="36"/>
      <c r="U55" s="36"/>
    </row>
    <row r="56" spans="1:21" ht="30.75" customHeight="1" x14ac:dyDescent="0.2">
      <c r="A56" s="36"/>
      <c r="B56" s="1151" t="s">
        <v>24</v>
      </c>
      <c r="C56" s="1152"/>
      <c r="D56" s="1155" t="s">
        <v>25</v>
      </c>
      <c r="E56" s="1156"/>
      <c r="F56" s="1156"/>
      <c r="G56" s="1156"/>
      <c r="H56" s="1156"/>
      <c r="I56" s="1156"/>
      <c r="J56" s="1157"/>
      <c r="K56" s="68">
        <v>194315</v>
      </c>
      <c r="L56" s="69">
        <v>191408</v>
      </c>
      <c r="M56" s="69">
        <v>197043</v>
      </c>
      <c r="N56" s="69">
        <v>186604</v>
      </c>
      <c r="O56" s="70">
        <v>196646</v>
      </c>
      <c r="P56" s="36"/>
      <c r="Q56" s="36"/>
      <c r="R56" s="36"/>
      <c r="S56" s="36"/>
      <c r="T56" s="36"/>
      <c r="U56" s="36"/>
    </row>
    <row r="57" spans="1:21" ht="30.75" customHeight="1" thickBot="1" x14ac:dyDescent="0.25">
      <c r="A57" s="36"/>
      <c r="B57" s="1153"/>
      <c r="C57" s="1154"/>
      <c r="D57" s="1158" t="s">
        <v>26</v>
      </c>
      <c r="E57" s="1159"/>
      <c r="F57" s="1159"/>
      <c r="G57" s="1159"/>
      <c r="H57" s="1159"/>
      <c r="I57" s="1159"/>
      <c r="J57" s="1160"/>
      <c r="K57" s="71">
        <v>227891</v>
      </c>
      <c r="L57" s="72">
        <v>235693</v>
      </c>
      <c r="M57" s="72">
        <v>245031</v>
      </c>
      <c r="N57" s="72">
        <v>243755</v>
      </c>
      <c r="O57" s="73">
        <v>255859</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pwR5mPsYmJIQ++b1nrG+1A6NILnyggTTNKX5ecN6k8nhrtIOWf/eNfdCteVscagzyxvgZWfsZRL80i2AuHtjA==" saltValue="23uj6PolGSa8IJXdGbzji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election activeCell="M50" sqref="M50"/>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554</v>
      </c>
      <c r="J40" s="364" t="s">
        <v>555</v>
      </c>
      <c r="K40" s="364" t="s">
        <v>556</v>
      </c>
      <c r="L40" s="364" t="s">
        <v>557</v>
      </c>
      <c r="M40" s="365" t="s">
        <v>558</v>
      </c>
    </row>
    <row r="41" spans="2:13" ht="27.75" customHeight="1" x14ac:dyDescent="0.2">
      <c r="B41" s="1161" t="s">
        <v>29</v>
      </c>
      <c r="C41" s="1162"/>
      <c r="D41" s="84"/>
      <c r="E41" s="1167" t="s">
        <v>30</v>
      </c>
      <c r="F41" s="1167"/>
      <c r="G41" s="1167"/>
      <c r="H41" s="1168"/>
      <c r="I41" s="366">
        <v>2644211</v>
      </c>
      <c r="J41" s="367">
        <v>2644861</v>
      </c>
      <c r="K41" s="367">
        <v>2634964</v>
      </c>
      <c r="L41" s="367">
        <v>2654077</v>
      </c>
      <c r="M41" s="368">
        <v>2656528</v>
      </c>
    </row>
    <row r="42" spans="2:13" ht="27.75" customHeight="1" x14ac:dyDescent="0.2">
      <c r="B42" s="1163"/>
      <c r="C42" s="1164"/>
      <c r="D42" s="85"/>
      <c r="E42" s="1169" t="s">
        <v>31</v>
      </c>
      <c r="F42" s="1169"/>
      <c r="G42" s="1169"/>
      <c r="H42" s="1170"/>
      <c r="I42" s="369">
        <v>17569</v>
      </c>
      <c r="J42" s="370">
        <v>15903</v>
      </c>
      <c r="K42" s="370">
        <v>15188</v>
      </c>
      <c r="L42" s="370">
        <v>16283</v>
      </c>
      <c r="M42" s="371">
        <v>14578</v>
      </c>
    </row>
    <row r="43" spans="2:13" ht="27.75" customHeight="1" x14ac:dyDescent="0.2">
      <c r="B43" s="1163"/>
      <c r="C43" s="1164"/>
      <c r="D43" s="85"/>
      <c r="E43" s="1169" t="s">
        <v>32</v>
      </c>
      <c r="F43" s="1169"/>
      <c r="G43" s="1169"/>
      <c r="H43" s="1170"/>
      <c r="I43" s="369">
        <v>75699</v>
      </c>
      <c r="J43" s="370">
        <v>72952</v>
      </c>
      <c r="K43" s="370">
        <v>73943</v>
      </c>
      <c r="L43" s="370">
        <v>73472</v>
      </c>
      <c r="M43" s="371">
        <v>73159</v>
      </c>
    </row>
    <row r="44" spans="2:13" ht="27.75" customHeight="1" x14ac:dyDescent="0.2">
      <c r="B44" s="1163"/>
      <c r="C44" s="1164"/>
      <c r="D44" s="85"/>
      <c r="E44" s="1169" t="s">
        <v>33</v>
      </c>
      <c r="F44" s="1169"/>
      <c r="G44" s="1169"/>
      <c r="H44" s="1170"/>
      <c r="I44" s="369" t="s">
        <v>514</v>
      </c>
      <c r="J44" s="370" t="s">
        <v>514</v>
      </c>
      <c r="K44" s="370" t="s">
        <v>514</v>
      </c>
      <c r="L44" s="370" t="s">
        <v>514</v>
      </c>
      <c r="M44" s="371" t="s">
        <v>514</v>
      </c>
    </row>
    <row r="45" spans="2:13" ht="27.75" customHeight="1" x14ac:dyDescent="0.2">
      <c r="B45" s="1163"/>
      <c r="C45" s="1164"/>
      <c r="D45" s="85"/>
      <c r="E45" s="1169" t="s">
        <v>34</v>
      </c>
      <c r="F45" s="1169"/>
      <c r="G45" s="1169"/>
      <c r="H45" s="1170"/>
      <c r="I45" s="369">
        <v>216635</v>
      </c>
      <c r="J45" s="370">
        <v>211622</v>
      </c>
      <c r="K45" s="370">
        <v>206624</v>
      </c>
      <c r="L45" s="370">
        <v>200472</v>
      </c>
      <c r="M45" s="371">
        <v>193978</v>
      </c>
    </row>
    <row r="46" spans="2:13" ht="27.75" customHeight="1" x14ac:dyDescent="0.2">
      <c r="B46" s="1163"/>
      <c r="C46" s="1164"/>
      <c r="D46" s="86"/>
      <c r="E46" s="1171" t="s">
        <v>35</v>
      </c>
      <c r="F46" s="1171"/>
      <c r="G46" s="1171"/>
      <c r="H46" s="1172"/>
      <c r="I46" s="369">
        <v>10179</v>
      </c>
      <c r="J46" s="370">
        <v>9923</v>
      </c>
      <c r="K46" s="370">
        <v>9334</v>
      </c>
      <c r="L46" s="370">
        <v>8930</v>
      </c>
      <c r="M46" s="371">
        <v>8426</v>
      </c>
    </row>
    <row r="47" spans="2:13" ht="27.75" customHeight="1" x14ac:dyDescent="0.2">
      <c r="B47" s="1163"/>
      <c r="C47" s="1164"/>
      <c r="D47" s="87"/>
      <c r="E47" s="1173" t="s">
        <v>36</v>
      </c>
      <c r="F47" s="1174"/>
      <c r="G47" s="1174"/>
      <c r="H47" s="1175"/>
      <c r="I47" s="369" t="s">
        <v>514</v>
      </c>
      <c r="J47" s="370" t="s">
        <v>514</v>
      </c>
      <c r="K47" s="370" t="s">
        <v>514</v>
      </c>
      <c r="L47" s="370" t="s">
        <v>514</v>
      </c>
      <c r="M47" s="371" t="s">
        <v>514</v>
      </c>
    </row>
    <row r="48" spans="2:13" ht="27.75" customHeight="1" x14ac:dyDescent="0.2">
      <c r="B48" s="1163"/>
      <c r="C48" s="1164"/>
      <c r="D48" s="85"/>
      <c r="E48" s="1169" t="s">
        <v>37</v>
      </c>
      <c r="F48" s="1169"/>
      <c r="G48" s="1169"/>
      <c r="H48" s="1170"/>
      <c r="I48" s="369" t="s">
        <v>514</v>
      </c>
      <c r="J48" s="370" t="s">
        <v>514</v>
      </c>
      <c r="K48" s="370" t="s">
        <v>514</v>
      </c>
      <c r="L48" s="370" t="s">
        <v>514</v>
      </c>
      <c r="M48" s="371" t="s">
        <v>514</v>
      </c>
    </row>
    <row r="49" spans="2:13" ht="27.75" customHeight="1" x14ac:dyDescent="0.2">
      <c r="B49" s="1165"/>
      <c r="C49" s="1166"/>
      <c r="D49" s="85"/>
      <c r="E49" s="1169" t="s">
        <v>38</v>
      </c>
      <c r="F49" s="1169"/>
      <c r="G49" s="1169"/>
      <c r="H49" s="1170"/>
      <c r="I49" s="369" t="s">
        <v>514</v>
      </c>
      <c r="J49" s="370" t="s">
        <v>514</v>
      </c>
      <c r="K49" s="370" t="s">
        <v>514</v>
      </c>
      <c r="L49" s="370" t="s">
        <v>514</v>
      </c>
      <c r="M49" s="371" t="s">
        <v>514</v>
      </c>
    </row>
    <row r="50" spans="2:13" ht="27.75" customHeight="1" x14ac:dyDescent="0.2">
      <c r="B50" s="1176" t="s">
        <v>39</v>
      </c>
      <c r="C50" s="1177"/>
      <c r="D50" s="88"/>
      <c r="E50" s="1169" t="s">
        <v>40</v>
      </c>
      <c r="F50" s="1169"/>
      <c r="G50" s="1169"/>
      <c r="H50" s="1170"/>
      <c r="I50" s="369">
        <v>274828</v>
      </c>
      <c r="J50" s="370">
        <v>268218</v>
      </c>
      <c r="K50" s="370">
        <v>246046</v>
      </c>
      <c r="L50" s="370">
        <v>250455</v>
      </c>
      <c r="M50" s="371">
        <v>303247</v>
      </c>
    </row>
    <row r="51" spans="2:13" ht="27.75" customHeight="1" x14ac:dyDescent="0.2">
      <c r="B51" s="1163"/>
      <c r="C51" s="1164"/>
      <c r="D51" s="85"/>
      <c r="E51" s="1169" t="s">
        <v>41</v>
      </c>
      <c r="F51" s="1169"/>
      <c r="G51" s="1169"/>
      <c r="H51" s="1170"/>
      <c r="I51" s="369">
        <v>32677</v>
      </c>
      <c r="J51" s="370">
        <v>32070</v>
      </c>
      <c r="K51" s="370">
        <v>32724</v>
      </c>
      <c r="L51" s="370">
        <v>34906</v>
      </c>
      <c r="M51" s="371">
        <v>34189</v>
      </c>
    </row>
    <row r="52" spans="2:13" ht="27.75" customHeight="1" x14ac:dyDescent="0.2">
      <c r="B52" s="1165"/>
      <c r="C52" s="1166"/>
      <c r="D52" s="85"/>
      <c r="E52" s="1169" t="s">
        <v>42</v>
      </c>
      <c r="F52" s="1169"/>
      <c r="G52" s="1169"/>
      <c r="H52" s="1170"/>
      <c r="I52" s="369">
        <v>1270996</v>
      </c>
      <c r="J52" s="370">
        <v>1248425</v>
      </c>
      <c r="K52" s="370">
        <v>1229764</v>
      </c>
      <c r="L52" s="370">
        <v>1226197</v>
      </c>
      <c r="M52" s="371">
        <v>1216530</v>
      </c>
    </row>
    <row r="53" spans="2:13" ht="27.75" customHeight="1" thickBot="1" x14ac:dyDescent="0.25">
      <c r="B53" s="1178" t="s">
        <v>43</v>
      </c>
      <c r="C53" s="1179"/>
      <c r="D53" s="89"/>
      <c r="E53" s="1180" t="s">
        <v>44</v>
      </c>
      <c r="F53" s="1180"/>
      <c r="G53" s="1180"/>
      <c r="H53" s="1181"/>
      <c r="I53" s="372">
        <v>1385793</v>
      </c>
      <c r="J53" s="373">
        <v>1406548</v>
      </c>
      <c r="K53" s="373">
        <v>1431519</v>
      </c>
      <c r="L53" s="373">
        <v>1441675</v>
      </c>
      <c r="M53" s="374">
        <v>1392704</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ncgrJbXWMpLP/mYuPOLYk2OZvUvs8g8dDZJfG0SKPFc9/2Mm06v8HgYPFWPqfSdV7OvhIE4U+szt4paHYUNH3g==" saltValue="WpxYG/HgKiNPOmtbo/6O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F57" sqref="F5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556</v>
      </c>
      <c r="G54" s="97" t="s">
        <v>557</v>
      </c>
      <c r="H54" s="98" t="s">
        <v>558</v>
      </c>
    </row>
    <row r="55" spans="2:8" ht="52.5" customHeight="1" x14ac:dyDescent="0.2">
      <c r="B55" s="99"/>
      <c r="C55" s="1190" t="s">
        <v>46</v>
      </c>
      <c r="D55" s="1190"/>
      <c r="E55" s="1191"/>
      <c r="F55" s="100">
        <v>38074</v>
      </c>
      <c r="G55" s="100">
        <v>32269</v>
      </c>
      <c r="H55" s="101">
        <v>51611</v>
      </c>
    </row>
    <row r="56" spans="2:8" ht="52.5" customHeight="1" x14ac:dyDescent="0.2">
      <c r="B56" s="102"/>
      <c r="C56" s="1192" t="s">
        <v>47</v>
      </c>
      <c r="D56" s="1192"/>
      <c r="E56" s="1193"/>
      <c r="F56" s="103">
        <v>14864</v>
      </c>
      <c r="G56" s="103">
        <v>15247</v>
      </c>
      <c r="H56" s="104">
        <v>27939</v>
      </c>
    </row>
    <row r="57" spans="2:8" ht="53.25" customHeight="1" x14ac:dyDescent="0.2">
      <c r="B57" s="102"/>
      <c r="C57" s="1194" t="s">
        <v>48</v>
      </c>
      <c r="D57" s="1194"/>
      <c r="E57" s="1195"/>
      <c r="F57" s="105">
        <v>30972</v>
      </c>
      <c r="G57" s="105">
        <v>30738</v>
      </c>
      <c r="H57" s="106">
        <v>30315</v>
      </c>
    </row>
    <row r="58" spans="2:8" ht="45.75" customHeight="1" x14ac:dyDescent="0.2">
      <c r="B58" s="107"/>
      <c r="C58" s="1182" t="s">
        <v>620</v>
      </c>
      <c r="D58" s="1183"/>
      <c r="E58" s="1184"/>
      <c r="F58" s="108">
        <v>10221</v>
      </c>
      <c r="G58" s="108">
        <v>9322</v>
      </c>
      <c r="H58" s="109">
        <v>8785</v>
      </c>
    </row>
    <row r="59" spans="2:8" ht="45.75" customHeight="1" x14ac:dyDescent="0.2">
      <c r="B59" s="107"/>
      <c r="C59" s="1182" t="s">
        <v>621</v>
      </c>
      <c r="D59" s="1183"/>
      <c r="E59" s="1184"/>
      <c r="F59" s="108">
        <v>5884</v>
      </c>
      <c r="G59" s="108">
        <v>5893</v>
      </c>
      <c r="H59" s="109">
        <v>5893</v>
      </c>
    </row>
    <row r="60" spans="2:8" ht="45.75" customHeight="1" x14ac:dyDescent="0.2">
      <c r="B60" s="107"/>
      <c r="C60" s="1182" t="s">
        <v>622</v>
      </c>
      <c r="D60" s="1183"/>
      <c r="E60" s="1184"/>
      <c r="F60" s="108">
        <v>2842</v>
      </c>
      <c r="G60" s="108">
        <v>3142</v>
      </c>
      <c r="H60" s="109">
        <v>3442</v>
      </c>
    </row>
    <row r="61" spans="2:8" ht="45.75" customHeight="1" x14ac:dyDescent="0.2">
      <c r="B61" s="107"/>
      <c r="C61" s="1182" t="s">
        <v>623</v>
      </c>
      <c r="D61" s="1183"/>
      <c r="E61" s="1184"/>
      <c r="F61" s="108">
        <v>1712</v>
      </c>
      <c r="G61" s="108">
        <v>1686</v>
      </c>
      <c r="H61" s="109">
        <v>1668</v>
      </c>
    </row>
    <row r="62" spans="2:8" ht="45.75" customHeight="1" thickBot="1" x14ac:dyDescent="0.25">
      <c r="B62" s="110"/>
      <c r="C62" s="1185" t="s">
        <v>624</v>
      </c>
      <c r="D62" s="1186"/>
      <c r="E62" s="1187"/>
      <c r="F62" s="111">
        <v>2311</v>
      </c>
      <c r="G62" s="111">
        <v>1755</v>
      </c>
      <c r="H62" s="112">
        <v>1619</v>
      </c>
    </row>
    <row r="63" spans="2:8" ht="52.5" customHeight="1" thickBot="1" x14ac:dyDescent="0.25">
      <c r="B63" s="113"/>
      <c r="C63" s="1188" t="s">
        <v>49</v>
      </c>
      <c r="D63" s="1188"/>
      <c r="E63" s="1189"/>
      <c r="F63" s="114">
        <v>83911</v>
      </c>
      <c r="G63" s="114">
        <v>78254</v>
      </c>
      <c r="H63" s="115">
        <v>109866</v>
      </c>
    </row>
    <row r="64" spans="2:8" ht="13" x14ac:dyDescent="0.2"/>
  </sheetData>
  <sheetProtection algorithmName="SHA-512" hashValue="Hw55Fyc4YKaIdBrK6nT1rMlN7lVWJ0uHxbbFP3awdanIc9rG28MyaGxkiJFQJd1lKSbQlFzhzpeKoMfxX9d4zg==" saltValue="+RO1owdN0+aeRt5KqiKU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1211-3159-4D47-8470-484DD87CBFB6}">
  <sheetPr>
    <pageSetUpPr fitToPage="1"/>
  </sheetPr>
  <dimension ref="A1:DE85"/>
  <sheetViews>
    <sheetView showGridLines="0" tabSelected="1" topLeftCell="A7" zoomScale="85" zoomScaleNormal="85" zoomScaleSheetLayoutView="55" workbookViewId="0">
      <selection activeCell="BA20" sqref="BA20"/>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636</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632</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635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630</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554</v>
      </c>
      <c r="BQ50" s="1205"/>
      <c r="BR50" s="1205"/>
      <c r="BS50" s="1205"/>
      <c r="BT50" s="1205"/>
      <c r="BU50" s="1205"/>
      <c r="BV50" s="1205"/>
      <c r="BW50" s="1205"/>
      <c r="BX50" s="1205" t="s">
        <v>555</v>
      </c>
      <c r="BY50" s="1205"/>
      <c r="BZ50" s="1205"/>
      <c r="CA50" s="1205"/>
      <c r="CB50" s="1205"/>
      <c r="CC50" s="1205"/>
      <c r="CD50" s="1205"/>
      <c r="CE50" s="1205"/>
      <c r="CF50" s="1205" t="s">
        <v>556</v>
      </c>
      <c r="CG50" s="1205"/>
      <c r="CH50" s="1205"/>
      <c r="CI50" s="1205"/>
      <c r="CJ50" s="1205"/>
      <c r="CK50" s="1205"/>
      <c r="CL50" s="1205"/>
      <c r="CM50" s="1205"/>
      <c r="CN50" s="1205" t="s">
        <v>557</v>
      </c>
      <c r="CO50" s="1205"/>
      <c r="CP50" s="1205"/>
      <c r="CQ50" s="1205"/>
      <c r="CR50" s="1205"/>
      <c r="CS50" s="1205"/>
      <c r="CT50" s="1205"/>
      <c r="CU50" s="1205"/>
      <c r="CV50" s="1205" t="s">
        <v>558</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629</v>
      </c>
      <c r="AO51" s="1204"/>
      <c r="AP51" s="1204"/>
      <c r="AQ51" s="1204"/>
      <c r="AR51" s="1204"/>
      <c r="AS51" s="1204"/>
      <c r="AT51" s="1204"/>
      <c r="AU51" s="1204"/>
      <c r="AV51" s="1204"/>
      <c r="AW51" s="1204"/>
      <c r="AX51" s="1204"/>
      <c r="AY51" s="1204"/>
      <c r="AZ51" s="1204"/>
      <c r="BA51" s="1204"/>
      <c r="BB51" s="1204" t="s">
        <v>627</v>
      </c>
      <c r="BC51" s="1204"/>
      <c r="BD51" s="1204"/>
      <c r="BE51" s="1204"/>
      <c r="BF51" s="1204"/>
      <c r="BG51" s="1204"/>
      <c r="BH51" s="1204"/>
      <c r="BI51" s="1204"/>
      <c r="BJ51" s="1204"/>
      <c r="BK51" s="1204"/>
      <c r="BL51" s="1204"/>
      <c r="BM51" s="1204"/>
      <c r="BN51" s="1204"/>
      <c r="BO51" s="1204"/>
      <c r="BP51" s="1203">
        <v>315</v>
      </c>
      <c r="BQ51" s="1203"/>
      <c r="BR51" s="1203"/>
      <c r="BS51" s="1203"/>
      <c r="BT51" s="1203"/>
      <c r="BU51" s="1203"/>
      <c r="BV51" s="1203"/>
      <c r="BW51" s="1203"/>
      <c r="BX51" s="1203">
        <v>321.39999999999998</v>
      </c>
      <c r="BY51" s="1203"/>
      <c r="BZ51" s="1203"/>
      <c r="CA51" s="1203"/>
      <c r="CB51" s="1203"/>
      <c r="CC51" s="1203"/>
      <c r="CD51" s="1203"/>
      <c r="CE51" s="1203"/>
      <c r="CF51" s="1203">
        <v>326.7</v>
      </c>
      <c r="CG51" s="1203"/>
      <c r="CH51" s="1203"/>
      <c r="CI51" s="1203"/>
      <c r="CJ51" s="1203"/>
      <c r="CK51" s="1203"/>
      <c r="CL51" s="1203"/>
      <c r="CM51" s="1203"/>
      <c r="CN51" s="1203">
        <v>324.10000000000002</v>
      </c>
      <c r="CO51" s="1203"/>
      <c r="CP51" s="1203"/>
      <c r="CQ51" s="1203"/>
      <c r="CR51" s="1203"/>
      <c r="CS51" s="1203"/>
      <c r="CT51" s="1203"/>
      <c r="CU51" s="1203"/>
      <c r="CV51" s="1203">
        <v>297.39999999999998</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634</v>
      </c>
      <c r="BC53" s="1204"/>
      <c r="BD53" s="1204"/>
      <c r="BE53" s="1204"/>
      <c r="BF53" s="1204"/>
      <c r="BG53" s="1204"/>
      <c r="BH53" s="1204"/>
      <c r="BI53" s="1204"/>
      <c r="BJ53" s="1204"/>
      <c r="BK53" s="1204"/>
      <c r="BL53" s="1204"/>
      <c r="BM53" s="1204"/>
      <c r="BN53" s="1204"/>
      <c r="BO53" s="1204"/>
      <c r="BP53" s="1203">
        <v>56.5</v>
      </c>
      <c r="BQ53" s="1203"/>
      <c r="BR53" s="1203"/>
      <c r="BS53" s="1203"/>
      <c r="BT53" s="1203"/>
      <c r="BU53" s="1203"/>
      <c r="BV53" s="1203"/>
      <c r="BW53" s="1203"/>
      <c r="BX53" s="1203">
        <v>57.8</v>
      </c>
      <c r="BY53" s="1203"/>
      <c r="BZ53" s="1203"/>
      <c r="CA53" s="1203"/>
      <c r="CB53" s="1203"/>
      <c r="CC53" s="1203"/>
      <c r="CD53" s="1203"/>
      <c r="CE53" s="1203"/>
      <c r="CF53" s="1203">
        <v>59.1</v>
      </c>
      <c r="CG53" s="1203"/>
      <c r="CH53" s="1203"/>
      <c r="CI53" s="1203"/>
      <c r="CJ53" s="1203"/>
      <c r="CK53" s="1203"/>
      <c r="CL53" s="1203"/>
      <c r="CM53" s="1203"/>
      <c r="CN53" s="1203">
        <v>60.5</v>
      </c>
      <c r="CO53" s="1203"/>
      <c r="CP53" s="1203"/>
      <c r="CQ53" s="1203"/>
      <c r="CR53" s="1203"/>
      <c r="CS53" s="1203"/>
      <c r="CT53" s="1203"/>
      <c r="CU53" s="1203"/>
      <c r="CV53" s="1203">
        <v>61.6</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628</v>
      </c>
      <c r="AO55" s="1205"/>
      <c r="AP55" s="1205"/>
      <c r="AQ55" s="1205"/>
      <c r="AR55" s="1205"/>
      <c r="AS55" s="1205"/>
      <c r="AT55" s="1205"/>
      <c r="AU55" s="1205"/>
      <c r="AV55" s="1205"/>
      <c r="AW55" s="1205"/>
      <c r="AX55" s="1205"/>
      <c r="AY55" s="1205"/>
      <c r="AZ55" s="1205"/>
      <c r="BA55" s="1205"/>
      <c r="BB55" s="1204" t="s">
        <v>627</v>
      </c>
      <c r="BC55" s="1204"/>
      <c r="BD55" s="1204"/>
      <c r="BE55" s="1204"/>
      <c r="BF55" s="1204"/>
      <c r="BG55" s="1204"/>
      <c r="BH55" s="1204"/>
      <c r="BI55" s="1204"/>
      <c r="BJ55" s="1204"/>
      <c r="BK55" s="1204"/>
      <c r="BL55" s="1204"/>
      <c r="BM55" s="1204"/>
      <c r="BN55" s="1204"/>
      <c r="BO55" s="1204"/>
      <c r="BP55" s="1203">
        <v>245.1</v>
      </c>
      <c r="BQ55" s="1203"/>
      <c r="BR55" s="1203"/>
      <c r="BS55" s="1203"/>
      <c r="BT55" s="1203"/>
      <c r="BU55" s="1203"/>
      <c r="BV55" s="1203"/>
      <c r="BW55" s="1203"/>
      <c r="BX55" s="1203">
        <v>246.9</v>
      </c>
      <c r="BY55" s="1203"/>
      <c r="BZ55" s="1203"/>
      <c r="CA55" s="1203"/>
      <c r="CB55" s="1203"/>
      <c r="CC55" s="1203"/>
      <c r="CD55" s="1203"/>
      <c r="CE55" s="1203"/>
      <c r="CF55" s="1203">
        <v>250.4</v>
      </c>
      <c r="CG55" s="1203"/>
      <c r="CH55" s="1203"/>
      <c r="CI55" s="1203"/>
      <c r="CJ55" s="1203"/>
      <c r="CK55" s="1203"/>
      <c r="CL55" s="1203"/>
      <c r="CM55" s="1203"/>
      <c r="CN55" s="1203">
        <v>246.3</v>
      </c>
      <c r="CO55" s="1203"/>
      <c r="CP55" s="1203"/>
      <c r="CQ55" s="1203"/>
      <c r="CR55" s="1203"/>
      <c r="CS55" s="1203"/>
      <c r="CT55" s="1203"/>
      <c r="CU55" s="1203"/>
      <c r="CV55" s="1203">
        <v>225.3</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634</v>
      </c>
      <c r="BC57" s="1204"/>
      <c r="BD57" s="1204"/>
      <c r="BE57" s="1204"/>
      <c r="BF57" s="1204"/>
      <c r="BG57" s="1204"/>
      <c r="BH57" s="1204"/>
      <c r="BI57" s="1204"/>
      <c r="BJ57" s="1204"/>
      <c r="BK57" s="1204"/>
      <c r="BL57" s="1204"/>
      <c r="BM57" s="1204"/>
      <c r="BN57" s="1204"/>
      <c r="BO57" s="1204"/>
      <c r="BP57" s="1203">
        <v>53.4</v>
      </c>
      <c r="BQ57" s="1203"/>
      <c r="BR57" s="1203"/>
      <c r="BS57" s="1203"/>
      <c r="BT57" s="1203"/>
      <c r="BU57" s="1203"/>
      <c r="BV57" s="1203"/>
      <c r="BW57" s="1203"/>
      <c r="BX57" s="1203">
        <v>54.8</v>
      </c>
      <c r="BY57" s="1203"/>
      <c r="BZ57" s="1203"/>
      <c r="CA57" s="1203"/>
      <c r="CB57" s="1203"/>
      <c r="CC57" s="1203"/>
      <c r="CD57" s="1203"/>
      <c r="CE57" s="1203"/>
      <c r="CF57" s="1203">
        <v>55.8</v>
      </c>
      <c r="CG57" s="1203"/>
      <c r="CH57" s="1203"/>
      <c r="CI57" s="1203"/>
      <c r="CJ57" s="1203"/>
      <c r="CK57" s="1203"/>
      <c r="CL57" s="1203"/>
      <c r="CM57" s="1203"/>
      <c r="CN57" s="1203">
        <v>57.1</v>
      </c>
      <c r="CO57" s="1203"/>
      <c r="CP57" s="1203"/>
      <c r="CQ57" s="1203"/>
      <c r="CR57" s="1203"/>
      <c r="CS57" s="1203"/>
      <c r="CT57" s="1203"/>
      <c r="CU57" s="1203"/>
      <c r="CV57" s="1203">
        <v>59.6</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633</v>
      </c>
    </row>
    <row r="64" spans="1:109" ht="13" x14ac:dyDescent="0.2">
      <c r="B64" s="1197"/>
      <c r="G64" s="1233"/>
      <c r="I64" s="1235"/>
      <c r="J64" s="1235"/>
      <c r="K64" s="1235"/>
      <c r="L64" s="1235"/>
      <c r="M64" s="1235"/>
      <c r="N64" s="1234"/>
      <c r="AM64" s="1233"/>
      <c r="AN64" s="1233" t="s">
        <v>632</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631</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630</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554</v>
      </c>
      <c r="BQ72" s="1205"/>
      <c r="BR72" s="1205"/>
      <c r="BS72" s="1205"/>
      <c r="BT72" s="1205"/>
      <c r="BU72" s="1205"/>
      <c r="BV72" s="1205"/>
      <c r="BW72" s="1205"/>
      <c r="BX72" s="1205" t="s">
        <v>555</v>
      </c>
      <c r="BY72" s="1205"/>
      <c r="BZ72" s="1205"/>
      <c r="CA72" s="1205"/>
      <c r="CB72" s="1205"/>
      <c r="CC72" s="1205"/>
      <c r="CD72" s="1205"/>
      <c r="CE72" s="1205"/>
      <c r="CF72" s="1205" t="s">
        <v>556</v>
      </c>
      <c r="CG72" s="1205"/>
      <c r="CH72" s="1205"/>
      <c r="CI72" s="1205"/>
      <c r="CJ72" s="1205"/>
      <c r="CK72" s="1205"/>
      <c r="CL72" s="1205"/>
      <c r="CM72" s="1205"/>
      <c r="CN72" s="1205" t="s">
        <v>557</v>
      </c>
      <c r="CO72" s="1205"/>
      <c r="CP72" s="1205"/>
      <c r="CQ72" s="1205"/>
      <c r="CR72" s="1205"/>
      <c r="CS72" s="1205"/>
      <c r="CT72" s="1205"/>
      <c r="CU72" s="1205"/>
      <c r="CV72" s="1205" t="s">
        <v>558</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629</v>
      </c>
      <c r="AO73" s="1204"/>
      <c r="AP73" s="1204"/>
      <c r="AQ73" s="1204"/>
      <c r="AR73" s="1204"/>
      <c r="AS73" s="1204"/>
      <c r="AT73" s="1204"/>
      <c r="AU73" s="1204"/>
      <c r="AV73" s="1204"/>
      <c r="AW73" s="1204"/>
      <c r="AX73" s="1204"/>
      <c r="AY73" s="1204"/>
      <c r="AZ73" s="1204"/>
      <c r="BA73" s="1204"/>
      <c r="BB73" s="1204" t="s">
        <v>627</v>
      </c>
      <c r="BC73" s="1204"/>
      <c r="BD73" s="1204"/>
      <c r="BE73" s="1204"/>
      <c r="BF73" s="1204"/>
      <c r="BG73" s="1204"/>
      <c r="BH73" s="1204"/>
      <c r="BI73" s="1204"/>
      <c r="BJ73" s="1204"/>
      <c r="BK73" s="1204"/>
      <c r="BL73" s="1204"/>
      <c r="BM73" s="1204"/>
      <c r="BN73" s="1204"/>
      <c r="BO73" s="1204"/>
      <c r="BP73" s="1203">
        <v>315</v>
      </c>
      <c r="BQ73" s="1203"/>
      <c r="BR73" s="1203"/>
      <c r="BS73" s="1203"/>
      <c r="BT73" s="1203"/>
      <c r="BU73" s="1203"/>
      <c r="BV73" s="1203"/>
      <c r="BW73" s="1203"/>
      <c r="BX73" s="1203">
        <v>321.39999999999998</v>
      </c>
      <c r="BY73" s="1203"/>
      <c r="BZ73" s="1203"/>
      <c r="CA73" s="1203"/>
      <c r="CB73" s="1203"/>
      <c r="CC73" s="1203"/>
      <c r="CD73" s="1203"/>
      <c r="CE73" s="1203"/>
      <c r="CF73" s="1203">
        <v>326.7</v>
      </c>
      <c r="CG73" s="1203"/>
      <c r="CH73" s="1203"/>
      <c r="CI73" s="1203"/>
      <c r="CJ73" s="1203"/>
      <c r="CK73" s="1203"/>
      <c r="CL73" s="1203"/>
      <c r="CM73" s="1203"/>
      <c r="CN73" s="1203">
        <v>324.10000000000002</v>
      </c>
      <c r="CO73" s="1203"/>
      <c r="CP73" s="1203"/>
      <c r="CQ73" s="1203"/>
      <c r="CR73" s="1203"/>
      <c r="CS73" s="1203"/>
      <c r="CT73" s="1203"/>
      <c r="CU73" s="1203"/>
      <c r="CV73" s="1203">
        <v>297.39999999999998</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626</v>
      </c>
      <c r="BC75" s="1204"/>
      <c r="BD75" s="1204"/>
      <c r="BE75" s="1204"/>
      <c r="BF75" s="1204"/>
      <c r="BG75" s="1204"/>
      <c r="BH75" s="1204"/>
      <c r="BI75" s="1204"/>
      <c r="BJ75" s="1204"/>
      <c r="BK75" s="1204"/>
      <c r="BL75" s="1204"/>
      <c r="BM75" s="1204"/>
      <c r="BN75" s="1204"/>
      <c r="BO75" s="1204"/>
      <c r="BP75" s="1203">
        <v>14.9</v>
      </c>
      <c r="BQ75" s="1203"/>
      <c r="BR75" s="1203"/>
      <c r="BS75" s="1203"/>
      <c r="BT75" s="1203"/>
      <c r="BU75" s="1203"/>
      <c r="BV75" s="1203"/>
      <c r="BW75" s="1203"/>
      <c r="BX75" s="1203">
        <v>15.9</v>
      </c>
      <c r="BY75" s="1203"/>
      <c r="BZ75" s="1203"/>
      <c r="CA75" s="1203"/>
      <c r="CB75" s="1203"/>
      <c r="CC75" s="1203"/>
      <c r="CD75" s="1203"/>
      <c r="CE75" s="1203"/>
      <c r="CF75" s="1203">
        <v>16.600000000000001</v>
      </c>
      <c r="CG75" s="1203"/>
      <c r="CH75" s="1203"/>
      <c r="CI75" s="1203"/>
      <c r="CJ75" s="1203"/>
      <c r="CK75" s="1203"/>
      <c r="CL75" s="1203"/>
      <c r="CM75" s="1203"/>
      <c r="CN75" s="1203">
        <v>17.2</v>
      </c>
      <c r="CO75" s="1203"/>
      <c r="CP75" s="1203"/>
      <c r="CQ75" s="1203"/>
      <c r="CR75" s="1203"/>
      <c r="CS75" s="1203"/>
      <c r="CT75" s="1203"/>
      <c r="CU75" s="1203"/>
      <c r="CV75" s="1203">
        <v>17.5</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628</v>
      </c>
      <c r="AO77" s="1205"/>
      <c r="AP77" s="1205"/>
      <c r="AQ77" s="1205"/>
      <c r="AR77" s="1205"/>
      <c r="AS77" s="1205"/>
      <c r="AT77" s="1205"/>
      <c r="AU77" s="1205"/>
      <c r="AV77" s="1205"/>
      <c r="AW77" s="1205"/>
      <c r="AX77" s="1205"/>
      <c r="AY77" s="1205"/>
      <c r="AZ77" s="1205"/>
      <c r="BA77" s="1205"/>
      <c r="BB77" s="1204" t="s">
        <v>627</v>
      </c>
      <c r="BC77" s="1204"/>
      <c r="BD77" s="1204"/>
      <c r="BE77" s="1204"/>
      <c r="BF77" s="1204"/>
      <c r="BG77" s="1204"/>
      <c r="BH77" s="1204"/>
      <c r="BI77" s="1204"/>
      <c r="BJ77" s="1204"/>
      <c r="BK77" s="1204"/>
      <c r="BL77" s="1204"/>
      <c r="BM77" s="1204"/>
      <c r="BN77" s="1204"/>
      <c r="BO77" s="1204"/>
      <c r="BP77" s="1203">
        <v>245.1</v>
      </c>
      <c r="BQ77" s="1203"/>
      <c r="BR77" s="1203"/>
      <c r="BS77" s="1203"/>
      <c r="BT77" s="1203"/>
      <c r="BU77" s="1203"/>
      <c r="BV77" s="1203"/>
      <c r="BW77" s="1203"/>
      <c r="BX77" s="1203">
        <v>246.9</v>
      </c>
      <c r="BY77" s="1203"/>
      <c r="BZ77" s="1203"/>
      <c r="CA77" s="1203"/>
      <c r="CB77" s="1203"/>
      <c r="CC77" s="1203"/>
      <c r="CD77" s="1203"/>
      <c r="CE77" s="1203"/>
      <c r="CF77" s="1203">
        <v>250.4</v>
      </c>
      <c r="CG77" s="1203"/>
      <c r="CH77" s="1203"/>
      <c r="CI77" s="1203"/>
      <c r="CJ77" s="1203"/>
      <c r="CK77" s="1203"/>
      <c r="CL77" s="1203"/>
      <c r="CM77" s="1203"/>
      <c r="CN77" s="1203">
        <v>246.3</v>
      </c>
      <c r="CO77" s="1203"/>
      <c r="CP77" s="1203"/>
      <c r="CQ77" s="1203"/>
      <c r="CR77" s="1203"/>
      <c r="CS77" s="1203"/>
      <c r="CT77" s="1203"/>
      <c r="CU77" s="1203"/>
      <c r="CV77" s="1203">
        <v>225.3</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626</v>
      </c>
      <c r="BC79" s="1204"/>
      <c r="BD79" s="1204"/>
      <c r="BE79" s="1204"/>
      <c r="BF79" s="1204"/>
      <c r="BG79" s="1204"/>
      <c r="BH79" s="1204"/>
      <c r="BI79" s="1204"/>
      <c r="BJ79" s="1204"/>
      <c r="BK79" s="1204"/>
      <c r="BL79" s="1204"/>
      <c r="BM79" s="1204"/>
      <c r="BN79" s="1204"/>
      <c r="BO79" s="1204"/>
      <c r="BP79" s="1203">
        <v>15.2</v>
      </c>
      <c r="BQ79" s="1203"/>
      <c r="BR79" s="1203"/>
      <c r="BS79" s="1203"/>
      <c r="BT79" s="1203"/>
      <c r="BU79" s="1203"/>
      <c r="BV79" s="1203"/>
      <c r="BW79" s="1203"/>
      <c r="BX79" s="1203">
        <v>14.9</v>
      </c>
      <c r="BY79" s="1203"/>
      <c r="BZ79" s="1203"/>
      <c r="CA79" s="1203"/>
      <c r="CB79" s="1203"/>
      <c r="CC79" s="1203"/>
      <c r="CD79" s="1203"/>
      <c r="CE79" s="1203"/>
      <c r="CF79" s="1203">
        <v>14.4</v>
      </c>
      <c r="CG79" s="1203"/>
      <c r="CH79" s="1203"/>
      <c r="CI79" s="1203"/>
      <c r="CJ79" s="1203"/>
      <c r="CK79" s="1203"/>
      <c r="CL79" s="1203"/>
      <c r="CM79" s="1203"/>
      <c r="CN79" s="1203">
        <v>13.8</v>
      </c>
      <c r="CO79" s="1203"/>
      <c r="CP79" s="1203"/>
      <c r="CQ79" s="1203"/>
      <c r="CR79" s="1203"/>
      <c r="CS79" s="1203"/>
      <c r="CT79" s="1203"/>
      <c r="CU79" s="1203"/>
      <c r="CV79" s="1203">
        <v>13.7</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ea9bQb8pNHUsTMi9iujApqcE7D+Q1mcaDRhAEt8nuyeyZ5apeN7W1bNeXh/V2YGy8Z/cG3ssKgv2PtUiYbmU+g==" saltValue="vh7RTLVB3Tgxgz9Qskdag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D81E-C844-4F1B-9333-7AF37BFB9FB4}">
  <sheetPr>
    <pageSetUpPr fitToPage="1"/>
  </sheetPr>
  <dimension ref="A1:DR125"/>
  <sheetViews>
    <sheetView showGridLines="0" topLeftCell="B61" zoomScaleNormal="100" zoomScaleSheetLayoutView="55" workbookViewId="0">
      <selection activeCell="BA20" sqref="BA20"/>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yYREG78y8p7+1tJfOxwBxBqzydM2Ed+8RxBDpYtRfgIWe9RnTyLz1lNzxQ+wsZJ02pqIXlV5wLeZ7tXYHodiLQ==" saltValue="4V0k4NaIzRyrcW9kf80F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9D90-5217-4FB6-AEE2-BC151923A4E8}">
  <sheetPr>
    <pageSetUpPr fitToPage="1"/>
  </sheetPr>
  <dimension ref="A1:DR125"/>
  <sheetViews>
    <sheetView showGridLines="0" topLeftCell="A31" zoomScaleNormal="100" zoomScaleSheetLayoutView="55" workbookViewId="0">
      <selection activeCell="BA20" sqref="BA20"/>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CPsIYfnuVCNbd5P4mFlfjvszLWsAoDb5t/jNXrw07sU0zHFeOo8/vjhZG0MLycW9eGsMQpEUBGCr3otvwehpMg==" saltValue="BAq3N6XlB8bWzy5OfqI9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545</v>
      </c>
      <c r="B3" s="131"/>
      <c r="C3" s="132"/>
      <c r="D3" s="133">
        <v>81017</v>
      </c>
      <c r="E3" s="134"/>
      <c r="F3" s="135">
        <v>77936</v>
      </c>
      <c r="G3" s="136"/>
      <c r="H3" s="137"/>
    </row>
    <row r="4" spans="1:8" x14ac:dyDescent="0.2">
      <c r="A4" s="138"/>
      <c r="B4" s="139"/>
      <c r="C4" s="140"/>
      <c r="D4" s="141">
        <v>20421</v>
      </c>
      <c r="E4" s="142"/>
      <c r="F4" s="143">
        <v>19401</v>
      </c>
      <c r="G4" s="144"/>
      <c r="H4" s="145"/>
    </row>
    <row r="5" spans="1:8" x14ac:dyDescent="0.2">
      <c r="A5" s="126" t="s">
        <v>547</v>
      </c>
      <c r="B5" s="131"/>
      <c r="C5" s="132"/>
      <c r="D5" s="133">
        <v>88284</v>
      </c>
      <c r="E5" s="134"/>
      <c r="F5" s="135">
        <v>82531</v>
      </c>
      <c r="G5" s="136"/>
      <c r="H5" s="137"/>
    </row>
    <row r="6" spans="1:8" x14ac:dyDescent="0.2">
      <c r="A6" s="138"/>
      <c r="B6" s="139"/>
      <c r="C6" s="140"/>
      <c r="D6" s="141">
        <v>21011</v>
      </c>
      <c r="E6" s="142"/>
      <c r="F6" s="143">
        <v>19102</v>
      </c>
      <c r="G6" s="144"/>
      <c r="H6" s="145"/>
    </row>
    <row r="7" spans="1:8" x14ac:dyDescent="0.2">
      <c r="A7" s="126" t="s">
        <v>548</v>
      </c>
      <c r="B7" s="131"/>
      <c r="C7" s="132"/>
      <c r="D7" s="133">
        <v>103697</v>
      </c>
      <c r="E7" s="134"/>
      <c r="F7" s="135">
        <v>91743</v>
      </c>
      <c r="G7" s="136"/>
      <c r="H7" s="137"/>
    </row>
    <row r="8" spans="1:8" x14ac:dyDescent="0.2">
      <c r="A8" s="138"/>
      <c r="B8" s="139"/>
      <c r="C8" s="140"/>
      <c r="D8" s="141">
        <v>24068</v>
      </c>
      <c r="E8" s="142"/>
      <c r="F8" s="143">
        <v>21872</v>
      </c>
      <c r="G8" s="144"/>
      <c r="H8" s="145"/>
    </row>
    <row r="9" spans="1:8" x14ac:dyDescent="0.2">
      <c r="A9" s="126" t="s">
        <v>549</v>
      </c>
      <c r="B9" s="131"/>
      <c r="C9" s="132"/>
      <c r="D9" s="133">
        <v>97066</v>
      </c>
      <c r="E9" s="134"/>
      <c r="F9" s="135">
        <v>95429</v>
      </c>
      <c r="G9" s="136"/>
      <c r="H9" s="137"/>
    </row>
    <row r="10" spans="1:8" x14ac:dyDescent="0.2">
      <c r="A10" s="138"/>
      <c r="B10" s="139"/>
      <c r="C10" s="140"/>
      <c r="D10" s="141">
        <v>19483</v>
      </c>
      <c r="E10" s="142"/>
      <c r="F10" s="143">
        <v>19371</v>
      </c>
      <c r="G10" s="144"/>
      <c r="H10" s="145"/>
    </row>
    <row r="11" spans="1:8" x14ac:dyDescent="0.2">
      <c r="A11" s="126" t="s">
        <v>550</v>
      </c>
      <c r="B11" s="131"/>
      <c r="C11" s="132"/>
      <c r="D11" s="133">
        <v>89528</v>
      </c>
      <c r="E11" s="134"/>
      <c r="F11" s="135">
        <v>93540</v>
      </c>
      <c r="G11" s="136"/>
      <c r="H11" s="137"/>
    </row>
    <row r="12" spans="1:8" x14ac:dyDescent="0.2">
      <c r="A12" s="138"/>
      <c r="B12" s="139"/>
      <c r="C12" s="146"/>
      <c r="D12" s="141">
        <v>21165</v>
      </c>
      <c r="E12" s="142"/>
      <c r="F12" s="143">
        <v>20617</v>
      </c>
      <c r="G12" s="144"/>
      <c r="H12" s="145"/>
    </row>
    <row r="13" spans="1:8" x14ac:dyDescent="0.2">
      <c r="A13" s="126"/>
      <c r="B13" s="131"/>
      <c r="C13" s="147"/>
      <c r="D13" s="148">
        <v>91918</v>
      </c>
      <c r="E13" s="149"/>
      <c r="F13" s="150">
        <v>88236</v>
      </c>
      <c r="G13" s="151"/>
      <c r="H13" s="137"/>
    </row>
    <row r="14" spans="1:8" x14ac:dyDescent="0.2">
      <c r="A14" s="138"/>
      <c r="B14" s="139"/>
      <c r="C14" s="140"/>
      <c r="D14" s="141">
        <v>21230</v>
      </c>
      <c r="E14" s="142"/>
      <c r="F14" s="143">
        <v>20073</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1.01</v>
      </c>
      <c r="C19" s="152">
        <f>ROUND(VALUE(SUBSTITUTE(実質収支比率等に係る経年分析!G$48,"▲","-")),2)</f>
        <v>1.1399999999999999</v>
      </c>
      <c r="D19" s="152">
        <f>ROUND(VALUE(SUBSTITUTE(実質収支比率等に係る経年分析!H$48,"▲","-")),2)</f>
        <v>0.9</v>
      </c>
      <c r="E19" s="152">
        <f>ROUND(VALUE(SUBSTITUTE(実質収支比率等に係る経年分析!I$48,"▲","-")),2)</f>
        <v>2.59</v>
      </c>
      <c r="F19" s="152">
        <f>ROUND(VALUE(SUBSTITUTE(実質収支比率等に係る経年分析!J$48,"▲","-")),2)</f>
        <v>2.4700000000000002</v>
      </c>
    </row>
    <row r="20" spans="1:11" x14ac:dyDescent="0.2">
      <c r="A20" s="152" t="s">
        <v>54</v>
      </c>
      <c r="B20" s="152">
        <f>ROUND(VALUE(SUBSTITUTE(実質収支比率等に係る経年分析!F$47,"▲","-")),2)</f>
        <v>1.23</v>
      </c>
      <c r="C20" s="152">
        <f>ROUND(VALUE(SUBSTITUTE(実質収支比率等に係る経年分析!G$47,"▲","-")),2)</f>
        <v>1.1399999999999999</v>
      </c>
      <c r="D20" s="152">
        <f>ROUND(VALUE(SUBSTITUTE(実質収支比率等に係る経年分析!H$47,"▲","-")),2)</f>
        <v>6.92</v>
      </c>
      <c r="E20" s="152">
        <f>ROUND(VALUE(SUBSTITUTE(実質収支比率等に係る経年分析!I$47,"▲","-")),2)</f>
        <v>5.88</v>
      </c>
      <c r="F20" s="152">
        <f>ROUND(VALUE(SUBSTITUTE(実質収支比率等に係る経年分析!J$47,"▲","-")),2)</f>
        <v>9.1</v>
      </c>
    </row>
    <row r="21" spans="1:11" x14ac:dyDescent="0.2">
      <c r="A21" s="152" t="s">
        <v>55</v>
      </c>
      <c r="B21" s="152">
        <f>IF(ISNUMBER(VALUE(SUBSTITUTE(実質収支比率等に係る経年分析!F$49,"▲","-"))),ROUND(VALUE(SUBSTITUTE(実質収支比率等に係る経年分析!F$49,"▲","-")),2),NA())</f>
        <v>0.06</v>
      </c>
      <c r="C21" s="152">
        <f>IF(ISNUMBER(VALUE(SUBSTITUTE(実質収支比率等に係る経年分析!G$49,"▲","-"))),ROUND(VALUE(SUBSTITUTE(実質収支比率等に係る経年分析!G$49,"▲","-")),2),NA())</f>
        <v>0.01</v>
      </c>
      <c r="D21" s="152">
        <f>IF(ISNUMBER(VALUE(SUBSTITUTE(実質収支比率等に係る経年分析!H$49,"▲","-"))),ROUND(VALUE(SUBSTITUTE(実質収支比率等に係る経年分析!H$49,"▲","-")),2),NA())</f>
        <v>5.53</v>
      </c>
      <c r="E21" s="152">
        <f>IF(ISNUMBER(VALUE(SUBSTITUTE(実質収支比率等に係る経年分析!I$49,"▲","-"))),ROUND(VALUE(SUBSTITUTE(実質収支比率等に係る経年分析!I$49,"▲","-")),2),NA())</f>
        <v>0.63</v>
      </c>
      <c r="F21" s="152">
        <f>IF(ISNUMBER(VALUE(SUBSTITUTE(実質収支比率等に係る経年分析!J$49,"▲","-"))),ROUND(VALUE(SUBSTITUTE(実質収支比率等に係る経年分析!J$49,"▲","-")),2),NA())</f>
        <v>3.37</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0.87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0.86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0.78</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0.74</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0.31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0.34</v>
      </c>
    </row>
    <row r="30" spans="1:11" x14ac:dyDescent="0.2">
      <c r="A30" s="153" t="str">
        <f>IF(連結実質赤字比率に係る赤字・黒字の構成分析!C$40="",NA(),連結実質赤字比率に係る赤字・黒字の構成分析!C$40)</f>
        <v>地域づくり資金貸付事業特別会計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0.43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0.43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0.56000000000000005</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0.04</v>
      </c>
      <c r="D31" s="153">
        <f>IF(ROUND(VALUE(SUBSTITUTE(連結実質赤字比率に係る赤字・黒字の構成分析!G$39,"▲", "-")), 2) &lt; 0, ABS(ROUND(VALUE(SUBSTITUTE(連結実質赤字比率に係る赤字・黒字の構成分析!G$39,"▲", "-")), 2)), NA())</f>
        <v>0.3</v>
      </c>
      <c r="E31" s="153" t="e">
        <f>IF(ROUND(VALUE(SUBSTITUTE(連結実質赤字比率に係る赤字・黒字の構成分析!G$39,"▲", "-")), 2) &gt;= 0, ABS(ROUND(VALUE(SUBSTITUTE(連結実質赤字比率に係る赤字・黒字の構成分析!G$39,"▲", "-")), 2)), NA())</f>
        <v>#N/A</v>
      </c>
      <c r="F31" s="153">
        <f>IF(ROUND(VALUE(SUBSTITUTE(連結実質赤字比率に係る赤字・黒字の構成分析!H$39,"▲", "-")), 2) &lt; 0, ABS(ROUND(VALUE(SUBSTITUTE(連結実質赤字比率に係る赤字・黒字の構成分析!H$39,"▲", "-")), 2)), NA())</f>
        <v>0.23</v>
      </c>
      <c r="G31" s="153" t="e">
        <f>IF(ROUND(VALUE(SUBSTITUTE(連結実質赤字比率に係る赤字・黒字の構成分析!H$39,"▲", "-")), 2) &gt;= 0, ABS(ROUND(VALUE(SUBSTITUTE(連結実質赤字比率に係る赤字・黒字の構成分析!H$39,"▲", "-")), 2)), NA())</f>
        <v>#N/A</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0.68</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0.72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0.73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0.57999999999999996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0.86</v>
      </c>
    </row>
    <row r="33" spans="1:16" x14ac:dyDescent="0.2">
      <c r="A33" s="153" t="str">
        <f>IF(連結実質赤字比率に係る赤字・黒字の構成分析!C$37="",NA(),連結実質赤字比率に係る赤字・黒字の構成分析!C$37)</f>
        <v>新潟県国民健康保険事業特別会計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1.51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1.7</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0.56999999999999995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0.46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2.0299999999999998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1.77</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2.85</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3.07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3.26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3.35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3.17</v>
      </c>
    </row>
    <row r="36" spans="1:16" x14ac:dyDescent="0.2">
      <c r="A36" s="153" t="str">
        <f>IF(連結実質赤字比率に係る赤字・黒字の構成分析!C$34="",NA(),連結実質赤字比率に係る赤字・黒字の構成分析!C$34)</f>
        <v>工業用地造成事業会計</v>
      </c>
      <c r="B36" s="153">
        <f>IF(ROUND(VALUE(SUBSTITUTE(連結実質赤字比率に係る赤字・黒字の構成分析!F$34,"▲", "-")), 2) &lt; 0, ABS(ROUND(VALUE(SUBSTITUTE(連結実質赤字比率に係る赤字・黒字の構成分析!F$34,"▲", "-")), 2)), NA())</f>
        <v>0.36</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0.35</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0.32</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0.3</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0.26</v>
      </c>
      <c r="K36" s="153" t="e">
        <f>IF(ROUND(VALUE(SUBSTITUTE(連結実質赤字比率に係る赤字・黒字の構成分析!J$34,"▲", "-")), 2) &gt;= 0, ABS(ROUND(VALUE(SUBSTITUTE(連結実質赤字比率に係る赤字・黒字の構成分析!J$34,"▲", "-")), 2)), NA())</f>
        <v>#N/A</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134824</v>
      </c>
      <c r="E42" s="154"/>
      <c r="F42" s="154"/>
      <c r="G42" s="154">
        <f>'実質公債費比率（分子）の構造'!L$52</f>
        <v>124348</v>
      </c>
      <c r="H42" s="154"/>
      <c r="I42" s="154"/>
      <c r="J42" s="154">
        <f>'実質公債費比率（分子）の構造'!M$52</f>
        <v>121368</v>
      </c>
      <c r="K42" s="154"/>
      <c r="L42" s="154"/>
      <c r="M42" s="154">
        <f>'実質公債費比率（分子）の構造'!N$52</f>
        <v>110865</v>
      </c>
      <c r="N42" s="154"/>
      <c r="O42" s="154"/>
      <c r="P42" s="154">
        <f>'実質公債費比率（分子）の構造'!O$52</f>
        <v>102069</v>
      </c>
    </row>
    <row r="43" spans="1:16" x14ac:dyDescent="0.2">
      <c r="A43" s="154" t="s">
        <v>63</v>
      </c>
      <c r="B43" s="154">
        <f>'実質公債費比率（分子）の構造'!K$51</f>
        <v>1</v>
      </c>
      <c r="C43" s="154"/>
      <c r="D43" s="154"/>
      <c r="E43" s="154">
        <f>'実質公債費比率（分子）の構造'!L$51</f>
        <v>1</v>
      </c>
      <c r="F43" s="154"/>
      <c r="G43" s="154"/>
      <c r="H43" s="154">
        <f>'実質公債費比率（分子）の構造'!M$51</f>
        <v>3</v>
      </c>
      <c r="I43" s="154"/>
      <c r="J43" s="154"/>
      <c r="K43" s="154">
        <f>'実質公債費比率（分子）の構造'!N$51</f>
        <v>4</v>
      </c>
      <c r="L43" s="154"/>
      <c r="M43" s="154"/>
      <c r="N43" s="154">
        <f>'実質公債費比率（分子）の構造'!O$51</f>
        <v>5</v>
      </c>
      <c r="O43" s="154"/>
      <c r="P43" s="154"/>
    </row>
    <row r="44" spans="1:16" x14ac:dyDescent="0.2">
      <c r="A44" s="154" t="s">
        <v>64</v>
      </c>
      <c r="B44" s="154">
        <f>'実質公債費比率（分子）の構造'!K$50</f>
        <v>2450</v>
      </c>
      <c r="C44" s="154"/>
      <c r="D44" s="154"/>
      <c r="E44" s="154">
        <f>'実質公債費比率（分子）の構造'!L$50</f>
        <v>2191</v>
      </c>
      <c r="F44" s="154"/>
      <c r="G44" s="154"/>
      <c r="H44" s="154">
        <f>'実質公債費比率（分子）の構造'!M$50</f>
        <v>1367</v>
      </c>
      <c r="I44" s="154"/>
      <c r="J44" s="154"/>
      <c r="K44" s="154">
        <f>'実質公債費比率（分子）の構造'!N$50</f>
        <v>1619</v>
      </c>
      <c r="L44" s="154"/>
      <c r="M44" s="154"/>
      <c r="N44" s="154">
        <f>'実質公債費比率（分子）の構造'!O$50</f>
        <v>1533</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6924</v>
      </c>
      <c r="C46" s="154"/>
      <c r="D46" s="154"/>
      <c r="E46" s="154">
        <f>'実質公債費比率（分子）の構造'!L$48</f>
        <v>6918</v>
      </c>
      <c r="F46" s="154"/>
      <c r="G46" s="154"/>
      <c r="H46" s="154">
        <f>'実質公債費比率（分子）の構造'!M$48</f>
        <v>6350</v>
      </c>
      <c r="I46" s="154"/>
      <c r="J46" s="154"/>
      <c r="K46" s="154">
        <f>'実質公債費比率（分子）の構造'!N$48</f>
        <v>6317</v>
      </c>
      <c r="L46" s="154"/>
      <c r="M46" s="154"/>
      <c r="N46" s="154">
        <f>'実質公債費比率（分子）の構造'!O$48</f>
        <v>6575</v>
      </c>
      <c r="O46" s="154"/>
      <c r="P46" s="154"/>
    </row>
    <row r="47" spans="1:16" x14ac:dyDescent="0.2">
      <c r="A47" s="154" t="s">
        <v>67</v>
      </c>
      <c r="B47" s="154">
        <f>'実質公債費比率（分子）の構造'!K$47</f>
        <v>60380</v>
      </c>
      <c r="C47" s="154"/>
      <c r="D47" s="154"/>
      <c r="E47" s="154">
        <f>'実質公債費比率（分子）の構造'!L$47</f>
        <v>62731</v>
      </c>
      <c r="F47" s="154"/>
      <c r="G47" s="154"/>
      <c r="H47" s="154">
        <f>'実質公債費比率（分子）の構造'!M$47</f>
        <v>63546</v>
      </c>
      <c r="I47" s="154"/>
      <c r="J47" s="154"/>
      <c r="K47" s="154">
        <f>'実質公債費比率（分子）の構造'!N$47</f>
        <v>65380</v>
      </c>
      <c r="L47" s="154"/>
      <c r="M47" s="154"/>
      <c r="N47" s="154">
        <f>'実質公債費比率（分子）の構造'!O$47</f>
        <v>65787</v>
      </c>
      <c r="O47" s="154"/>
      <c r="P47" s="154"/>
    </row>
    <row r="48" spans="1:16" x14ac:dyDescent="0.2">
      <c r="A48" s="154" t="s">
        <v>68</v>
      </c>
      <c r="B48" s="154">
        <f>'実質公債費比率（分子）の構造'!K$46</f>
        <v>7345</v>
      </c>
      <c r="C48" s="154"/>
      <c r="D48" s="154"/>
      <c r="E48" s="154">
        <f>'実質公債費比率（分子）の構造'!L$46</f>
        <v>9481</v>
      </c>
      <c r="F48" s="154"/>
      <c r="G48" s="154"/>
      <c r="H48" s="154">
        <f>'実質公債費比率（分子）の構造'!M$46</f>
        <v>11222</v>
      </c>
      <c r="I48" s="154"/>
      <c r="J48" s="154"/>
      <c r="K48" s="154">
        <f>'実質公債費比率（分子）の構造'!N$46</f>
        <v>11185</v>
      </c>
      <c r="L48" s="154"/>
      <c r="M48" s="154"/>
      <c r="N48" s="154">
        <f>'実質公債費比率（分子）の構造'!O$46</f>
        <v>9856</v>
      </c>
      <c r="O48" s="154"/>
      <c r="P48" s="154"/>
    </row>
    <row r="49" spans="1:16" x14ac:dyDescent="0.2">
      <c r="A49" s="154" t="s">
        <v>69</v>
      </c>
      <c r="B49" s="154">
        <f>'実質公債費比率（分子）の構造'!K$45</f>
        <v>128527</v>
      </c>
      <c r="C49" s="154"/>
      <c r="D49" s="154"/>
      <c r="E49" s="154">
        <f>'実質公債費比率（分子）の構造'!L$45</f>
        <v>117898</v>
      </c>
      <c r="F49" s="154"/>
      <c r="G49" s="154"/>
      <c r="H49" s="154">
        <f>'実質公債費比率（分子）の構造'!M$45</f>
        <v>112551</v>
      </c>
      <c r="I49" s="154"/>
      <c r="J49" s="154"/>
      <c r="K49" s="154">
        <f>'実質公債費比率（分子）の構造'!N$45</f>
        <v>105496</v>
      </c>
      <c r="L49" s="154"/>
      <c r="M49" s="154"/>
      <c r="N49" s="154">
        <f>'実質公債費比率（分子）の構造'!O$45</f>
        <v>102205</v>
      </c>
      <c r="O49" s="154"/>
      <c r="P49" s="154"/>
    </row>
    <row r="50" spans="1:16" x14ac:dyDescent="0.2">
      <c r="A50" s="154" t="s">
        <v>70</v>
      </c>
      <c r="B50" s="154" t="e">
        <f>NA()</f>
        <v>#N/A</v>
      </c>
      <c r="C50" s="154">
        <f>IF(ISNUMBER('実質公債費比率（分子）の構造'!K$53),'実質公債費比率（分子）の構造'!K$53,NA())</f>
        <v>70803</v>
      </c>
      <c r="D50" s="154" t="e">
        <f>NA()</f>
        <v>#N/A</v>
      </c>
      <c r="E50" s="154" t="e">
        <f>NA()</f>
        <v>#N/A</v>
      </c>
      <c r="F50" s="154">
        <f>IF(ISNUMBER('実質公債費比率（分子）の構造'!L$53),'実質公債費比率（分子）の構造'!L$53,NA())</f>
        <v>74872</v>
      </c>
      <c r="G50" s="154" t="e">
        <f>NA()</f>
        <v>#N/A</v>
      </c>
      <c r="H50" s="154" t="e">
        <f>NA()</f>
        <v>#N/A</v>
      </c>
      <c r="I50" s="154">
        <f>IF(ISNUMBER('実質公債費比率（分子）の構造'!M$53),'実質公債費比率（分子）の構造'!M$53,NA())</f>
        <v>73671</v>
      </c>
      <c r="J50" s="154" t="e">
        <f>NA()</f>
        <v>#N/A</v>
      </c>
      <c r="K50" s="154" t="e">
        <f>NA()</f>
        <v>#N/A</v>
      </c>
      <c r="L50" s="154">
        <f>IF(ISNUMBER('実質公債費比率（分子）の構造'!N$53),'実質公債費比率（分子）の構造'!N$53,NA())</f>
        <v>79136</v>
      </c>
      <c r="M50" s="154" t="e">
        <f>NA()</f>
        <v>#N/A</v>
      </c>
      <c r="N50" s="154" t="e">
        <f>NA()</f>
        <v>#N/A</v>
      </c>
      <c r="O50" s="154">
        <f>IF(ISNUMBER('実質公債費比率（分子）の構造'!O$53),'実質公債費比率（分子）の構造'!O$53,NA())</f>
        <v>83892</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1270996</v>
      </c>
      <c r="E56" s="153"/>
      <c r="F56" s="153"/>
      <c r="G56" s="153">
        <f>'将来負担比率（分子）の構造'!J$52</f>
        <v>1248425</v>
      </c>
      <c r="H56" s="153"/>
      <c r="I56" s="153"/>
      <c r="J56" s="153">
        <f>'将来負担比率（分子）の構造'!K$52</f>
        <v>1229764</v>
      </c>
      <c r="K56" s="153"/>
      <c r="L56" s="153"/>
      <c r="M56" s="153">
        <f>'将来負担比率（分子）の構造'!L$52</f>
        <v>1226197</v>
      </c>
      <c r="N56" s="153"/>
      <c r="O56" s="153"/>
      <c r="P56" s="153">
        <f>'将来負担比率（分子）の構造'!M$52</f>
        <v>1216530</v>
      </c>
    </row>
    <row r="57" spans="1:16" x14ac:dyDescent="0.2">
      <c r="A57" s="153" t="s">
        <v>41</v>
      </c>
      <c r="B57" s="153"/>
      <c r="C57" s="153"/>
      <c r="D57" s="153">
        <f>'将来負担比率（分子）の構造'!I$51</f>
        <v>32677</v>
      </c>
      <c r="E57" s="153"/>
      <c r="F57" s="153"/>
      <c r="G57" s="153">
        <f>'将来負担比率（分子）の構造'!J$51</f>
        <v>32070</v>
      </c>
      <c r="H57" s="153"/>
      <c r="I57" s="153"/>
      <c r="J57" s="153">
        <f>'将来負担比率（分子）の構造'!K$51</f>
        <v>32724</v>
      </c>
      <c r="K57" s="153"/>
      <c r="L57" s="153"/>
      <c r="M57" s="153">
        <f>'将来負担比率（分子）の構造'!L$51</f>
        <v>34906</v>
      </c>
      <c r="N57" s="153"/>
      <c r="O57" s="153"/>
      <c r="P57" s="153">
        <f>'将来負担比率（分子）の構造'!M$51</f>
        <v>34189</v>
      </c>
    </row>
    <row r="58" spans="1:16" x14ac:dyDescent="0.2">
      <c r="A58" s="153" t="s">
        <v>40</v>
      </c>
      <c r="B58" s="153"/>
      <c r="C58" s="153"/>
      <c r="D58" s="153">
        <f>'将来負担比率（分子）の構造'!I$50</f>
        <v>274828</v>
      </c>
      <c r="E58" s="153"/>
      <c r="F58" s="153"/>
      <c r="G58" s="153">
        <f>'将来負担比率（分子）の構造'!J$50</f>
        <v>268218</v>
      </c>
      <c r="H58" s="153"/>
      <c r="I58" s="153"/>
      <c r="J58" s="153">
        <f>'将来負担比率（分子）の構造'!K$50</f>
        <v>246046</v>
      </c>
      <c r="K58" s="153"/>
      <c r="L58" s="153"/>
      <c r="M58" s="153">
        <f>'将来負担比率（分子）の構造'!L$50</f>
        <v>250455</v>
      </c>
      <c r="N58" s="153"/>
      <c r="O58" s="153"/>
      <c r="P58" s="153">
        <f>'将来負担比率（分子）の構造'!M$50</f>
        <v>303247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10179</v>
      </c>
      <c r="C61" s="153"/>
      <c r="D61" s="153"/>
      <c r="E61" s="153">
        <f>'将来負担比率（分子）の構造'!J$46</f>
        <v>9923</v>
      </c>
      <c r="F61" s="153"/>
      <c r="G61" s="153"/>
      <c r="H61" s="153">
        <f>'将来負担比率（分子）の構造'!K$46</f>
        <v>9334</v>
      </c>
      <c r="I61" s="153"/>
      <c r="J61" s="153"/>
      <c r="K61" s="153">
        <f>'将来負担比率（分子）の構造'!L$46</f>
        <v>8930</v>
      </c>
      <c r="L61" s="153"/>
      <c r="M61" s="153"/>
      <c r="N61" s="153">
        <f>'将来負担比率（分子）の構造'!M$46</f>
        <v>8426</v>
      </c>
      <c r="O61" s="153"/>
      <c r="P61" s="153"/>
    </row>
    <row r="62" spans="1:16" x14ac:dyDescent="0.2">
      <c r="A62" s="153" t="s">
        <v>34</v>
      </c>
      <c r="B62" s="153">
        <f>'将来負担比率（分子）の構造'!I$45</f>
        <v>216635</v>
      </c>
      <c r="C62" s="153"/>
      <c r="D62" s="153"/>
      <c r="E62" s="153">
        <f>'将来負担比率（分子）の構造'!J$45</f>
        <v>211622</v>
      </c>
      <c r="F62" s="153"/>
      <c r="G62" s="153"/>
      <c r="H62" s="153">
        <f>'将来負担比率（分子）の構造'!K$45</f>
        <v>206624</v>
      </c>
      <c r="I62" s="153"/>
      <c r="J62" s="153"/>
      <c r="K62" s="153">
        <f>'将来負担比率（分子）の構造'!L$45</f>
        <v>200472</v>
      </c>
      <c r="L62" s="153"/>
      <c r="M62" s="153"/>
      <c r="N62" s="153">
        <f>'将来負担比率（分子）の構造'!M$45</f>
        <v>193978</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75699</v>
      </c>
      <c r="C64" s="153"/>
      <c r="D64" s="153"/>
      <c r="E64" s="153">
        <f>'将来負担比率（分子）の構造'!J$43</f>
        <v>72952</v>
      </c>
      <c r="F64" s="153"/>
      <c r="G64" s="153"/>
      <c r="H64" s="153">
        <f>'将来負担比率（分子）の構造'!K$43</f>
        <v>73943</v>
      </c>
      <c r="I64" s="153"/>
      <c r="J64" s="153"/>
      <c r="K64" s="153">
        <f>'将来負担比率（分子）の構造'!L$43</f>
        <v>73472</v>
      </c>
      <c r="L64" s="153"/>
      <c r="M64" s="153"/>
      <c r="N64" s="153">
        <f>'将来負担比率（分子）の構造'!M$43</f>
        <v>73159</v>
      </c>
      <c r="O64" s="153"/>
      <c r="P64" s="153"/>
    </row>
    <row r="65" spans="1:16" x14ac:dyDescent="0.2">
      <c r="A65" s="153" t="s">
        <v>31</v>
      </c>
      <c r="B65" s="153">
        <f>'将来負担比率（分子）の構造'!I$42</f>
        <v>17569</v>
      </c>
      <c r="C65" s="153"/>
      <c r="D65" s="153"/>
      <c r="E65" s="153">
        <f>'将来負担比率（分子）の構造'!J$42</f>
        <v>15903</v>
      </c>
      <c r="F65" s="153"/>
      <c r="G65" s="153"/>
      <c r="H65" s="153">
        <f>'将来負担比率（分子）の構造'!K$42</f>
        <v>15188</v>
      </c>
      <c r="I65" s="153"/>
      <c r="J65" s="153"/>
      <c r="K65" s="153">
        <f>'将来負担比率（分子）の構造'!L$42</f>
        <v>16283</v>
      </c>
      <c r="L65" s="153"/>
      <c r="M65" s="153"/>
      <c r="N65" s="153">
        <f>'将来負担比率（分子）の構造'!M$42</f>
        <v>14578</v>
      </c>
      <c r="O65" s="153"/>
      <c r="P65" s="153"/>
    </row>
    <row r="66" spans="1:16" x14ac:dyDescent="0.2">
      <c r="A66" s="153" t="s">
        <v>30</v>
      </c>
      <c r="B66" s="153">
        <f>'将来負担比率（分子）の構造'!I$41</f>
        <v>2644211</v>
      </c>
      <c r="C66" s="153"/>
      <c r="D66" s="153"/>
      <c r="E66" s="153">
        <f>'将来負担比率（分子）の構造'!J$41</f>
        <v>2644861</v>
      </c>
      <c r="F66" s="153"/>
      <c r="G66" s="153"/>
      <c r="H66" s="153">
        <f>'将来負担比率（分子）の構造'!K$41</f>
        <v>2634964</v>
      </c>
      <c r="I66" s="153"/>
      <c r="J66" s="153"/>
      <c r="K66" s="153">
        <f>'将来負担比率（分子）の構造'!L$41</f>
        <v>2654077</v>
      </c>
      <c r="L66" s="153"/>
      <c r="M66" s="153"/>
      <c r="N66" s="153">
        <f>'将来負担比率（分子）の構造'!M$41</f>
        <v>2656528</v>
      </c>
      <c r="O66" s="153"/>
      <c r="P66" s="153"/>
    </row>
    <row r="67" spans="1:16" x14ac:dyDescent="0.2">
      <c r="A67" s="153" t="s">
        <v>74</v>
      </c>
      <c r="B67" s="153" t="e">
        <f>NA()</f>
        <v>#N/A</v>
      </c>
      <c r="C67" s="153">
        <f>IF(ISNUMBER('将来負担比率（分子）の構造'!I$53), IF('将来負担比率（分子）の構造'!I$53 &lt; 0, 0, '将来負担比率（分子）の構造'!I$53), NA())</f>
        <v>1385793</v>
      </c>
      <c r="D67" s="153" t="e">
        <f>NA()</f>
        <v>#N/A</v>
      </c>
      <c r="E67" s="153" t="e">
        <f>NA()</f>
        <v>#N/A</v>
      </c>
      <c r="F67" s="153">
        <f>IF(ISNUMBER('将来負担比率（分子）の構造'!J$53), IF('将来負担比率（分子）の構造'!J$53 &lt; 0, 0, '将来負担比率（分子）の構造'!J$53), NA())</f>
        <v>1406548</v>
      </c>
      <c r="G67" s="153" t="e">
        <f>NA()</f>
        <v>#N/A</v>
      </c>
      <c r="H67" s="153" t="e">
        <f>NA()</f>
        <v>#N/A</v>
      </c>
      <c r="I67" s="153">
        <f>IF(ISNUMBER('将来負担比率（分子）の構造'!K$53), IF('将来負担比率（分子）の構造'!K$53 &lt; 0, 0, '将来負担比率（分子）の構造'!K$53), NA())</f>
        <v>1431519</v>
      </c>
      <c r="J67" s="153" t="e">
        <f>NA()</f>
        <v>#N/A</v>
      </c>
      <c r="K67" s="153" t="e">
        <f>NA()</f>
        <v>#N/A</v>
      </c>
      <c r="L67" s="153">
        <f>IF(ISNUMBER('将来負担比率（分子）の構造'!L$53), IF('将来負担比率（分子）の構造'!L$53 &lt; 0, 0, '将来負担比率（分子）の構造'!L$53), NA())</f>
        <v>1441675</v>
      </c>
      <c r="M67" s="153" t="e">
        <f>NA()</f>
        <v>#N/A</v>
      </c>
      <c r="N67" s="153" t="e">
        <f>NA()</f>
        <v>#N/A</v>
      </c>
      <c r="O67" s="153">
        <f>IF(ISNUMBER('将来負担比率（分子）の構造'!M$53), IF('将来負担比率（分子）の構造'!M$53 &lt; 0, 0, '将来負担比率（分子）の構造'!M$53), NA())</f>
        <v>1392704</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38074</v>
      </c>
      <c r="C72" s="157">
        <f>基金残高に係る経年分析!G55</f>
        <v>32269</v>
      </c>
      <c r="D72" s="157">
        <f>基金残高に係る経年分析!H55</f>
        <v>51611</v>
      </c>
    </row>
    <row r="73" spans="1:16" x14ac:dyDescent="0.2">
      <c r="A73" s="156" t="s">
        <v>77</v>
      </c>
      <c r="B73" s="157">
        <f>基金残高に係る経年分析!F56</f>
        <v>14864</v>
      </c>
      <c r="C73" s="157">
        <f>基金残高に係る経年分析!G56</f>
        <v>15247</v>
      </c>
      <c r="D73" s="157">
        <f>基金残高に係る経年分析!H56</f>
        <v>27939</v>
      </c>
    </row>
    <row r="74" spans="1:16" x14ac:dyDescent="0.2">
      <c r="A74" s="156" t="s">
        <v>78</v>
      </c>
      <c r="B74" s="157">
        <f>基金残高に係る経年分析!F57</f>
        <v>30972</v>
      </c>
      <c r="C74" s="157">
        <f>基金残高に係る経年分析!G57</f>
        <v>30738</v>
      </c>
      <c r="D74" s="157">
        <f>基金残高に係る経年分析!H57</f>
        <v>30315</v>
      </c>
    </row>
  </sheetData>
  <sheetProtection algorithmName="SHA-512" hashValue="b2WyF/Jc7Dc8klKRS4zFgNNshmbV/wckiF5GDrgu05sCNVJwWzgK0PE1aJugxd1JIbqCnj0Mxnic+czRMwen4w==" saltValue="8PkfF7BLwmzz7vBrduQF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2023-03-17T02:26:20Z</cp:lastPrinted>
  <dcterms:created xsi:type="dcterms:W3CDTF">2023-02-20T00:27:25Z</dcterms:created>
  <dcterms:modified xsi:type="dcterms:W3CDTF">2023-10-02T05:44:49Z</dcterms:modified>
  <cp:category/>
</cp:coreProperties>
</file>