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未\"/>
    </mc:Choice>
  </mc:AlternateContent>
  <xr:revisionPtr revIDLastSave="0" documentId="13_ncr:1_{C0C52DF0-FAFA-441B-8225-E94D04195277}" xr6:coauthVersionLast="36" xr6:coauthVersionMax="36" xr10:uidLastSave="{00000000-0000-0000-0000-000000000000}"/>
  <bookViews>
    <workbookView xWindow="0" yWindow="0" windowWidth="15360" windowHeight="7640" tabRatio="753" firstSheet="12"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20" r:id="rId14"/>
    <sheet name="施設類型別ストック情報分析表①" sheetId="19" r:id="rId15"/>
    <sheet name="施設類型別ストック情報分析表②" sheetId="18"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L102" i="12" l="1"/>
  <c r="DB102" i="12"/>
  <c r="CW102" i="12"/>
  <c r="CR102" i="12"/>
  <c r="BG33" i="10" l="1"/>
  <c r="BG32"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C34" i="10"/>
  <c r="U33" i="10"/>
  <c r="C33" i="10"/>
  <c r="C32" i="10"/>
  <c r="C35"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6" i="10" l="1"/>
  <c r="C37" i="10" l="1"/>
  <c r="C38" i="10" s="1"/>
  <c r="C39" i="10" s="1"/>
  <c r="C40" i="10" s="1"/>
  <c r="U32" i="10"/>
  <c r="AM32" i="10" l="1"/>
  <c r="AM33" i="10" s="1"/>
  <c r="AM34" i="10" s="1"/>
  <c r="AM35" i="10" s="1"/>
  <c r="AM36" i="10" s="1"/>
  <c r="BE32" i="10" l="1"/>
  <c r="BE33" i="10" s="1"/>
  <c r="BW32" i="10" l="1"/>
  <c r="BW33" i="10" l="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<sst xmlns="http://schemas.openxmlformats.org/spreadsheetml/2006/main" count="1182" uniqueCount="608">
  <si>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</si>
  <si>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</si>
  <si>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</si>
  <si>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</si>
  <si>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</si>
  <si>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</si>
  <si>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</si>
  <si>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</si>
  <si>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</si>
  <si>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</si>
  <si>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</si>
  <si>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</si>
  <si>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</si>
  <si>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</si>
  <si>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</si>
  <si>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</si>
  <si>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</si>
  <si>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</si>
  <si>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</si>
  <si>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</si>
  <si>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</si>
  <si>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</si>
  <si>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</si>
  <si>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</si>
  <si>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</si>
  <si>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</si>
  <si>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</si>
  <si>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</si>
  <si>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</si>
  <si>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</si>
  <si>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</si>
  <si>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</si>
  <si>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</si>
  <si>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</si>
  <si>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</si>
  <si>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</si>
  <si>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</si>
  <si>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</si>
  <si>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</si>
  <si>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</si>
  <si>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</si>
  <si>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</si>
  <si>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</si>
  <si>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</si>
  <si>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</si>
  <si>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</si>
  <si>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</si>
  <si>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</si>
  <si>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</si>
  <si>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</si>
  <si>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</si>
  <si>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</si>
  <si>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</si>
  <si>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</si>
  <si>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</si>
  <si>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</si>
  <si>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</si>
  <si>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</si>
  <si>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</si>
  <si>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</si>
  <si>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</si>
  <si>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</si>
  <si>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</si>
  <si>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</si>
  <si>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</si>
  <si>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</si>
  <si>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</si>
  <si>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</si>
  <si>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</si>
  <si>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</si>
  <si>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</si>
  <si>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</si>
  <si>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</si>
  <si>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</si>
  <si>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</si>
  <si>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</si>
  <si>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</si>
  <si>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</si>
  <si>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</si>
  <si>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</si>
  <si>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</si>
  <si>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</si>
  <si>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三重県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</si>
  <si>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</si>
  <si>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</si>
  <si>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</si>
  <si>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</si>
  <si>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</si>
  <si>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</si>
  <si>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</si>
  <si>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</si>
  <si>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</si>
  <si>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</si>
  <si>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</si>
  <si>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</si>
  <si>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</si>
  <si>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</si>
  <si>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</si>
  <si>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</si>
  <si>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</si>
  <si>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</si>
  <si>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</si>
  <si>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</si>
  <si>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</si>
  <si>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</si>
  <si>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</si>
  <si>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</si>
  <si>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</si>
  <si>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</si>
  <si>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</si>
  <si>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</si>
  <si>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</si>
  <si>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</si>
  <si>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</si>
  <si>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</si>
  <si>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</si>
  <si>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-2.5</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</si>
  <si>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</si>
  <si>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</si>
  <si>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</si>
  <si>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</si>
  <si>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</si>
  <si>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</si>
  <si>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</si>
  <si>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</si>
  <si>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</si>
  <si>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</si>
  <si>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</si>
  <si>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</si>
  <si>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</si>
  <si>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</si>
  <si>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</si>
  <si>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</si>
  <si>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</si>
  <si>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</si>
  <si>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</si>
  <si>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</si>
  <si>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</si>
  <si>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</si>
  <si>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</si>
  <si>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</si>
  <si>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-0.9</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</si>
  <si>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</si>
  <si>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</si>
  <si>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</si>
  <si>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</si>
  <si>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</si>
  <si>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</si>
  <si>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</si>
  <si>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</si>
  <si>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</si>
  <si>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</si>
  <si>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</si>
  <si>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</si>
  <si>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</si>
  <si>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</si>
  <si>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</si>
  <si>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</si>
  <si>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</si>
  <si>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</si>
  <si>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</si>
  <si>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</si>
  <si>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</si>
  <si>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</si>
  <si>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</si>
  <si>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</si>
  <si>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</si>
  <si>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</si>
  <si>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</si>
  <si>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</si>
  <si>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</si>
  <si>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</si>
  <si>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</si>
  <si>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</si>
  <si>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</si>
  <si>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</si>
  <si>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</si>
  <si>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</si>
  <si>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</si>
  <si>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</si>
  <si>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</si>
  <si>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</si>
  <si>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</si>
  <si>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</si>
  <si>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三重県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</si>
  <si>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</si>
  <si>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</si>
  <si>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</si>
  <si>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</si>
  <si>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</si>
  <si>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</si>
  <si>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</si>
  <si>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</si>
  <si>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</si>
  <si>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</si>
  <si>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</si>
  <si>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</si>
  <si>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</si>
  <si>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</si>
  <si>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</si>
  <si>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</si>
  <si>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</si>
  <si>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</si>
  <si>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</si>
  <si>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</si>
  <si>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</si>
  <si>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</si>
  <si>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</si>
  <si>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</si>
  <si>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</si>
  <si>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</si>
  <si>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</si>
  <si>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</si>
  <si>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</si>
  <si>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</si>
  <si>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</si>
  <si>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</si>
  <si>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</si>
  <si>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</si>
  <si>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</si>
  <si>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</si>
  <si>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</si>
  <si>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</si>
  <si>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</si>
  <si>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</si>
  <si>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</si>
  <si>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</si>
  <si>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</si>
  <si>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</si>
  <si>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</si>
  <si>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</si>
  <si>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</si>
  <si>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</si>
  <si>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</si>
  <si>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</si>
  <si>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</si>
  <si>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</si>
  <si>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</si>
  <si>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</si>
  <si>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</si>
  <si>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</si>
  <si>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</si>
  <si>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</si>
  <si>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</si>
  <si>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</si>
  <si>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</si>
  <si>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</si>
  <si>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</si>
  <si>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</si>
  <si>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</si>
  <si>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</si>
  <si>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</si>
  <si>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</si>
  <si>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</si>
  <si>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</si>
  <si>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</si>
  <si>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</si>
  <si>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</si>
  <si>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</si>
  <si>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</si>
  <si>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</si>
  <si>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</si>
  <si>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</si>
  <si>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</si>
  <si>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</si>
  <si>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</si>
  <si>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</si>
  <si>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</si>
  <si>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</si>
  <si>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</si>
  <si>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</si>
  <si>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</si>
  <si>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</si>
  <si>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</si>
  <si>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</si>
  <si>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</si>
  <si>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</si>
  <si>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</si>
  <si>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</si>
  <si>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</si>
  <si>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</si>
  <si>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</si>
  <si>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</si>
  <si>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</si>
  <si>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</si>
  <si>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</si>
  <si>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</si>
  <si>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</si>
  <si>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</si>
  <si>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</si>
  <si>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</si>
  <si>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</si>
  <si>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</si>
  <si>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</si>
  <si>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</si>
  <si>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</si>
  <si>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</si>
  <si>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</si>
  <si>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</si>
  <si>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</si>
  <si>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</si>
  <si>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</si>
  <si>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</si>
  <si>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</si>
  <si>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</si>
  <si>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</si>
  <si>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</si>
  <si>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</si>
  <si>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</si>
  <si>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</si>
  <si>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</si>
  <si>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</si>
  <si>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</si>
  <si>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</si>
  <si>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</si>
  <si>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</si>
  <si>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</si>
  <si>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</si>
  <si>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</si>
  <si>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</si>
  <si>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</si>
  <si>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</si>
  <si>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</si>
  <si>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</si>
  <si>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</si>
  <si>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</si>
  <si>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</si>
  <si>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</si>
  <si>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</si>
  <si>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</si>
  <si>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</si>
  <si>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</si>
  <si>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</si>
  <si>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</si>
  <si>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</si>
  <si>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</si>
  <si>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</si>
  <si>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</si>
  <si>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</si>
  <si>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</si>
  <si>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</si>
  <si>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三重県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</si>
  <si>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</si>
  <si>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</si>
  <si>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</si>
  <si>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</si>
  <si>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</si>
  <si>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</si>
  <si>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</si>
  <si>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</si>
  <si>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</si>
  <si>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</si>
  <si>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</si>
  <si>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</si>
  <si>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</si>
  <si>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</si>
  <si>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</si>
  <si>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</si>
  <si>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</si>
  <si>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</si>
  <si>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</si>
  <si>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</si>
  <si>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県債管理特別会計</t>
    <phoneticPr fontId="3"/>
  </si>
  <si>
    <t>-</t>
    <phoneticPr fontId="3"/>
  </si>
  <si>
    <t>総合医療センター資金貸付特別会計</t>
    <phoneticPr fontId="3"/>
  </si>
  <si>
    <t>母子及び父子並びに寡婦福祉資金貸付事業特別会計</t>
    <phoneticPr fontId="3"/>
  </si>
  <si>
    <t>-</t>
    <phoneticPr fontId="3"/>
  </si>
  <si>
    <t>子ども心身発達医療センター事業特別会計</t>
    <phoneticPr fontId="3"/>
  </si>
  <si>
    <t>就農施設等資金貸付事業等特別会計</t>
    <phoneticPr fontId="3"/>
  </si>
  <si>
    <t>林業改善資金貸付事業特別会計</t>
    <phoneticPr fontId="3"/>
  </si>
  <si>
    <t>沿岸漁業改善資金貸付事業特別会計</t>
    <phoneticPr fontId="3"/>
  </si>
  <si>
    <t>中小企業者等支援資金貸付事業等特別会計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</si>
  <si>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</si>
  <si>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</si>
  <si>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</si>
  <si>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</si>
  <si>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</si>
  <si>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</si>
  <si>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</si>
  <si>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</si>
  <si>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</si>
  <si>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</si>
  <si>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</si>
  <si>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</si>
  <si>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</si>
  <si>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</si>
  <si>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水道事業会計</t>
    <phoneticPr fontId="3"/>
  </si>
  <si>
    <t>法適用企業</t>
    <phoneticPr fontId="3"/>
  </si>
  <si>
    <t>工業用水道事業会計</t>
    <phoneticPr fontId="3"/>
  </si>
  <si>
    <t>法適用企業</t>
    <phoneticPr fontId="3"/>
  </si>
  <si>
    <t>電気事業会計</t>
    <phoneticPr fontId="3"/>
  </si>
  <si>
    <t>病院事業会計</t>
    <phoneticPr fontId="3"/>
  </si>
  <si>
    <t>流域下水道事業会計</t>
    <phoneticPr fontId="3"/>
  </si>
  <si>
    <t>地方卸売市場事業特別会計</t>
    <phoneticPr fontId="3"/>
  </si>
  <si>
    <t>法非適用企業</t>
    <phoneticPr fontId="3"/>
  </si>
  <si>
    <t>港湾整備事業特別会計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</si>
  <si>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</si>
  <si>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</si>
  <si>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</si>
  <si>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</si>
  <si>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</si>
  <si>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</si>
  <si>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</si>
  <si>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</si>
  <si>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</si>
  <si>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</si>
  <si>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</si>
  <si>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</si>
  <si>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</si>
  <si>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</si>
  <si>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</si>
  <si>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</si>
  <si>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</si>
  <si>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</si>
  <si>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</si>
  <si>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</si>
  <si>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</si>
  <si>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</si>
  <si>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</si>
  <si>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</si>
  <si>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</si>
  <si>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</si>
  <si>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</si>
  <si>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</si>
  <si>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</si>
  <si>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</si>
  <si>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</si>
  <si>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</si>
  <si>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</si>
  <si>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</si>
  <si>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</si>
  <si>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</si>
  <si>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</si>
  <si>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</si>
  <si>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</si>
  <si>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</si>
  <si>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</si>
  <si>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</si>
  <si>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</si>
  <si>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</si>
  <si>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</si>
  <si>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</si>
  <si>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</si>
  <si>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</si>
  <si>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</si>
  <si>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</si>
  <si>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</si>
  <si>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</si>
  <si>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</si>
  <si>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</si>
  <si>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</si>
  <si>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</si>
  <si>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</si>
  <si>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病院事業会計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</si>
  <si>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</si>
  <si>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地方卸売市場事業特別会計</t>
    <phoneticPr fontId="3"/>
  </si>
  <si>
    <t>(Ｆ)</t>
    <phoneticPr fontId="3"/>
  </si>
  <si>
    <t>港湾整備事業特別会計</t>
    <phoneticPr fontId="3"/>
  </si>
  <si>
    <t>-</t>
    <phoneticPr fontId="3"/>
  </si>
  <si>
    <t>-</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</si>
  <si>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</si>
  <si>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</si>
  <si>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</si>
  <si>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</si>
  <si>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</si>
  <si>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</si>
  <si>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</si>
  <si>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</si>
  <si>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</si>
  <si>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</si>
  <si>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</si>
  <si>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</si>
  <si>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</si>
  <si>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</si>
  <si>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</si>
  <si>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</si>
  <si>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</si>
  <si>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</si>
  <si>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</si>
  <si>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</si>
  <si>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</si>
  <si>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</si>
  <si>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</si>
  <si>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</si>
  <si>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</si>
  <si>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</si>
  <si>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</si>
  <si>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</si>
  <si>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</si>
  <si>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</si>
  <si>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</si>
  <si>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</si>
  <si>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</si>
  <si>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</si>
  <si>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</si>
  <si>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</si>
  <si>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</si>
  <si>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</si>
  <si>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</si>
  <si>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</si>
  <si>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</si>
  <si>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</si>
  <si>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</si>
  <si>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</si>
  <si>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</si>
  <si>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</si>
  <si>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</si>
  <si>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</si>
  <si>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</si>
  <si>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</si>
  <si>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</si>
  <si>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</si>
  <si>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</si>
  <si>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</si>
  <si>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</si>
  <si>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</si>
  <si>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</si>
  <si>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</si>
  <si>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</si>
  <si>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</si>
  <si>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</si>
  <si>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</si>
  <si>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</si>
  <si>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</si>
  <si>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</si>
  <si>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</si>
  <si>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</si>
  <si>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</si>
  <si>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</si>
  <si>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</si>
  <si>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</si>
  <si>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</si>
  <si>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</si>
  <si>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</si>
  <si>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</si>
  <si>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</si>
  <si>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</si>
  <si>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</si>
  <si>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</si>
  <si>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</si>
  <si>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</si>
  <si>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</si>
  <si>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1.51</t>
  </si>
  <si>
    <t>▲ 0.07</t>
  </si>
  <si>
    <t>一般会計</t>
  </si>
  <si>
    <t>水道事業会計</t>
  </si>
  <si>
    <t>工業用水道事業会計</t>
  </si>
  <si>
    <t>国民健康保険事業特別会計</t>
  </si>
  <si>
    <t>電気事業会計</t>
  </si>
  <si>
    <t>病院事業会計</t>
  </si>
  <si>
    <t>流域下水道事業会計</t>
  </si>
  <si>
    <t>子ども心身発達医療センター事業特別会計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</si>
  <si>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</si>
  <si>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</si>
  <si>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</si>
  <si>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</si>
  <si>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</si>
  <si>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</si>
  <si>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</si>
  <si>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</si>
  <si>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地域医療介護総合確保基金</t>
    <rPh sb="0" eb="2">
      <t>チイキ</t>
    </rPh>
    <rPh sb="2" eb="4">
      <t>イリョウ</t>
    </rPh>
    <rPh sb="4" eb="6">
      <t>カイゴ</t>
    </rPh>
    <rPh sb="6" eb="8">
      <t>ソウゴウ</t>
    </rPh>
    <rPh sb="8" eb="10">
      <t>カクホ</t>
    </rPh>
    <rPh sb="10" eb="12">
      <t>キキン</t>
    </rPh>
    <phoneticPr fontId="3"/>
  </si>
  <si>
    <t>国民体育大会・全国障害者スポーツ大会運営基金</t>
    <rPh sb="0" eb="2">
      <t>コクミン</t>
    </rPh>
    <rPh sb="2" eb="4">
      <t>タイイク</t>
    </rPh>
    <rPh sb="4" eb="6">
      <t>タイカイ</t>
    </rPh>
    <rPh sb="7" eb="9">
      <t>ゼンコク</t>
    </rPh>
    <rPh sb="9" eb="12">
      <t>ショウガイシャ</t>
    </rPh>
    <rPh sb="16" eb="18">
      <t>タイカイ</t>
    </rPh>
    <rPh sb="18" eb="20">
      <t>ウンエイ</t>
    </rPh>
    <rPh sb="20" eb="22">
      <t>キキン</t>
    </rPh>
    <phoneticPr fontId="3"/>
  </si>
  <si>
    <t>環境保全基金</t>
    <rPh sb="0" eb="2">
      <t>カンキョウ</t>
    </rPh>
    <rPh sb="2" eb="6">
      <t>ホゼンキキン</t>
    </rPh>
    <phoneticPr fontId="3"/>
  </si>
  <si>
    <t>介護保険財政安定化基金</t>
    <rPh sb="0" eb="2">
      <t>カイゴ</t>
    </rPh>
    <rPh sb="2" eb="4">
      <t>ホケン</t>
    </rPh>
    <rPh sb="4" eb="6">
      <t>ザイセイ</t>
    </rPh>
    <rPh sb="6" eb="8">
      <t>アンテイ</t>
    </rPh>
    <rPh sb="8" eb="9">
      <t>カ</t>
    </rPh>
    <rPh sb="9" eb="11">
      <t>キキン</t>
    </rPh>
    <phoneticPr fontId="3"/>
  </si>
  <si>
    <t>三重県高等学校等修学奨学基金</t>
    <rPh sb="0" eb="3">
      <t>ミエケン</t>
    </rPh>
    <rPh sb="3" eb="5">
      <t>コウトウ</t>
    </rPh>
    <rPh sb="5" eb="7">
      <t>ガッコウ</t>
    </rPh>
    <rPh sb="7" eb="8">
      <t>トウ</t>
    </rPh>
    <rPh sb="8" eb="10">
      <t>シュウガク</t>
    </rPh>
    <rPh sb="10" eb="12">
      <t>ショウガク</t>
    </rPh>
    <rPh sb="12" eb="14">
      <t>キキン</t>
    </rPh>
    <phoneticPr fontId="3"/>
  </si>
  <si>
    <t>（公財）三重県動物管理事務所</t>
  </si>
  <si>
    <t>（公財）三重県角膜・腎臓バンク協会</t>
  </si>
  <si>
    <t>（公財）三重県生活衛生営業指導センター</t>
  </si>
  <si>
    <t>（公財）三重県救急医療情報センター</t>
  </si>
  <si>
    <t>公立大学法人　三重県立看護大学</t>
  </si>
  <si>
    <t>地方独立行政法人　三重県立総合医療センター</t>
  </si>
  <si>
    <t>（公財）三重ボランティア基金</t>
  </si>
  <si>
    <t>（公財）三重こどもわかもの育成財団</t>
  </si>
  <si>
    <t>（公財）三重県国際交流財団</t>
  </si>
  <si>
    <t>（公財）三重県文化振興事業団</t>
  </si>
  <si>
    <t>（公財）三重県立美術館協力会</t>
  </si>
  <si>
    <t>（公財）国史跡斎宮跡保存協会</t>
  </si>
  <si>
    <t>伊勢鉄道（株）</t>
  </si>
  <si>
    <t>（一財）伊勢湾海洋スポーツセンター</t>
  </si>
  <si>
    <t>（公財）三重県スポーツ協会</t>
  </si>
  <si>
    <t>（一財）三重県武道振興会</t>
  </si>
  <si>
    <t>（公社）三重県緑化推進協会</t>
  </si>
  <si>
    <t>（公社）みえ林業総合支援機構</t>
  </si>
  <si>
    <t>（株）三重県松阪食肉公社</t>
  </si>
  <si>
    <t>（株）三重県四日市畜産公社</t>
  </si>
  <si>
    <t>（一社）三重県畜産協会</t>
  </si>
  <si>
    <t>（公財）三重県農林水産支援センター</t>
  </si>
  <si>
    <t>（公社）三重県青果物価格安定基金協会</t>
  </si>
  <si>
    <t>（公財）三重県水産振興事業団</t>
  </si>
  <si>
    <t>（株）三重データクラフト</t>
  </si>
  <si>
    <t>（公財）三重県産業支援センター</t>
  </si>
  <si>
    <t>三重県土地開発公社</t>
  </si>
  <si>
    <t>（公財）三重県下水道公社</t>
  </si>
  <si>
    <t>（公財）暴力追放三重県民センター</t>
  </si>
  <si>
    <t>四日市港管理組合（一般会計）</t>
    <rPh sb="0" eb="3">
      <t>ヨッカイチ</t>
    </rPh>
    <rPh sb="3" eb="4">
      <t>コウ</t>
    </rPh>
    <rPh sb="4" eb="6">
      <t>カンリ</t>
    </rPh>
    <rPh sb="6" eb="8">
      <t>クミアイ</t>
    </rPh>
    <rPh sb="9" eb="11">
      <t>イッパン</t>
    </rPh>
    <rPh sb="11" eb="13">
      <t>カイケイ</t>
    </rPh>
    <phoneticPr fontId="2"/>
  </si>
  <si>
    <t>四日市港管理組合（特別会計）</t>
    <rPh sb="0" eb="3">
      <t>ヨッカイチ</t>
    </rPh>
    <rPh sb="3" eb="4">
      <t>コウ</t>
    </rPh>
    <rPh sb="4" eb="6">
      <t>カンリ</t>
    </rPh>
    <rPh sb="6" eb="8">
      <t>クミアイ</t>
    </rPh>
    <rPh sb="9" eb="11">
      <t>トクベツ</t>
    </rPh>
    <rPh sb="11" eb="13">
      <t>カイケイ</t>
    </rPh>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</si>
  <si>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</si>
  <si>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</si>
  <si>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</si>
  <si>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</si>
  <si>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</si>
  <si>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</si>
  <si>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は近年減少しているが、将来負担比率は令和２年度までほぼ横ばいで推移し、令和３年度は大幅に減少している。将来負担比率が大幅に減少した主な要因として、将来負担額から控除する充当可能財源等の増加および標準財政規模の基礎となる普通交付税の増加がある。</t>
    <rPh sb="26" eb="28">
      <t>レイワ</t>
    </rPh>
    <rPh sb="29" eb="31">
      <t>ネンド</t>
    </rPh>
    <rPh sb="35" eb="36">
      <t>ヨコ</t>
    </rPh>
    <rPh sb="39" eb="41">
      <t>スイイ</t>
    </rPh>
    <rPh sb="43" eb="45">
      <t>レイワ</t>
    </rPh>
    <rPh sb="46" eb="48">
      <t>ネンド</t>
    </rPh>
    <rPh sb="49" eb="51">
      <t>オオハバ</t>
    </rPh>
    <rPh sb="52" eb="54">
      <t>ゲンショウ</t>
    </rPh>
    <rPh sb="66" eb="68">
      <t>オオハバ</t>
    </rPh>
    <rPh sb="69" eb="71">
      <t>ゲンショウ</t>
    </rPh>
    <rPh sb="81" eb="83">
      <t>ショウライ</t>
    </rPh>
    <rPh sb="83" eb="86">
      <t>フタンガク</t>
    </rPh>
    <rPh sb="88" eb="90">
      <t>コウジョ</t>
    </rPh>
    <rPh sb="92" eb="94">
      <t>ジュウトウ</t>
    </rPh>
    <rPh sb="94" eb="96">
      <t>カノウ</t>
    </rPh>
    <rPh sb="96" eb="98">
      <t>ザイゲン</t>
    </rPh>
    <rPh sb="98" eb="99">
      <t>トウ</t>
    </rPh>
    <rPh sb="100" eb="102">
      <t>ゾウカ</t>
    </rPh>
    <rPh sb="105" eb="107">
      <t>ヒョウジュン</t>
    </rPh>
    <rPh sb="107" eb="109">
      <t>ザイセイ</t>
    </rPh>
    <rPh sb="109" eb="111">
      <t>キボ</t>
    </rPh>
    <rPh sb="112" eb="114">
      <t>キソ</t>
    </rPh>
    <rPh sb="117" eb="119">
      <t>フツウ</t>
    </rPh>
    <rPh sb="119" eb="122">
      <t>コウフゼイ</t>
    </rPh>
    <rPh sb="123" eb="125">
      <t>ゾウカ</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</si>
  <si>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</si>
  <si>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</si>
  <si>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</si>
  <si>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将来負担比率は類似団体と比較して高いものの、一方で有形固定資産減価償却率は低くなっている。
　将来負担比率の算定には様々な要素が影響しているが、「滋賀県公共施設等マネジメント基本方針」に基づいて、今後も施設総量の適正化や施設の長寿命化、計画的な更新・改修に取り組む。</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</si>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</sst>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2">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3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31" fillId="0" borderId="40" xfId="16" applyFont="1" applyBorder="1" applyAlignment="1" applyProtection="1">
      <alignment horizontal="left" vertical="top" wrapText="1"/>
      <protection locked="0"/>
    </xf>
    <xf numFmtId="0" fontId="31" fillId="0" borderId="54" xfId="16" applyFont="1" applyBorder="1" applyAlignment="1" applyProtection="1">
      <alignment horizontal="left" vertical="top" wrapText="1"/>
      <protection locked="0"/>
    </xf>
    <xf numFmtId="0" fontId="31" fillId="0" borderId="37" xfId="16" applyFont="1" applyBorder="1" applyAlignment="1" applyProtection="1">
      <alignment horizontal="left" vertical="top" wrapText="1"/>
      <protection locked="0"/>
    </xf>
    <xf numFmtId="0" fontId="31" fillId="0" borderId="38" xfId="16" applyFont="1" applyBorder="1" applyAlignment="1" applyProtection="1">
      <alignment horizontal="left" vertical="top" wrapText="1"/>
      <protection locked="0"/>
    </xf>
    <xf numFmtId="0" fontId="31" fillId="0" borderId="0" xfId="16" applyFont="1" applyAlignment="1" applyProtection="1">
      <alignment horizontal="left" vertical="top" wrapText="1"/>
      <protection locked="0"/>
    </xf>
    <xf numFmtId="0" fontId="31" fillId="0" borderId="66" xfId="16" applyFont="1" applyBorder="1" applyAlignment="1" applyProtection="1">
      <alignment horizontal="left" vertical="top" wrapText="1"/>
      <protection locked="0"/>
    </xf>
    <xf numFmtId="0" fontId="31" fillId="0" borderId="48" xfId="16" applyFont="1" applyBorder="1" applyAlignment="1" applyProtection="1">
      <alignment horizontal="left" vertical="top" wrapText="1"/>
      <protection locked="0"/>
    </xf>
    <xf numFmtId="0" fontId="31" fillId="0" borderId="12"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F642720E-C582-4142-AA10-643C96B3C02D}"/>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32799D7A-0345-4F0C-9622-CC0045500F37}"/>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8792-4260-A604-2C61919DD9B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56709</c:v>
                </c:pt>
                <c:pt idx="1">
                  <c:v>50554</c:v>
                </c:pt>
                <c:pt idx="2">
                  <c:v>54040</c:v>
                </c:pt>
                <c:pt idx="3">
                  <c:v>67614</c:v>
                </c:pt>
                <c:pt idx="4">
                  <c:v>71602</c:v>
                </c:pt>
              </c:numCache>
            </c:numRef>
          </c:val>
          <c:smooth val="0"/>
          <c:extLst>
            <c:ext xmlns:c16="http://schemas.microsoft.com/office/drawing/2014/chart" uri="{C3380CC4-5D6E-409C-BE32-E72D297353CC}">
              <c16:uniqueId val="{00000001-8792-4260-A604-2C61919DD9B8}"/>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0.44</c:v>
                </c:pt>
                <c:pt idx="1">
                  <c:v>1.47</c:v>
                </c:pt>
                <c:pt idx="2">
                  <c:v>2.06</c:v>
                </c:pt>
                <c:pt idx="3">
                  <c:v>4.08</c:v>
                </c:pt>
                <c:pt idx="4">
                  <c:v>4.37</c:v>
                </c:pt>
              </c:numCache>
            </c:numRef>
          </c:val>
          <c:extLst>
            <c:ext xmlns:c16="http://schemas.microsoft.com/office/drawing/2014/chart" uri="{C3380CC4-5D6E-409C-BE32-E72D297353CC}">
              <c16:uniqueId val="{00000000-310A-4614-854F-527DF582B5A5}"/>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1.52</c:v>
                </c:pt>
                <c:pt idx="1">
                  <c:v>2.35</c:v>
                </c:pt>
                <c:pt idx="2">
                  <c:v>2.74</c:v>
                </c:pt>
                <c:pt idx="3">
                  <c:v>1.68</c:v>
                </c:pt>
                <c:pt idx="4">
                  <c:v>8.27</c:v>
                </c:pt>
              </c:numCache>
            </c:numRef>
          </c:val>
          <c:extLst>
            <c:ext xmlns:c16="http://schemas.microsoft.com/office/drawing/2014/chart" uri="{C3380CC4-5D6E-409C-BE32-E72D297353CC}">
              <c16:uniqueId val="{00000001-310A-4614-854F-527DF582B5A5}"/>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-1.51</c:v>
                </c:pt>
                <c:pt idx="1">
                  <c:v>1.64</c:v>
                </c:pt>
                <c:pt idx="2">
                  <c:v>0.31</c:v>
                </c:pt>
                <c:pt idx="3">
                  <c:v>-7.0000000000000007E-2</c:v>
                </c:pt>
                <c:pt idx="4">
                  <c:v>5.21</c:v>
                </c:pt>
              </c:numCache>
            </c:numRef>
          </c:val>
          <c:smooth val="0"/>
          <c:extLst>
            <c:ext xmlns:c16="http://schemas.microsoft.com/office/drawing/2014/chart" uri="{C3380CC4-5D6E-409C-BE32-E72D297353CC}">
              <c16:uniqueId val="{00000002-310A-4614-854F-527DF582B5A5}"/>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c:v>
                </c:pt>
                <c:pt idx="2">
                  <c:v>#N/A</c:v>
                </c:pt>
                <c:pt idx="3">
                  <c:v>0.18</c:v>
                </c:pt>
                <c:pt idx="4">
                  <c:v>#N/A</c:v>
                </c:pt>
                <c:pt idx="5">
                  <c:v>0.37</c:v>
                </c:pt>
                <c:pt idx="6">
                  <c:v>#N/A</c:v>
                </c:pt>
                <c:pt idx="7">
                  <c:v>0</c:v>
                </c:pt>
                <c:pt idx="8">
                  <c:v>#N/A</c:v>
                </c:pt>
                <c:pt idx="9">
                  <c:v>0</c:v>
                </c:pt>
              </c:numCache>
            </c:numRef>
          </c:val>
          <c:extLst>
            <c:ext xmlns:c16="http://schemas.microsoft.com/office/drawing/2014/chart" uri="{C3380CC4-5D6E-409C-BE32-E72D297353CC}">
              <c16:uniqueId val="{00000000-E7FE-420C-BD14-227FAD9936F5}"/>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E7FE-420C-BD14-227FAD9936F5}"/>
            </c:ext>
          </c:extLst>
        </c:ser>
        <c:ser>
          <c:idx val="2"/>
          <c:order val="2"/>
          <c:tx>
            <c:strRef>
              <c:f>データシート!$A$29</c:f>
              <c:strCache>
                <c:ptCount val="1"/>
                <c:pt idx="0">
                  <c:v>子ども心身発達医療センター事業特別会計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0.01</c:v>
                </c:pt>
                <c:pt idx="6">
                  <c:v>#N/A</c:v>
                </c:pt>
                <c:pt idx="7">
                  <c:v>0.01</c:v>
                </c:pt>
                <c:pt idx="8">
                  <c:v>#N/A</c:v>
                </c:pt>
                <c:pt idx="9">
                  <c:v>0.01</c:v>
                </c:pt>
              </c:numCache>
            </c:numRef>
          </c:val>
          <c:extLst>
            <c:ext xmlns:c16="http://schemas.microsoft.com/office/drawing/2014/chart" uri="{C3380CC4-5D6E-409C-BE32-E72D297353CC}">
              <c16:uniqueId val="{00000002-E7FE-420C-BD14-227FAD9936F5}"/>
            </c:ext>
          </c:extLst>
        </c:ser>
        <c:ser>
          <c:idx val="3"/>
          <c:order val="3"/>
          <c:tx>
            <c:strRef>
              <c:f>データシート!$A$30</c:f>
              <c:strCache>
                <c:ptCount val="1"/>
                <c:pt idx="0">
                  <c:v>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0</c:v>
                </c:pt>
                <c:pt idx="5">
                  <c:v>0</c:v>
                </c:pt>
                <c:pt idx="6">
                  <c:v>#N/A</c:v>
                </c:pt>
                <c:pt idx="7">
                  <c:v>0.06</c:v>
                </c:pt>
                <c:pt idx="8">
                  <c:v>#N/A</c:v>
                </c:pt>
                <c:pt idx="9">
                  <c:v>0.09</c:v>
                </c:pt>
              </c:numCache>
            </c:numRef>
          </c:val>
          <c:extLst>
            <c:ext xmlns:c16="http://schemas.microsoft.com/office/drawing/2014/chart" uri="{C3380CC4-5D6E-409C-BE32-E72D297353CC}">
              <c16:uniqueId val="{00000003-E7FE-420C-BD14-227FAD9936F5}"/>
            </c:ext>
          </c:extLst>
        </c:ser>
        <c:ser>
          <c:idx val="4"/>
          <c:order val="4"/>
          <c:tx>
            <c:strRef>
              <c:f>データシート!$A$31</c:f>
              <c:strCache>
                <c:ptCount val="1"/>
                <c:pt idx="0">
                  <c:v>病院事業会計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0.18</c:v>
                </c:pt>
                <c:pt idx="2">
                  <c:v>#N/A</c:v>
                </c:pt>
                <c:pt idx="3">
                  <c:v>0.17</c:v>
                </c:pt>
                <c:pt idx="4">
                  <c:v>#N/A</c:v>
                </c:pt>
                <c:pt idx="5">
                  <c:v>0.14000000000000001</c:v>
                </c:pt>
                <c:pt idx="6">
                  <c:v>#N/A</c:v>
                </c:pt>
                <c:pt idx="7">
                  <c:v>0.23</c:v>
                </c:pt>
                <c:pt idx="8">
                  <c:v>#N/A</c:v>
                </c:pt>
                <c:pt idx="9">
                  <c:v>0.36</c:v>
                </c:pt>
              </c:numCache>
            </c:numRef>
          </c:val>
          <c:extLst>
            <c:ext xmlns:c16="http://schemas.microsoft.com/office/drawing/2014/chart" uri="{C3380CC4-5D6E-409C-BE32-E72D297353CC}">
              <c16:uniqueId val="{00000004-E7FE-420C-BD14-227FAD9936F5}"/>
            </c:ext>
          </c:extLst>
        </c:ser>
        <c:ser>
          <c:idx val="5"/>
          <c:order val="5"/>
          <c:tx>
            <c:strRef>
              <c:f>データシート!$A$32</c:f>
              <c:strCache>
                <c:ptCount val="1"/>
                <c:pt idx="0">
                  <c:v>電気事業会計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2.11</c:v>
                </c:pt>
                <c:pt idx="2">
                  <c:v>#N/A</c:v>
                </c:pt>
                <c:pt idx="3">
                  <c:v>1.99</c:v>
                </c:pt>
                <c:pt idx="4">
                  <c:v>#N/A</c:v>
                </c:pt>
                <c:pt idx="5">
                  <c:v>1.93</c:v>
                </c:pt>
                <c:pt idx="6">
                  <c:v>#N/A</c:v>
                </c:pt>
                <c:pt idx="7">
                  <c:v>0.71</c:v>
                </c:pt>
                <c:pt idx="8">
                  <c:v>#N/A</c:v>
                </c:pt>
                <c:pt idx="9">
                  <c:v>0.4</c:v>
                </c:pt>
              </c:numCache>
            </c:numRef>
          </c:val>
          <c:extLst>
            <c:ext xmlns:c16="http://schemas.microsoft.com/office/drawing/2014/chart" uri="{C3380CC4-5D6E-409C-BE32-E72D297353CC}">
              <c16:uniqueId val="{00000005-E7FE-420C-BD14-227FAD9936F5}"/>
            </c:ext>
          </c:extLst>
        </c:ser>
        <c:ser>
          <c:idx val="6"/>
          <c:order val="6"/>
          <c:tx>
            <c:strRef>
              <c:f>データシート!$A$33</c:f>
              <c:strCache>
                <c:ptCount val="1"/>
                <c:pt idx="0">
                  <c:v>国民健康保険事業特別会計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0.73</c:v>
                </c:pt>
                <c:pt idx="4">
                  <c:v>#N/A</c:v>
                </c:pt>
                <c:pt idx="5">
                  <c:v>0.86</c:v>
                </c:pt>
                <c:pt idx="6">
                  <c:v>#N/A</c:v>
                </c:pt>
                <c:pt idx="7">
                  <c:v>1.88</c:v>
                </c:pt>
                <c:pt idx="8">
                  <c:v>#N/A</c:v>
                </c:pt>
                <c:pt idx="9">
                  <c:v>0.96</c:v>
                </c:pt>
              </c:numCache>
            </c:numRef>
          </c:val>
          <c:extLst>
            <c:ext xmlns:c16="http://schemas.microsoft.com/office/drawing/2014/chart" uri="{C3380CC4-5D6E-409C-BE32-E72D297353CC}">
              <c16:uniqueId val="{00000006-E7FE-420C-BD14-227FAD9936F5}"/>
            </c:ext>
          </c:extLst>
        </c:ser>
        <c:ser>
          <c:idx val="7"/>
          <c:order val="7"/>
          <c:tx>
            <c:strRef>
              <c:f>データシート!$A$34</c:f>
              <c:strCache>
                <c:ptCount val="1"/>
                <c:pt idx="0">
                  <c:v>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2.08</c:v>
                </c:pt>
                <c:pt idx="2">
                  <c:v>#N/A</c:v>
                </c:pt>
                <c:pt idx="3">
                  <c:v>1.85</c:v>
                </c:pt>
                <c:pt idx="4">
                  <c:v>#N/A</c:v>
                </c:pt>
                <c:pt idx="5">
                  <c:v>1.73</c:v>
                </c:pt>
                <c:pt idx="6">
                  <c:v>#N/A</c:v>
                </c:pt>
                <c:pt idx="7">
                  <c:v>1.85</c:v>
                </c:pt>
                <c:pt idx="8">
                  <c:v>#N/A</c:v>
                </c:pt>
                <c:pt idx="9">
                  <c:v>1.75</c:v>
                </c:pt>
              </c:numCache>
            </c:numRef>
          </c:val>
          <c:extLst>
            <c:ext xmlns:c16="http://schemas.microsoft.com/office/drawing/2014/chart" uri="{C3380CC4-5D6E-409C-BE32-E72D297353CC}">
              <c16:uniqueId val="{00000007-E7FE-420C-BD14-227FAD9936F5}"/>
            </c:ext>
          </c:extLst>
        </c:ser>
        <c:ser>
          <c:idx val="8"/>
          <c:order val="8"/>
          <c:tx>
            <c:strRef>
              <c:f>データシート!$A$35</c:f>
              <c:strCache>
                <c:ptCount val="1"/>
                <c:pt idx="0">
                  <c:v>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2.72</c:v>
                </c:pt>
                <c:pt idx="2">
                  <c:v>#N/A</c:v>
                </c:pt>
                <c:pt idx="3">
                  <c:v>2.5</c:v>
                </c:pt>
                <c:pt idx="4">
                  <c:v>#N/A</c:v>
                </c:pt>
                <c:pt idx="5">
                  <c:v>2.54</c:v>
                </c:pt>
                <c:pt idx="6">
                  <c:v>#N/A</c:v>
                </c:pt>
                <c:pt idx="7">
                  <c:v>2.57</c:v>
                </c:pt>
                <c:pt idx="8">
                  <c:v>#N/A</c:v>
                </c:pt>
                <c:pt idx="9">
                  <c:v>2.64</c:v>
                </c:pt>
              </c:numCache>
            </c:numRef>
          </c:val>
          <c:extLst>
            <c:ext xmlns:c16="http://schemas.microsoft.com/office/drawing/2014/chart" uri="{C3380CC4-5D6E-409C-BE32-E72D297353CC}">
              <c16:uniqueId val="{00000008-E7FE-420C-BD14-227FAD9936F5}"/>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0.43</c:v>
                </c:pt>
                <c:pt idx="2">
                  <c:v>#N/A</c:v>
                </c:pt>
                <c:pt idx="3">
                  <c:v>1.46</c:v>
                </c:pt>
                <c:pt idx="4">
                  <c:v>#N/A</c:v>
                </c:pt>
                <c:pt idx="5">
                  <c:v>2.04</c:v>
                </c:pt>
                <c:pt idx="6">
                  <c:v>#N/A</c:v>
                </c:pt>
                <c:pt idx="7">
                  <c:v>4.0599999999999996</c:v>
                </c:pt>
                <c:pt idx="8">
                  <c:v>#N/A</c:v>
                </c:pt>
                <c:pt idx="9">
                  <c:v>4.3499999999999996</c:v>
                </c:pt>
              </c:numCache>
            </c:numRef>
          </c:val>
          <c:extLst>
            <c:ext xmlns:c16="http://schemas.microsoft.com/office/drawing/2014/chart" uri="{C3380CC4-5D6E-409C-BE32-E72D297353CC}">
              <c16:uniqueId val="{00000009-E7FE-420C-BD14-227FAD9936F5}"/>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77517</c:v>
                </c:pt>
                <c:pt idx="5">
                  <c:v>81105</c:v>
                </c:pt>
                <c:pt idx="8">
                  <c:v>80455</c:v>
                </c:pt>
                <c:pt idx="11">
                  <c:v>76382</c:v>
                </c:pt>
                <c:pt idx="14">
                  <c:v>74752</c:v>
                </c:pt>
              </c:numCache>
            </c:numRef>
          </c:val>
          <c:extLst>
            <c:ext xmlns:c16="http://schemas.microsoft.com/office/drawing/2014/chart" uri="{C3380CC4-5D6E-409C-BE32-E72D297353CC}">
              <c16:uniqueId val="{00000000-D226-43D0-8AB6-3DCDF4FF406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c:v>
                </c:pt>
                <c:pt idx="3">
                  <c:v>1</c:v>
                </c:pt>
                <c:pt idx="6">
                  <c:v>1</c:v>
                </c:pt>
                <c:pt idx="9">
                  <c:v>0</c:v>
                </c:pt>
                <c:pt idx="12">
                  <c:v>0</c:v>
                </c:pt>
              </c:numCache>
            </c:numRef>
          </c:val>
          <c:extLst>
            <c:ext xmlns:c16="http://schemas.microsoft.com/office/drawing/2014/chart" uri="{C3380CC4-5D6E-409C-BE32-E72D297353CC}">
              <c16:uniqueId val="{00000001-D226-43D0-8AB6-3DCDF4FF406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1813</c:v>
                </c:pt>
                <c:pt idx="3">
                  <c:v>1750</c:v>
                </c:pt>
                <c:pt idx="6">
                  <c:v>1465</c:v>
                </c:pt>
                <c:pt idx="9">
                  <c:v>1375</c:v>
                </c:pt>
                <c:pt idx="12">
                  <c:v>639</c:v>
                </c:pt>
              </c:numCache>
            </c:numRef>
          </c:val>
          <c:extLst>
            <c:ext xmlns:c16="http://schemas.microsoft.com/office/drawing/2014/chart" uri="{C3380CC4-5D6E-409C-BE32-E72D297353CC}">
              <c16:uniqueId val="{00000002-D226-43D0-8AB6-3DCDF4FF406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970</c:v>
                </c:pt>
                <c:pt idx="3">
                  <c:v>972</c:v>
                </c:pt>
                <c:pt idx="6">
                  <c:v>1020</c:v>
                </c:pt>
                <c:pt idx="9">
                  <c:v>1002</c:v>
                </c:pt>
                <c:pt idx="12">
                  <c:v>1004</c:v>
                </c:pt>
              </c:numCache>
            </c:numRef>
          </c:val>
          <c:extLst>
            <c:ext xmlns:c16="http://schemas.microsoft.com/office/drawing/2014/chart" uri="{C3380CC4-5D6E-409C-BE32-E72D297353CC}">
              <c16:uniqueId val="{00000003-D226-43D0-8AB6-3DCDF4FF406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2822</c:v>
                </c:pt>
                <c:pt idx="3">
                  <c:v>2922</c:v>
                </c:pt>
                <c:pt idx="6">
                  <c:v>2885</c:v>
                </c:pt>
                <c:pt idx="9">
                  <c:v>2958</c:v>
                </c:pt>
                <c:pt idx="12">
                  <c:v>3070</c:v>
                </c:pt>
              </c:numCache>
            </c:numRef>
          </c:val>
          <c:extLst>
            <c:ext xmlns:c16="http://schemas.microsoft.com/office/drawing/2014/chart" uri="{C3380CC4-5D6E-409C-BE32-E72D297353CC}">
              <c16:uniqueId val="{00000004-D226-43D0-8AB6-3DCDF4FF406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4683</c:v>
                </c:pt>
                <c:pt idx="3">
                  <c:v>5350</c:v>
                </c:pt>
                <c:pt idx="6">
                  <c:v>6017</c:v>
                </c:pt>
                <c:pt idx="9">
                  <c:v>6683</c:v>
                </c:pt>
                <c:pt idx="12">
                  <c:v>7353</c:v>
                </c:pt>
              </c:numCache>
            </c:numRef>
          </c:val>
          <c:extLst>
            <c:ext xmlns:c16="http://schemas.microsoft.com/office/drawing/2014/chart" uri="{C3380CC4-5D6E-409C-BE32-E72D297353CC}">
              <c16:uniqueId val="{00000005-D226-43D0-8AB6-3DCDF4FF406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194</c:v>
                </c:pt>
                <c:pt idx="12">
                  <c:v>679</c:v>
                </c:pt>
              </c:numCache>
            </c:numRef>
          </c:val>
          <c:extLst>
            <c:ext xmlns:c16="http://schemas.microsoft.com/office/drawing/2014/chart" uri="{C3380CC4-5D6E-409C-BE32-E72D297353CC}">
              <c16:uniqueId val="{00000006-D226-43D0-8AB6-3DCDF4FF406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118556</c:v>
                </c:pt>
                <c:pt idx="3">
                  <c:v>119132</c:v>
                </c:pt>
                <c:pt idx="6">
                  <c:v>113810</c:v>
                </c:pt>
                <c:pt idx="9">
                  <c:v>108610</c:v>
                </c:pt>
                <c:pt idx="12">
                  <c:v>107224</c:v>
                </c:pt>
              </c:numCache>
            </c:numRef>
          </c:val>
          <c:extLst>
            <c:ext xmlns:c16="http://schemas.microsoft.com/office/drawing/2014/chart" uri="{C3380CC4-5D6E-409C-BE32-E72D297353CC}">
              <c16:uniqueId val="{00000007-D226-43D0-8AB6-3DCDF4FF406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51328</c:v>
                </c:pt>
                <c:pt idx="2">
                  <c:v>#N/A</c:v>
                </c:pt>
                <c:pt idx="3">
                  <c:v>#N/A</c:v>
                </c:pt>
                <c:pt idx="4">
                  <c:v>49022</c:v>
                </c:pt>
                <c:pt idx="5">
                  <c:v>#N/A</c:v>
                </c:pt>
                <c:pt idx="6">
                  <c:v>#N/A</c:v>
                </c:pt>
                <c:pt idx="7">
                  <c:v>44743</c:v>
                </c:pt>
                <c:pt idx="8">
                  <c:v>#N/A</c:v>
                </c:pt>
                <c:pt idx="9">
                  <c:v>#N/A</c:v>
                </c:pt>
                <c:pt idx="10">
                  <c:v>44440</c:v>
                </c:pt>
                <c:pt idx="11">
                  <c:v>#N/A</c:v>
                </c:pt>
                <c:pt idx="12">
                  <c:v>#N/A</c:v>
                </c:pt>
                <c:pt idx="13">
                  <c:v>45217</c:v>
                </c:pt>
                <c:pt idx="14">
                  <c:v>#N/A</c:v>
                </c:pt>
              </c:numCache>
            </c:numRef>
          </c:val>
          <c:smooth val="0"/>
          <c:extLst>
            <c:ext xmlns:c16="http://schemas.microsoft.com/office/drawing/2014/chart" uri="{C3380CC4-5D6E-409C-BE32-E72D297353CC}">
              <c16:uniqueId val="{00000008-D226-43D0-8AB6-3DCDF4FF406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955911</c:v>
                </c:pt>
                <c:pt idx="5">
                  <c:v>948490</c:v>
                </c:pt>
                <c:pt idx="8">
                  <c:v>949177</c:v>
                </c:pt>
                <c:pt idx="11">
                  <c:v>955505</c:v>
                </c:pt>
                <c:pt idx="14">
                  <c:v>960433</c:v>
                </c:pt>
              </c:numCache>
            </c:numRef>
          </c:val>
          <c:extLst>
            <c:ext xmlns:c16="http://schemas.microsoft.com/office/drawing/2014/chart" uri="{C3380CC4-5D6E-409C-BE32-E72D297353CC}">
              <c16:uniqueId val="{00000000-EA5A-41DF-B41D-52F736F45B3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20058</c:v>
                </c:pt>
                <c:pt idx="5">
                  <c:v>14303</c:v>
                </c:pt>
                <c:pt idx="8">
                  <c:v>10293</c:v>
                </c:pt>
                <c:pt idx="11">
                  <c:v>9811</c:v>
                </c:pt>
                <c:pt idx="14">
                  <c:v>9473</c:v>
                </c:pt>
              </c:numCache>
            </c:numRef>
          </c:val>
          <c:extLst>
            <c:ext xmlns:c16="http://schemas.microsoft.com/office/drawing/2014/chart" uri="{C3380CC4-5D6E-409C-BE32-E72D297353CC}">
              <c16:uniqueId val="{00000001-EA5A-41DF-B41D-52F736F45B3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35874</c:v>
                </c:pt>
                <c:pt idx="5">
                  <c:v>43508</c:v>
                </c:pt>
                <c:pt idx="8">
                  <c:v>47672</c:v>
                </c:pt>
                <c:pt idx="11">
                  <c:v>47254</c:v>
                </c:pt>
                <c:pt idx="14">
                  <c:v>97307</c:v>
                </c:pt>
              </c:numCache>
            </c:numRef>
          </c:val>
          <c:extLst>
            <c:ext xmlns:c16="http://schemas.microsoft.com/office/drawing/2014/chart" uri="{C3380CC4-5D6E-409C-BE32-E72D297353CC}">
              <c16:uniqueId val="{00000002-EA5A-41DF-B41D-52F736F45B3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A5A-41DF-B41D-52F736F45B3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EA5A-41DF-B41D-52F736F45B3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10</c:v>
                </c:pt>
                <c:pt idx="3">
                  <c:v>10</c:v>
                </c:pt>
                <c:pt idx="6">
                  <c:v>26</c:v>
                </c:pt>
                <c:pt idx="9">
                  <c:v>11</c:v>
                </c:pt>
                <c:pt idx="12">
                  <c:v>16</c:v>
                </c:pt>
              </c:numCache>
            </c:numRef>
          </c:val>
          <c:extLst>
            <c:ext xmlns:c16="http://schemas.microsoft.com/office/drawing/2014/chart" uri="{C3380CC4-5D6E-409C-BE32-E72D297353CC}">
              <c16:uniqueId val="{00000005-EA5A-41DF-B41D-52F736F45B3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188707</c:v>
                </c:pt>
                <c:pt idx="3">
                  <c:v>178460</c:v>
                </c:pt>
                <c:pt idx="6">
                  <c:v>172716</c:v>
                </c:pt>
                <c:pt idx="9">
                  <c:v>167548</c:v>
                </c:pt>
                <c:pt idx="12">
                  <c:v>161335</c:v>
                </c:pt>
              </c:numCache>
            </c:numRef>
          </c:val>
          <c:extLst>
            <c:ext xmlns:c16="http://schemas.microsoft.com/office/drawing/2014/chart" uri="{C3380CC4-5D6E-409C-BE32-E72D297353CC}">
              <c16:uniqueId val="{00000006-EA5A-41DF-B41D-52F736F45B3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10508</c:v>
                </c:pt>
                <c:pt idx="3">
                  <c:v>10287</c:v>
                </c:pt>
                <c:pt idx="6">
                  <c:v>9932</c:v>
                </c:pt>
                <c:pt idx="9">
                  <c:v>9626</c:v>
                </c:pt>
                <c:pt idx="12">
                  <c:v>9659</c:v>
                </c:pt>
              </c:numCache>
            </c:numRef>
          </c:val>
          <c:extLst>
            <c:ext xmlns:c16="http://schemas.microsoft.com/office/drawing/2014/chart" uri="{C3380CC4-5D6E-409C-BE32-E72D297353CC}">
              <c16:uniqueId val="{00000007-EA5A-41DF-B41D-52F736F45B3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39444</c:v>
                </c:pt>
                <c:pt idx="3">
                  <c:v>38394</c:v>
                </c:pt>
                <c:pt idx="6">
                  <c:v>35291</c:v>
                </c:pt>
                <c:pt idx="9">
                  <c:v>34012</c:v>
                </c:pt>
                <c:pt idx="12">
                  <c:v>32837</c:v>
                </c:pt>
              </c:numCache>
            </c:numRef>
          </c:val>
          <c:extLst>
            <c:ext xmlns:c16="http://schemas.microsoft.com/office/drawing/2014/chart" uri="{C3380CC4-5D6E-409C-BE32-E72D297353CC}">
              <c16:uniqueId val="{00000008-EA5A-41DF-B41D-52F736F45B3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8872</c:v>
                </c:pt>
                <c:pt idx="3">
                  <c:v>7670</c:v>
                </c:pt>
                <c:pt idx="6">
                  <c:v>5716</c:v>
                </c:pt>
                <c:pt idx="9">
                  <c:v>4924</c:v>
                </c:pt>
                <c:pt idx="12">
                  <c:v>3835</c:v>
                </c:pt>
              </c:numCache>
            </c:numRef>
          </c:val>
          <c:extLst>
            <c:ext xmlns:c16="http://schemas.microsoft.com/office/drawing/2014/chart" uri="{C3380CC4-5D6E-409C-BE32-E72D297353CC}">
              <c16:uniqueId val="{00000009-EA5A-41DF-B41D-52F736F45B3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1442101</c:v>
                </c:pt>
                <c:pt idx="3">
                  <c:v>1437033</c:v>
                </c:pt>
                <c:pt idx="6">
                  <c:v>1451221</c:v>
                </c:pt>
                <c:pt idx="9">
                  <c:v>1478789</c:v>
                </c:pt>
                <c:pt idx="12">
                  <c:v>1510740</c:v>
                </c:pt>
              </c:numCache>
            </c:numRef>
          </c:val>
          <c:extLst>
            <c:ext xmlns:c16="http://schemas.microsoft.com/office/drawing/2014/chart" uri="{C3380CC4-5D6E-409C-BE32-E72D297353CC}">
              <c16:uniqueId val="{0000000A-EA5A-41DF-B41D-52F736F45B3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677798</c:v>
                </c:pt>
                <c:pt idx="2">
                  <c:v>#N/A</c:v>
                </c:pt>
                <c:pt idx="3">
                  <c:v>#N/A</c:v>
                </c:pt>
                <c:pt idx="4">
                  <c:v>665553</c:v>
                </c:pt>
                <c:pt idx="5">
                  <c:v>#N/A</c:v>
                </c:pt>
                <c:pt idx="6">
                  <c:v>#N/A</c:v>
                </c:pt>
                <c:pt idx="7">
                  <c:v>667758</c:v>
                </c:pt>
                <c:pt idx="8">
                  <c:v>#N/A</c:v>
                </c:pt>
                <c:pt idx="9">
                  <c:v>#N/A</c:v>
                </c:pt>
                <c:pt idx="10">
                  <c:v>682338</c:v>
                </c:pt>
                <c:pt idx="11">
                  <c:v>#N/A</c:v>
                </c:pt>
                <c:pt idx="12">
                  <c:v>#N/A</c:v>
                </c:pt>
                <c:pt idx="13">
                  <c:v>651210</c:v>
                </c:pt>
                <c:pt idx="14">
                  <c:v>#N/A</c:v>
                </c:pt>
              </c:numCache>
            </c:numRef>
          </c:val>
          <c:smooth val="0"/>
          <c:extLst>
            <c:ext xmlns:c16="http://schemas.microsoft.com/office/drawing/2014/chart" uri="{C3380CC4-5D6E-409C-BE32-E72D297353CC}">
              <c16:uniqueId val="{0000000B-EA5A-41DF-B41D-52F736F45B3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12014</c:v>
                </c:pt>
                <c:pt idx="1">
                  <c:v>7371</c:v>
                </c:pt>
                <c:pt idx="2">
                  <c:v>38059</c:v>
                </c:pt>
              </c:numCache>
            </c:numRef>
          </c:val>
          <c:extLst>
            <c:ext xmlns:c16="http://schemas.microsoft.com/office/drawing/2014/chart" uri="{C3380CC4-5D6E-409C-BE32-E72D297353CC}">
              <c16:uniqueId val="{00000000-355B-4F90-9FAF-0AB7F8D355A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0</c:v>
                </c:pt>
                <c:pt idx="1">
                  <c:v>0</c:v>
                </c:pt>
                <c:pt idx="2">
                  <c:v>16655</c:v>
                </c:pt>
              </c:numCache>
            </c:numRef>
          </c:val>
          <c:extLst>
            <c:ext xmlns:c16="http://schemas.microsoft.com/office/drawing/2014/chart" uri="{C3380CC4-5D6E-409C-BE32-E72D297353CC}">
              <c16:uniqueId val="{00000001-355B-4F90-9FAF-0AB7F8D355A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16214</c:v>
                </c:pt>
                <c:pt idx="1">
                  <c:v>27302</c:v>
                </c:pt>
                <c:pt idx="2">
                  <c:v>22829</c:v>
                </c:pt>
              </c:numCache>
            </c:numRef>
          </c:val>
          <c:extLst>
            <c:ext xmlns:c16="http://schemas.microsoft.com/office/drawing/2014/chart" uri="{C3380CC4-5D6E-409C-BE32-E72D297353CC}">
              <c16:uniqueId val="{00000002-355B-4F90-9FAF-0AB7F8D355A1}"/>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{F11259E2-45FC-4174-AB83-F401AB8A8ADE}</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7E2E-4BEE-9456-FA8D80ADA2E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{61CA1FDE-D771-40C3-94A4-C7FFA43DD080}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E2E-4BEE-9456-FA8D80ADA2E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{1910E48B-A4CF-4FF7-8D85-DB93C067DCA7}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E2E-4BEE-9456-FA8D80ADA2E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{2B1BD896-8717-4314-9737-B8A41B122403}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E2E-4BEE-9456-FA8D80ADA2E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{7E84827A-393C-42D3-ADB5-03BC5FFAB349}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E2E-4BEE-9456-FA8D80ADA2EC}"/>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{A0E5FFA3-973F-42F0-8121-A7B5F488B68D}</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7E2E-4BEE-9456-FA8D80ADA2EC}"/>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{73D73AD3-8D86-47F3-A089-1FF61A3BE070}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7E2E-4BEE-9456-FA8D80ADA2EC}"/>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{0F1F89D7-5A07-4CD9-9F5E-B7FE5B813223}</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7E2E-4BEE-9456-FA8D80ADA2EC}"/>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{B991D2B3-B4DB-4707-8B9A-6DDD8154057F}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7E2E-4BEE-9456-FA8D80ADA2E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48.5</c:v>
                </c:pt>
                <c:pt idx="8">
                  <c:v>49.9</c:v>
                </c:pt>
                <c:pt idx="16">
                  <c:v>51.4</c:v>
                </c:pt>
                <c:pt idx="24">
                  <c:v>53</c:v>
                </c:pt>
                <c:pt idx="32">
                  <c:v>54.7</c:v>
                </c:pt>
              </c:numCache>
            </c:numRef>
          </c:xVal>
          <c:yVal>
            <c:numRef>
              <c:f>公会計指標分析・財政指標組合せ分析表!$BP$51:$DC$51</c:f>
              <c:numCache>
                <c:formatCode>#,##0.0;"▲ "#,##0.0</c:formatCode>
                <c:ptCount val="40"/>
                <c:pt idx="0">
                  <c:v>200.2</c:v>
                </c:pt>
                <c:pt idx="8">
                  <c:v>200.4</c:v>
                </c:pt>
                <c:pt idx="16">
                  <c:v>202.1</c:v>
                </c:pt>
                <c:pt idx="24">
                  <c:v>201.7</c:v>
                </c:pt>
                <c:pt idx="32">
                  <c:v>183.4</c:v>
                </c:pt>
              </c:numCache>
            </c:numRef>
          </c:yVal>
          <c:smooth val="0"/>
          <c:extLst>
            <c:ext xmlns:c16="http://schemas.microsoft.com/office/drawing/2014/chart" uri="{C3380CC4-5D6E-409C-BE32-E72D297353CC}">
              <c16:uniqueId val="{00000009-7E2E-4BEE-9456-FA8D80ADA2EC}"/>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{7B957BE0-3736-4A1D-80C1-0411B98CC19A}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7E2E-4BEE-9456-FA8D80ADA2EC}"/>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{2594BBD6-2BBF-41B9-9273-6F353B6FE40E}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E2E-4BEE-9456-FA8D80ADA2E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{B851D22B-C1C7-48B4-8A0A-F831D7447D2E}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E2E-4BEE-9456-FA8D80ADA2E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{45595988-224F-4A66-A725-1379469964DC}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E2E-4BEE-9456-FA8D80ADA2E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{9EE1B416-A791-4C47-B954-6A93DACF58A9}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E2E-4BEE-9456-FA8D80ADA2EC}"/>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{AB88ACD0-767B-4454-A4BA-94D08EF04D27}</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7E2E-4BEE-9456-FA8D80ADA2EC}"/>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{4F1F28F1-D58E-4737-BFC1-8505C2074FA8}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7E2E-4BEE-9456-FA8D80ADA2EC}"/>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{1853C604-2382-4D08-8863-5AF7B286916A}</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7E2E-4BEE-9456-FA8D80ADA2EC}"/>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{38B70872-8976-456E-A655-A86857DE58CC}</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7E2E-4BEE-9456-FA8D80ADA2E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7E2E-4BEE-9456-FA8D80ADA2EC}"/>
            </c:ext>
          </c:extLst>
        </c:ser>
        <c:dLbls>
          <c:showLegendKey val="0"/>
          <c:showVal val="1"/>
          <c:showCatName val="0"/>
          <c:showSerName val="0"/>
          <c:showPercent val="0"/>
          <c:showBubbleSize val="0"/>
        </c:dLbls>
        <c:axId val="46179840"/>
        <c:axId val="46181760"/>
      </c:scatterChart>
      <c:valAx>
        <c:axId val="4617984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{8B733C89-6E9C-42D1-8E90-5C157A059B53}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EC76-4DA9-86CF-DC5B3276071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{41B0A6DC-1D0C-480A-9376-7A1387DBCF44}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C76-4DA9-86CF-DC5B3276071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{AEB107BE-54D7-44D9-8851-99953EC3AF06}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C76-4DA9-86CF-DC5B3276071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{476E2F46-C0E0-4634-84C1-B8781DDBA4E6}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C76-4DA9-86CF-DC5B3276071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{ADC87F21-8150-4E51-B58B-A59E4064239E}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C76-4DA9-86CF-DC5B32760719}"/>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{80D8D9F9-C463-4FCF-9588-F9CB75DC94B7}</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EC76-4DA9-86CF-DC5B32760719}"/>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{1CAAB5FC-6263-4F6B-9962-17C9617DFFAB}</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EC76-4DA9-86CF-DC5B32760719}"/>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{7779C68C-946C-43B3-BC3B-1E2984C0FEE6}</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EC76-4DA9-86CF-DC5B32760719}"/>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{884C6041-06D2-4DBA-83BA-4C5FE99897E9}</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EC76-4DA9-86CF-DC5B3276071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12.3</c:v>
                </c:pt>
                <c:pt idx="8">
                  <c:v>11.6</c:v>
                </c:pt>
                <c:pt idx="16">
                  <c:v>10.9</c:v>
                </c:pt>
                <c:pt idx="24">
                  <c:v>10.5</c:v>
                </c:pt>
                <c:pt idx="32">
                  <c:v>10.4</c:v>
                </c:pt>
              </c:numCache>
            </c:numRef>
          </c:xVal>
          <c:yVal>
            <c:numRef>
              <c:f>公会計指標分析・財政指標組合せ分析表!$BP$73:$DC$73</c:f>
              <c:numCache>
                <c:formatCode>#,##0.0;"▲ "#,##0.0</c:formatCode>
                <c:ptCount val="40"/>
                <c:pt idx="0">
                  <c:v>200.2</c:v>
                </c:pt>
                <c:pt idx="8">
                  <c:v>200.4</c:v>
                </c:pt>
                <c:pt idx="16">
                  <c:v>202.1</c:v>
                </c:pt>
                <c:pt idx="24">
                  <c:v>201.7</c:v>
                </c:pt>
                <c:pt idx="32">
                  <c:v>183.4</c:v>
                </c:pt>
              </c:numCache>
            </c:numRef>
          </c:yVal>
          <c:smooth val="0"/>
          <c:extLst>
            <c:ext xmlns:c16="http://schemas.microsoft.com/office/drawing/2014/chart" uri="{C3380CC4-5D6E-409C-BE32-E72D297353CC}">
              <c16:uniqueId val="{00000009-EC76-4DA9-86CF-DC5B32760719}"/>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{859F037B-84AA-42A9-A8AB-BCFA28E8F549}</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EC76-4DA9-86CF-DC5B32760719}"/>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{ADD5788B-E3AF-4DC0-AEA6-B83DB54180F6}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C76-4DA9-86CF-DC5B3276071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{63FB1232-8897-4BA4-905E-FA44B9D86617}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C76-4DA9-86CF-DC5B3276071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{8CF6DEF8-D020-47FA-9935-B6569C245878}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C76-4DA9-86CF-DC5B3276071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{E27A7CD1-8D64-4B97-B594-37FFB154B841}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C76-4DA9-86CF-DC5B32760719}"/>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{E7EB3170-6232-4FFD-8173-2AA9486B9D6C}</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EC76-4DA9-86CF-DC5B32760719}"/>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{83A4F352-9BFF-4CCD-A455-CFAD4ED48C06}</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EC76-4DA9-86CF-DC5B32760719}"/>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{AA7FABF0-D59F-4856-A061-1A2ABD5484BF}</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EC76-4DA9-86CF-DC5B32760719}"/>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{E6F041D1-F31F-4ED5-B854-563750696F3C}</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EC76-4DA9-86CF-DC5B3276071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EC76-4DA9-86CF-DC5B32760719}"/>
            </c:ext>
          </c:extLst>
        </c:ser>
        <c:dLbls>
          <c:showLegendKey val="0"/>
          <c:showVal val="1"/>
          <c:showCatName val="0"/>
          <c:showSerName val="0"/>
          <c:showPercent val="0"/>
          <c:showBubbleSize val="0"/>
        </c:dLbls>
        <c:axId val="84219776"/>
        <c:axId val="84234240"/>
      </c:scatterChart>
      <c:valAx>
        <c:axId val="84219776"/>
        <c:scaling>
          <c:orientation val="maxMin"/>
          <c:max val="13"/>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三重県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元利償還金が減少した一方で、財源対策債償還費の減などにより算入公債費等が減少した額が上回ったため、実質公債費比率の分子の額は増加しています。</a:t>
          </a:r>
        </a:p>
        <a:p>
          <a:r>
            <a:rPr kumimoji="1" lang="ja-JP" altLang="en-US" sz="1400">
              <a:latin typeface="ＭＳ ゴシック" pitchFamily="49" charset="-128"/>
              <a:ea typeface="ＭＳ ゴシック" pitchFamily="49" charset="-128"/>
            </a:rPr>
            <a:t>　実質公債費比率は前年度より減少したものの、依然として全国平均を上回っていることから、引き続き県債発行の平準化に取り組んでいきます。</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a:t>
          </a:r>
          <a:endParaRPr lang="ja-JP" altLang="ja-JP" sz="100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三重県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臨時財政対策債や防災・減災、国土強靱化緊急対策事業債の増などにより「一般会計等に係る地方債の現在高」が前年度に比べ約</a:t>
          </a:r>
          <a:r>
            <a:rPr kumimoji="1" lang="en-US" altLang="ja-JP" sz="1400">
              <a:latin typeface="ＭＳ ゴシック" pitchFamily="49" charset="-128"/>
              <a:ea typeface="ＭＳ ゴシック" pitchFamily="49" charset="-128"/>
            </a:rPr>
            <a:t>320</a:t>
          </a:r>
          <a:r>
            <a:rPr kumimoji="1" lang="ja-JP" altLang="en-US" sz="1400">
              <a:latin typeface="ＭＳ ゴシック" pitchFamily="49" charset="-128"/>
              <a:ea typeface="ＭＳ ゴシック" pitchFamily="49" charset="-128"/>
            </a:rPr>
            <a:t>億円増加した一方、財政調整基金の増などにより「充当可能基金」が前年度に比べ約</a:t>
          </a:r>
          <a:r>
            <a:rPr kumimoji="1" lang="en-US" altLang="ja-JP" sz="1400">
              <a:latin typeface="ＭＳ ゴシック" pitchFamily="49" charset="-128"/>
              <a:ea typeface="ＭＳ ゴシック" pitchFamily="49" charset="-128"/>
            </a:rPr>
            <a:t>501</a:t>
          </a:r>
          <a:r>
            <a:rPr kumimoji="1" lang="ja-JP" altLang="en-US" sz="1400">
              <a:latin typeface="ＭＳ ゴシック" pitchFamily="49" charset="-128"/>
              <a:ea typeface="ＭＳ ゴシック" pitchFamily="49" charset="-128"/>
            </a:rPr>
            <a:t>億円増加したため、</a:t>
          </a:r>
        </a:p>
        <a:p>
          <a:r>
            <a:rPr kumimoji="1" lang="ja-JP" altLang="en-US" sz="1400">
              <a:latin typeface="ＭＳ ゴシック" pitchFamily="49" charset="-128"/>
              <a:ea typeface="ＭＳ ゴシック" pitchFamily="49" charset="-128"/>
            </a:rPr>
            <a:t>「将来負担額（</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）」の増加額＜「充当可能財源等（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）」の増加額</a:t>
          </a:r>
        </a:p>
        <a:p>
          <a:r>
            <a:rPr kumimoji="1" lang="ja-JP" altLang="en-US" sz="1400">
              <a:latin typeface="ＭＳ ゴシック" pitchFamily="49" charset="-128"/>
              <a:ea typeface="ＭＳ ゴシック" pitchFamily="49" charset="-128"/>
            </a:rPr>
            <a:t>となり、将来負担比率の分子の額は減少しています。</a:t>
          </a:r>
        </a:p>
        <a:p>
          <a:r>
            <a:rPr kumimoji="1" lang="ja-JP" altLang="en-US" sz="1400">
              <a:latin typeface="ＭＳ ゴシック" pitchFamily="49" charset="-128"/>
              <a:ea typeface="ＭＳ ゴシック" pitchFamily="49" charset="-128"/>
            </a:rPr>
            <a:t>　引き続き、歳入歳出の両面における取組を進め、財政の健全化に努めていきます。</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三重県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県税収入等の増収に伴う財政調整基金への積立や、地方交付税の追加配分による将来の償還に備えるための減債基金への積立などにより、基金全体として約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429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億円の増となりました。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将来の償還に備えるための減債基金への積立など、臨時的な要因により増加したものの、公債費が高水準で推移するとともに、社会保障関係経費についても医療・介護等の自然増に伴い増加する見込みであることなどから、中長期的には減少傾向で推移する方向で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・三重県高等学校等修学奨学基金：学校教育法に規定する高等学校または高等専門学校における、経済的な理由で修学が困難な者に</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対する高等学校等修学奨学金貸付事業の実施。</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・国民体育大会・全国障害者スポーツ大会運営基金：第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回国民体育大会及び第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回全国障害者スポーツ大会の運営。</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・国民体育大会・全国障害者スポーツ大会運営基金：両大会の開催準備等に係る経費、両大会の中止に伴う会場等のキャンセル料や</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代替大会の開催経費に充当したことにより減少しました。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・地域医療介護総合確保基金：地域における医療及び介護の総合的な確保の促進に関する事業の財源として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億円を充当した一方、</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同事業に要する経費の財源に充てるため国の補助金及び一般財源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増加しました。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・地域医療介護総合確保基金：団塊の世代が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歳以上を迎える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年）を視野に、「地域医療構想の達成に向けた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医療機関の施設又は設備の整備に関する事業」、「地域医療構想の達成に向けた病床の機能又は</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病床数の変更に関する事業」、「居宅等における医療の提供に関する事業」、</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「介護施設等の整備に関する事業」、「医療従事者の確保に関する事業」、</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「介護従事者の確保に関する事業」、「勤務医の労働時間短縮に向けた体制の整備に関する事業」</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を実施するため、令和５年度から国の補助金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、一部</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及び一般財源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の積立を</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予定しています。</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県税収入等の増収などにより、基金残高は約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億円の増となりました。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例年、災害等への緊急対応分として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億円程度の残高を確保することとしていますが、令和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年度当初予算においては、新型コロナウイルス感染症への緊急的な対応等に備えて、合計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億円程度を確保しています。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今以上に積み増せるよう、歳入歳出両面から財政健全化に取り組んでいきます。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地方交付税の追加配分による将来の償還に備えるための減債基金への積立を行ったことから、皆増となりました。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将来の償還のための財源として適切に確保していきます。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46599A7-1CE2-4ADC-9EDD-8BC079C7B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6C02BA87-BF34-4D2B-A92B-69550FA07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A9F5012E-1976-4E88-8D87-14D069B978F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AD8B51D7-9E8D-43F7-A469-535816FB726B}"/>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7B7A477-CFDD-4978-9B20-0C760C54C9AD}"/>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BBED134C-7363-4C89-931A-80F05916DFB0}"/>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019A5519-800F-4419-98B8-72FEE927A35E}"/>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5A4E7222-FCEF-44E9-BAA6-25B0AC9E73AF}"/>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D9735F64-6A29-472C-ABF2-2704F1EEC2D3}"/>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7580B472-CEBC-4C73-9316-6DC420271A65}"/>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994D249-CC01-40FA-85D4-1B03935F891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2E558B06-763A-4857-B013-0E1D7A95E1D2}"/>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1,415,222
1,382,568
4,017.38
738,556,362
731,068,140
1,056,633
354,095,378
1,105,359,217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C5FD2AA-750D-4869-8D57-1597B2631669}"/>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4EE6584F-6A19-4DA0-9342-9929640E7104}"/>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F09DCDDF-0B91-4B62-B227-F9639C96C93A}"/>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10.4
183.4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6D271687-B749-43AE-A18E-CD9F34D27922}"/>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878DE4E9-E19D-4C6F-B552-AAA65BDB0199}"/>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7CB18AD-BDBD-4690-9C7B-259732764562}"/>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C0CF67F6-7E1F-4652-9495-83922F8C51E0}"/>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E505444-9C7A-46A6-8A2D-0B2B5A96F10F}"/>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217D1F3-9DFF-4D2E-A43E-A90268ED2400}"/>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D944CFC7-A65C-451E-8623-7EFD6B08A5A2}"/>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99544F07-BE92-4C3C-8777-E2F6B460067F}"/>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248E50DF-B1B8-4AA2-BA84-0433FF949F87}"/>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4D006ECF-48AA-4D12-AC10-B32D372103C8}"/>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6E035CC5-F10C-414F-855B-2D0B8F6415EF}"/>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BBFB3561-DC29-44CA-BA67-0FB0F849C757}"/>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E3CFF22F-33F1-48B0-A5F4-0457749F5C4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C1343A6-A4F6-4756-ABA5-4368B111CCC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6F6A836-9C3C-4465-AA9C-506D2E2EE4F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4199786-E399-42A0-991E-BE7A0B697435}"/>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293FE466-E6A4-4C9F-8C73-A18574411306}"/>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409D00C2-2850-4172-90E8-E02D577034B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BCDF7C75-27B9-4C5D-BED3-F98E44E189CC}"/>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D6681DEC-3F8F-455F-88CC-FCA69255965F}"/>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D3FC6D82-34E3-4ED5-93B1-CF326691308E}"/>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FF89BF3-32EA-42D0-8CC5-91EEEF4424BD}"/>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79BCB1B0-EFD5-4A4C-AC45-BE3D8BF51A19}"/>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[ 54.7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BA8FE391-2387-4C34-B1A6-630DE33F1965}"/>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22152C3A-BFD9-4DE9-9F88-9F308A6EB264}"/>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6608A55E-68C9-4BBC-885F-F7ED93907EA1}"/>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D09DF1A1-E0F3-4928-B1DE-A8F8FCBB9BFE}"/>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9CCA910B-7749-4202-A7EA-5B5990A33D2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69EE64BE-E8E7-40BB-AED4-AFD26402A61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5AF147A2-2835-4B1D-828D-4459356DB1F9}"/>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40CB7FF9-0F48-4A3A-8F54-FBCA03B1CE1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有形固定資産減価償却率は、前年度と比較して、</a:t>
          </a:r>
          <a:r>
            <a:rPr kumimoji="1" lang="en-US"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ポイント増加した。</a:t>
          </a:r>
          <a:endParaRPr lang="ja-JP" altLang="ja-JP" sz="115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　本県における県有施設は、その半分程度が昭和</a:t>
          </a:r>
          <a:r>
            <a:rPr kumimoji="1" lang="en-US"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43</a:t>
          </a:r>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年から昭和</a:t>
          </a:r>
          <a:r>
            <a:rPr kumimoji="1" lang="en-US"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60</a:t>
          </a:r>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年頃にかけて整備されており、それらの施設を中心に老朽化が進んでいる。</a:t>
          </a:r>
          <a:endParaRPr lang="ja-JP" altLang="ja-JP" sz="115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　本県では、平成</a:t>
          </a:r>
          <a:r>
            <a:rPr kumimoji="1" lang="en-US"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年度に策定（</a:t>
          </a:r>
          <a:r>
            <a:rPr kumimoji="1" lang="en-US"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R4.3</a:t>
          </a:r>
          <a:r>
            <a:rPr kumimoji="1" lang="ja-JP" altLang="ja-JP" sz="1150" b="0" i="0" baseline="0">
              <a:solidFill>
                <a:schemeClr val="dk1"/>
              </a:solidFill>
              <a:effectLst/>
              <a:latin typeface="ＭＳ Ｐゴシック" panose="020B0600070205080204" pitchFamily="50" charset="-128"/>
              <a:ea typeface="ＭＳ Ｐゴシック" panose="020B0600070205080204" pitchFamily="50" charset="-128"/>
              <a:cs typeface="+mn-cs"/>
            </a:rPr>
            <a:t>修正）した「滋賀県公共施設等マネジメント基本方針」に基づいて、施設総量の適正化や施設の長寿命化、計画的な更新・改修に取り組んでいる。</a:t>
          </a:r>
          <a:endParaRPr lang="ja-JP" altLang="ja-JP" sz="11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D3C7023C-B289-4AE0-B26E-74F1F11DACA1}"/>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AB5E5B92-91D9-4809-9B9F-63568A979096}"/>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12F3E91E-BFE9-4EAB-B17C-2BFE9D583762}"/>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B6180A49-1176-4829-829D-A1DA210A2BEE}"/>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DB2831C8-8A22-49CA-B404-951B11D54718}"/>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E30C816B-AC2A-4082-8281-D2878B4BBB67}"/>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2E2A4C68-F2FF-499B-B678-28C5BAD1935F}"/>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4AA76401-F05F-4672-87A0-40EBE4936CA9}"/>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C381E9E7-E8C3-4C49-9353-0EEB855EB5A3}"/>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3CDB4A5B-B27D-4DED-BAF4-DD6A862FC01F}"/>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2E375AC3-45C6-44F0-BF6E-532BFDF32F83}"/>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060AB3ED-20BA-4F4D-A791-96CCDFD83F37}"/>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F6145367-B562-4824-B148-46378A53DC59}"/>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C94C210F-AD4F-4BDB-BB67-CD9C6BF57DF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FA3C6BB0-6812-426A-BC80-3A8C9D167AE7}"/>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6630F4DB-A7A6-4692-84A8-DF46DE35910A}"/>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B21547DF-6B41-461C-BE33-3C3C3E21A47E}"/>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FB63E514-B1F2-4693-97C2-C9B09BC59FCD}"/>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C0A17A4C-50B7-46B4-9359-449D0A771716}"/>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169054</xdr:rowOff>
    </xdr:from>
    <xdr:ext cx="405111" cy="259045"/>
    <xdr:sp macro="" textlink="">
      <xdr:nvSpPr>
        <xdr:cNvPr id="67" name="有形固定資産減価償却率平均値テキスト">
          <a:extLst>
            <a:ext uri="{FF2B5EF4-FFF2-40B4-BE49-F238E27FC236}">
              <a16:creationId xmlns:a16="http://schemas.microsoft.com/office/drawing/2014/main" id="{592E6DCF-182A-45DC-A75A-3A8E1A914FF3}"/>
            </a:ext>
          </a:extLst>
        </xdr:cNvPr>
        <xdr:cNvSpPr txBox="1"/>
      </xdr:nvSpPr>
      <xdr:spPr>
        <a:xfrm>
          <a:off x="4359275" y="4855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681C9359-7119-49D3-8115-A24D4CC990EC}"/>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613E3852-F122-43F9-95CD-49DC0873E86B}"/>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4CC171A1-AEB3-4415-8833-D8792F3D6CB0}"/>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C3F40F5C-5C0B-4644-8103-7A0B33E4AA9D}"/>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5CCED75C-C9F8-44FE-9FCE-A8368BB1A230}"/>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DE03095C-E6BC-46EE-A803-CC00140022E6}"/>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302EC6EE-6281-44A7-BC40-C3311A756E9A}"/>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A673DF18-AC27-4FEF-853D-2AF9413F7F7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B62B30AE-3995-449B-8B45-BA2BFB2E3127}"/>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3F33989D-98D1-4226-956B-BA8922FD30AD}"/>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136271</xdr:rowOff>
    </xdr:from>
    <xdr:to>
      <xdr:col>23</xdr:col>
      <xdr:colOff>136525</xdr:colOff>
      <xdr:row>28</xdr:row>
      <xdr:rowOff>66421</xdr:rowOff>
    </xdr:to>
    <xdr:sp macro="" textlink="">
      <xdr:nvSpPr>
        <xdr:cNvPr id="78" name="楕円 77">
          <a:extLst>
            <a:ext uri="{FF2B5EF4-FFF2-40B4-BE49-F238E27FC236}">
              <a16:creationId xmlns:a16="http://schemas.microsoft.com/office/drawing/2014/main" id="{62014F7C-77E1-4564-8571-1A296543B582}"/>
            </a:ext>
          </a:extLst>
        </xdr:cNvPr>
        <xdr:cNvSpPr/>
      </xdr:nvSpPr>
      <xdr:spPr>
        <a:xfrm>
          <a:off x="4254500" y="45082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159148</xdr:rowOff>
    </xdr:from>
    <xdr:ext cx="405111" cy="259045"/>
    <xdr:sp macro="" textlink="">
      <xdr:nvSpPr>
        <xdr:cNvPr id="79" name="有形固定資産減価償却率該当値テキスト">
          <a:extLst>
            <a:ext uri="{FF2B5EF4-FFF2-40B4-BE49-F238E27FC236}">
              <a16:creationId xmlns:a16="http://schemas.microsoft.com/office/drawing/2014/main" id="{F3783B71-01E2-47B3-94DF-AB5DA6889802}"/>
            </a:ext>
          </a:extLst>
        </xdr:cNvPr>
        <xdr:cNvSpPr txBox="1"/>
      </xdr:nvSpPr>
      <xdr:spPr>
        <a:xfrm>
          <a:off x="4359275" y="43723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62865</xdr:rowOff>
    </xdr:from>
    <xdr:to>
      <xdr:col>19</xdr:col>
      <xdr:colOff>187325</xdr:colOff>
      <xdr:row>27</xdr:row>
      <xdr:rowOff>164465</xdr:rowOff>
    </xdr:to>
    <xdr:sp macro="" textlink="">
      <xdr:nvSpPr>
        <xdr:cNvPr id="80" name="楕円 79">
          <a:extLst>
            <a:ext uri="{FF2B5EF4-FFF2-40B4-BE49-F238E27FC236}">
              <a16:creationId xmlns:a16="http://schemas.microsoft.com/office/drawing/2014/main" id="{1C67239C-079B-4D7E-9809-3B66EF06080A}"/>
            </a:ext>
          </a:extLst>
        </xdr:cNvPr>
        <xdr:cNvSpPr/>
      </xdr:nvSpPr>
      <xdr:spPr>
        <a:xfrm>
          <a:off x="3616325" y="44380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113665</xdr:rowOff>
    </xdr:from>
    <xdr:to>
      <xdr:col>23</xdr:col>
      <xdr:colOff>85725</xdr:colOff>
      <xdr:row>28</xdr:row>
      <xdr:rowOff>15621</xdr:rowOff>
    </xdr:to>
    <xdr:cxnSp macro="">
      <xdr:nvCxnSpPr>
        <xdr:cNvPr id="81" name="直線コネクタ 80">
          <a:extLst>
            <a:ext uri="{FF2B5EF4-FFF2-40B4-BE49-F238E27FC236}">
              <a16:creationId xmlns:a16="http://schemas.microsoft.com/office/drawing/2014/main" id="{EEC805A0-4F97-4109-8989-033445D2B049}"/>
            </a:ext>
          </a:extLst>
        </xdr:cNvPr>
        <xdr:cNvCxnSpPr/>
      </xdr:nvCxnSpPr>
      <xdr:spPr>
        <a:xfrm>
          <a:off x="3673475" y="4485640"/>
          <a:ext cx="628650" cy="60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26</xdr:row>
      <xdr:rowOff>165227</xdr:rowOff>
    </xdr:from>
    <xdr:to>
      <xdr:col>15</xdr:col>
      <xdr:colOff>187325</xdr:colOff>
      <xdr:row>27</xdr:row>
      <xdr:rowOff>95377</xdr:rowOff>
    </xdr:to>
    <xdr:sp macro="" textlink="">
      <xdr:nvSpPr>
        <xdr:cNvPr id="82" name="楕円 81">
          <a:extLst>
            <a:ext uri="{FF2B5EF4-FFF2-40B4-BE49-F238E27FC236}">
              <a16:creationId xmlns:a16="http://schemas.microsoft.com/office/drawing/2014/main" id="{A1DD7E7C-2F55-4C37-B980-9BF86DC9A3DC}"/>
            </a:ext>
          </a:extLst>
        </xdr:cNvPr>
        <xdr:cNvSpPr/>
      </xdr:nvSpPr>
      <xdr:spPr>
        <a:xfrm>
          <a:off x="2930525" y="43721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44577</xdr:rowOff>
    </xdr:from>
    <xdr:to>
      <xdr:col>19</xdr:col>
      <xdr:colOff>136525</xdr:colOff>
      <xdr:row>27</xdr:row>
      <xdr:rowOff>113665</xdr:rowOff>
    </xdr:to>
    <xdr:cxnSp macro="">
      <xdr:nvCxnSpPr>
        <xdr:cNvPr id="83" name="直線コネクタ 82">
          <a:extLst>
            <a:ext uri="{FF2B5EF4-FFF2-40B4-BE49-F238E27FC236}">
              <a16:creationId xmlns:a16="http://schemas.microsoft.com/office/drawing/2014/main" id="{849D942D-4C5A-4CC4-8C07-474A00138135}"/>
            </a:ext>
          </a:extLst>
        </xdr:cNvPr>
        <xdr:cNvCxnSpPr/>
      </xdr:nvCxnSpPr>
      <xdr:spPr>
        <a:xfrm>
          <a:off x="2987675" y="4419727"/>
          <a:ext cx="685800" cy="65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100457</xdr:rowOff>
    </xdr:from>
    <xdr:to>
      <xdr:col>11</xdr:col>
      <xdr:colOff>187325</xdr:colOff>
      <xdr:row>27</xdr:row>
      <xdr:rowOff>30607</xdr:rowOff>
    </xdr:to>
    <xdr:sp macro="" textlink="">
      <xdr:nvSpPr>
        <xdr:cNvPr id="84" name="楕円 83">
          <a:extLst>
            <a:ext uri="{FF2B5EF4-FFF2-40B4-BE49-F238E27FC236}">
              <a16:creationId xmlns:a16="http://schemas.microsoft.com/office/drawing/2014/main" id="{7375F4FE-FAD0-43E1-A4E5-68921B9799D3}"/>
            </a:ext>
          </a:extLst>
        </xdr:cNvPr>
        <xdr:cNvSpPr/>
      </xdr:nvSpPr>
      <xdr:spPr>
        <a:xfrm>
          <a:off x="2244725" y="431368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26</xdr:row>
      <xdr:rowOff>151257</xdr:rowOff>
    </xdr:from>
    <xdr:to>
      <xdr:col>15</xdr:col>
      <xdr:colOff>136525</xdr:colOff>
      <xdr:row>27</xdr:row>
      <xdr:rowOff>44577</xdr:rowOff>
    </xdr:to>
    <xdr:cxnSp macro="">
      <xdr:nvCxnSpPr>
        <xdr:cNvPr id="85" name="直線コネクタ 84">
          <a:extLst>
            <a:ext uri="{FF2B5EF4-FFF2-40B4-BE49-F238E27FC236}">
              <a16:creationId xmlns:a16="http://schemas.microsoft.com/office/drawing/2014/main" id="{58F09743-5E89-4DCA-8F72-4B8486201386}"/>
            </a:ext>
          </a:extLst>
        </xdr:cNvPr>
        <xdr:cNvCxnSpPr/>
      </xdr:nvCxnSpPr>
      <xdr:spPr>
        <a:xfrm>
          <a:off x="2301875" y="4361307"/>
          <a:ext cx="6858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40005</xdr:rowOff>
    </xdr:from>
    <xdr:to>
      <xdr:col>7</xdr:col>
      <xdr:colOff>187325</xdr:colOff>
      <xdr:row>26</xdr:row>
      <xdr:rowOff>141605</xdr:rowOff>
    </xdr:to>
    <xdr:sp macro="" textlink="">
      <xdr:nvSpPr>
        <xdr:cNvPr id="86" name="楕円 85">
          <a:extLst>
            <a:ext uri="{FF2B5EF4-FFF2-40B4-BE49-F238E27FC236}">
              <a16:creationId xmlns:a16="http://schemas.microsoft.com/office/drawing/2014/main" id="{9293E2B9-027F-45E9-B1F2-E07434D8385C}"/>
            </a:ext>
          </a:extLst>
        </xdr:cNvPr>
        <xdr:cNvSpPr/>
      </xdr:nvSpPr>
      <xdr:spPr>
        <a:xfrm>
          <a:off x="1558925" y="4250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90805</xdr:rowOff>
    </xdr:from>
    <xdr:to>
      <xdr:col>11</xdr:col>
      <xdr:colOff>136525</xdr:colOff>
      <xdr:row>26</xdr:row>
      <xdr:rowOff>151257</xdr:rowOff>
    </xdr:to>
    <xdr:cxnSp macro="">
      <xdr:nvCxnSpPr>
        <xdr:cNvPr id="87" name="直線コネクタ 86">
          <a:extLst>
            <a:ext uri="{FF2B5EF4-FFF2-40B4-BE49-F238E27FC236}">
              <a16:creationId xmlns:a16="http://schemas.microsoft.com/office/drawing/2014/main" id="{36012E52-DBDB-466C-B818-DEF1C5866FBE}"/>
            </a:ext>
          </a:extLst>
        </xdr:cNvPr>
        <xdr:cNvCxnSpPr/>
      </xdr:nvCxnSpPr>
      <xdr:spPr>
        <a:xfrm>
          <a:off x="1616075" y="4297680"/>
          <a:ext cx="6858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98950</xdr:rowOff>
    </xdr:from>
    <xdr:ext cx="405111" cy="259045"/>
    <xdr:sp macro="" textlink="">
      <xdr:nvSpPr>
        <xdr:cNvPr id="88" name="n_1aveValue有形固定資産減価償却率">
          <a:extLst>
            <a:ext uri="{FF2B5EF4-FFF2-40B4-BE49-F238E27FC236}">
              <a16:creationId xmlns:a16="http://schemas.microsoft.com/office/drawing/2014/main" id="{3A5B7CC6-53FB-4D6D-9C07-EA3D14FF0D13}"/>
            </a:ext>
          </a:extLst>
        </xdr:cNvPr>
        <xdr:cNvSpPr txBox="1"/>
      </xdr:nvSpPr>
      <xdr:spPr>
        <a:xfrm>
          <a:off x="3474094" y="4959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B7EF302E-8C26-429F-8BA5-36BE09153C11}"/>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145178</xdr:rowOff>
    </xdr:from>
    <xdr:ext cx="405111" cy="259045"/>
    <xdr:sp macro="" textlink="">
      <xdr:nvSpPr>
        <xdr:cNvPr id="90" name="n_3aveValue有形固定資産減価償却率">
          <a:extLst>
            <a:ext uri="{FF2B5EF4-FFF2-40B4-BE49-F238E27FC236}">
              <a16:creationId xmlns:a16="http://schemas.microsoft.com/office/drawing/2014/main" id="{FC96B01E-9D0B-4C91-B7D3-6678277D0B0B}"/>
            </a:ext>
          </a:extLst>
        </xdr:cNvPr>
        <xdr:cNvSpPr txBox="1"/>
      </xdr:nvSpPr>
      <xdr:spPr>
        <a:xfrm>
          <a:off x="21120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119270</xdr:rowOff>
    </xdr:from>
    <xdr:ext cx="405111" cy="259045"/>
    <xdr:sp macro="" textlink="">
      <xdr:nvSpPr>
        <xdr:cNvPr id="91" name="n_4aveValue有形固定資産減価償却率">
          <a:extLst>
            <a:ext uri="{FF2B5EF4-FFF2-40B4-BE49-F238E27FC236}">
              <a16:creationId xmlns:a16="http://schemas.microsoft.com/office/drawing/2014/main" id="{86287C98-7AB4-48E4-8BA2-FB758270CCB1}"/>
            </a:ext>
          </a:extLst>
        </xdr:cNvPr>
        <xdr:cNvSpPr txBox="1"/>
      </xdr:nvSpPr>
      <xdr:spPr>
        <a:xfrm>
          <a:off x="14262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9542</xdr:rowOff>
    </xdr:from>
    <xdr:ext cx="405111" cy="259045"/>
    <xdr:sp macro="" textlink="">
      <xdr:nvSpPr>
        <xdr:cNvPr id="92" name="n_1mainValue有形固定資産減価償却率">
          <a:extLst>
            <a:ext uri="{FF2B5EF4-FFF2-40B4-BE49-F238E27FC236}">
              <a16:creationId xmlns:a16="http://schemas.microsoft.com/office/drawing/2014/main" id="{055D89BA-CDD8-4250-8A9C-8CB4CC5D5CED}"/>
            </a:ext>
          </a:extLst>
        </xdr:cNvPr>
        <xdr:cNvSpPr txBox="1"/>
      </xdr:nvSpPr>
      <xdr:spPr>
        <a:xfrm>
          <a:off x="3474094" y="4216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111904</xdr:rowOff>
    </xdr:from>
    <xdr:ext cx="405111" cy="259045"/>
    <xdr:sp macro="" textlink="">
      <xdr:nvSpPr>
        <xdr:cNvPr id="93" name="n_2mainValue有形固定資産減価償却率">
          <a:extLst>
            <a:ext uri="{FF2B5EF4-FFF2-40B4-BE49-F238E27FC236}">
              <a16:creationId xmlns:a16="http://schemas.microsoft.com/office/drawing/2014/main" id="{A55858D4-1B95-4B38-8B38-6CD696E9549F}"/>
            </a:ext>
          </a:extLst>
        </xdr:cNvPr>
        <xdr:cNvSpPr txBox="1"/>
      </xdr:nvSpPr>
      <xdr:spPr>
        <a:xfrm>
          <a:off x="2797819" y="4160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47134</xdr:rowOff>
    </xdr:from>
    <xdr:ext cx="405111" cy="259045"/>
    <xdr:sp macro="" textlink="">
      <xdr:nvSpPr>
        <xdr:cNvPr id="94" name="n_3mainValue有形固定資産減価償却率">
          <a:extLst>
            <a:ext uri="{FF2B5EF4-FFF2-40B4-BE49-F238E27FC236}">
              <a16:creationId xmlns:a16="http://schemas.microsoft.com/office/drawing/2014/main" id="{AD17A6B0-B113-4708-A69F-C964AA22CA53}"/>
            </a:ext>
          </a:extLst>
        </xdr:cNvPr>
        <xdr:cNvSpPr txBox="1"/>
      </xdr:nvSpPr>
      <xdr:spPr>
        <a:xfrm>
          <a:off x="2112019" y="4098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24</xdr:row>
      <xdr:rowOff>158132</xdr:rowOff>
    </xdr:from>
    <xdr:ext cx="405111" cy="259045"/>
    <xdr:sp macro="" textlink="">
      <xdr:nvSpPr>
        <xdr:cNvPr id="95" name="n_4mainValue有形固定資産減価償却率">
          <a:extLst>
            <a:ext uri="{FF2B5EF4-FFF2-40B4-BE49-F238E27FC236}">
              <a16:creationId xmlns:a16="http://schemas.microsoft.com/office/drawing/2014/main" id="{0238B3A2-5BC1-443D-882B-B97C791375F3}"/>
            </a:ext>
          </a:extLst>
        </xdr:cNvPr>
        <xdr:cNvSpPr txBox="1"/>
      </xdr:nvSpPr>
      <xdr:spPr>
        <a:xfrm>
          <a:off x="1426219" y="404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7C630FDA-082B-4B51-AB7C-DF65C3358E32}"/>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531ED6CE-30C7-4CB7-8F5D-D57A0E1C6F7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2A14CE97-2788-4EBC-9304-D0973B17ED06}"/>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[ 858.1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F60E3B52-E5AE-46B6-ADC9-6F2E24B4E461}"/>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31813D79-5546-4432-911B-CE8B73983264}"/>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CCC684EC-1EA5-4062-8315-B32DCD34BF2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2518E2A3-F096-4F50-851E-9493A3212B62}"/>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793EF31A-422E-41C9-93E0-9B4242C08A0E}"/>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5698732-19D4-474B-B83B-F5CA1C5EB44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78D30F9A-A127-48FF-8672-702E86DCD00B}"/>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1801B314-C9A6-446E-B347-E4467054A350}"/>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債務償還比率は前年度と比較して</a:t>
          </a:r>
          <a:r>
            <a:rPr kumimoji="1" lang="en-US" altLang="ja-JP"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488.2</a:t>
          </a:r>
          <a:r>
            <a:rPr kumimoji="1" lang="ja-JP" altLang="en-US"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ポイント減少し、類似団体平均を下回った。</a:t>
          </a:r>
          <a:endParaRPr kumimoji="1" lang="en-US" altLang="ja-JP"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今後、歳入確保について検討を継続するとともに、大規模事業や既存事業の見直しを進め、持続可能な財政基盤の確立に取り組む。</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83D225CC-4549-4A3C-9B5E-397BFF69490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B24DAEE2-CCE3-40FE-B504-D030B9B1491D}"/>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4A75BC43-33D5-4141-AF30-6D292020AA03}"/>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2DAB39F7-5052-416C-A842-3975255A5548}"/>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70C4EFCF-7525-424F-8C30-3C46BCEE1D9F}"/>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B0E22F92-5B7D-4DA6-A70A-E8ABC7A4D89A}"/>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4658921E-18B9-4679-ACF6-F9E358725942}"/>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51AF18D5-040A-49C3-AFEB-21B086A6BE95}"/>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98A4CAD7-3C29-4DC1-803A-0D6BE133ADC3}"/>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9D1FF634-1F86-40A5-B577-9B987DC40D91}"/>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9108B8F0-8A61-43B0-8E25-87D485BCE242}"/>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6F0C3044-BBA4-45DA-A663-BEF7341C9BA8}"/>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114CA06A-9165-43AD-AD33-C5E12A071341}"/>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C37C873C-8599-4CF2-A816-4290A4F7D798}"/>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68BC1C5E-D68A-43C2-9D09-60FF242FDC8F}"/>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34ED9965-3E63-4F4B-8BC5-B9BA69868A4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B70809AE-C160-492A-8E5F-3DE7FA48D4EC}"/>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6BD7C35F-2A29-4C0A-8ECA-85337C6EBA8D}"/>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E71C1596-9D4E-4006-9161-F4A2CAAA0F27}"/>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9F498C4A-1A36-4498-A8DC-618F563FF9E0}"/>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C8DEDA4E-B8C8-4B02-AE73-44D93D21DF25}"/>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09071094-F8F5-4AC2-9513-B9750C433730}"/>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7F2BB81E-8343-4448-9507-A9361F45E06E}"/>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A6E83444-FA40-460B-8637-7154478FBBF6}"/>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7B282967-D608-4892-AD7A-64E84FCEFC86}"/>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F1F26322-DF19-436B-B878-1943A38751F5}"/>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C4865442-3989-48D3-8D8F-A8D8011C8276}"/>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4D2D9028-C145-421B-8978-AB99D03A28B7}"/>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7F754A93-CD09-4C4F-8A9F-2BF534576389}"/>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55B59E7F-7E47-44A7-ADEC-0728AAEB5CF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C7415876-084B-45DA-97F0-3945DAA83149}"/>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36EFF61E-9EB8-407E-A889-F5D2057767DB}"/>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678B11A3-697B-462C-8386-1554C5D7A516}"/>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6E1C13B7-EA12-4D9E-80A0-DAB799D69C73}"/>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36531</xdr:rowOff>
    </xdr:from>
    <xdr:to>
      <xdr:col>76</xdr:col>
      <xdr:colOff>73025</xdr:colOff>
      <xdr:row>28</xdr:row>
      <xdr:rowOff>138131</xdr:rowOff>
    </xdr:to>
    <xdr:sp macro="" textlink="">
      <xdr:nvSpPr>
        <xdr:cNvPr id="141" name="楕円 140">
          <a:extLst>
            <a:ext uri="{FF2B5EF4-FFF2-40B4-BE49-F238E27FC236}">
              <a16:creationId xmlns:a16="http://schemas.microsoft.com/office/drawing/2014/main" id="{53FED440-1ECE-457A-9479-646E1C0EAA70}"/>
            </a:ext>
          </a:extLst>
        </xdr:cNvPr>
        <xdr:cNvSpPr/>
      </xdr:nvSpPr>
      <xdr:spPr>
        <a:xfrm>
          <a:off x="13293725" y="457043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59408</xdr:rowOff>
    </xdr:from>
    <xdr:ext cx="469744" cy="259045"/>
    <xdr:sp macro="" textlink="">
      <xdr:nvSpPr>
        <xdr:cNvPr id="142" name="債務償還比率該当値テキスト">
          <a:extLst>
            <a:ext uri="{FF2B5EF4-FFF2-40B4-BE49-F238E27FC236}">
              <a16:creationId xmlns:a16="http://schemas.microsoft.com/office/drawing/2014/main" id="{53B16E60-5CFE-4898-BE11-367AD40AF632}"/>
            </a:ext>
          </a:extLst>
        </xdr:cNvPr>
        <xdr:cNvSpPr txBox="1"/>
      </xdr:nvSpPr>
      <xdr:spPr>
        <a:xfrm>
          <a:off x="13379450" y="4431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103605</xdr:rowOff>
    </xdr:from>
    <xdr:to>
      <xdr:col>72</xdr:col>
      <xdr:colOff>123825</xdr:colOff>
      <xdr:row>33</xdr:row>
      <xdr:rowOff>33755</xdr:rowOff>
    </xdr:to>
    <xdr:sp macro="" textlink="">
      <xdr:nvSpPr>
        <xdr:cNvPr id="143" name="楕円 142">
          <a:extLst>
            <a:ext uri="{FF2B5EF4-FFF2-40B4-BE49-F238E27FC236}">
              <a16:creationId xmlns:a16="http://schemas.microsoft.com/office/drawing/2014/main" id="{01E4A039-2DEB-47B5-B2D5-B01E0E5FA5D4}"/>
            </a:ext>
          </a:extLst>
        </xdr:cNvPr>
        <xdr:cNvSpPr/>
      </xdr:nvSpPr>
      <xdr:spPr>
        <a:xfrm>
          <a:off x="12646025" y="528838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87331</xdr:rowOff>
    </xdr:from>
    <xdr:to>
      <xdr:col>76</xdr:col>
      <xdr:colOff>22225</xdr:colOff>
      <xdr:row>32</xdr:row>
      <xdr:rowOff>154405</xdr:rowOff>
    </xdr:to>
    <xdr:cxnSp macro="">
      <xdr:nvCxnSpPr>
        <xdr:cNvPr id="144" name="直線コネクタ 143">
          <a:extLst>
            <a:ext uri="{FF2B5EF4-FFF2-40B4-BE49-F238E27FC236}">
              <a16:creationId xmlns:a16="http://schemas.microsoft.com/office/drawing/2014/main" id="{B46C10FD-EE93-4238-BC66-5CEBE4ACB5FA}"/>
            </a:ext>
          </a:extLst>
        </xdr:cNvPr>
        <xdr:cNvCxnSpPr/>
      </xdr:nvCxnSpPr>
      <xdr:spPr>
        <a:xfrm flipV="1">
          <a:off x="12693650" y="4618056"/>
          <a:ext cx="638175" cy="717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69369</xdr:rowOff>
    </xdr:from>
    <xdr:to>
      <xdr:col>68</xdr:col>
      <xdr:colOff>123825</xdr:colOff>
      <xdr:row>32</xdr:row>
      <xdr:rowOff>170969</xdr:rowOff>
    </xdr:to>
    <xdr:sp macro="" textlink="">
      <xdr:nvSpPr>
        <xdr:cNvPr id="145" name="楕円 144">
          <a:extLst>
            <a:ext uri="{FF2B5EF4-FFF2-40B4-BE49-F238E27FC236}">
              <a16:creationId xmlns:a16="http://schemas.microsoft.com/office/drawing/2014/main" id="{A74C64A7-37A8-4F30-8B73-14C675B261CD}"/>
            </a:ext>
          </a:extLst>
        </xdr:cNvPr>
        <xdr:cNvSpPr/>
      </xdr:nvSpPr>
      <xdr:spPr>
        <a:xfrm>
          <a:off x="11960225" y="52477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120169</xdr:rowOff>
    </xdr:from>
    <xdr:to>
      <xdr:col>72</xdr:col>
      <xdr:colOff>73025</xdr:colOff>
      <xdr:row>32</xdr:row>
      <xdr:rowOff>154405</xdr:rowOff>
    </xdr:to>
    <xdr:cxnSp macro="">
      <xdr:nvCxnSpPr>
        <xdr:cNvPr id="146" name="直線コネクタ 145">
          <a:extLst>
            <a:ext uri="{FF2B5EF4-FFF2-40B4-BE49-F238E27FC236}">
              <a16:creationId xmlns:a16="http://schemas.microsoft.com/office/drawing/2014/main" id="{06073E7A-0E42-4645-B6F4-E1B818B17385}"/>
            </a:ext>
          </a:extLst>
        </xdr:cNvPr>
        <xdr:cNvCxnSpPr/>
      </xdr:nvCxnSpPr>
      <xdr:spPr>
        <a:xfrm>
          <a:off x="12007850" y="5304944"/>
          <a:ext cx="685800" cy="31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77352</xdr:rowOff>
    </xdr:from>
    <xdr:to>
      <xdr:col>64</xdr:col>
      <xdr:colOff>123825</xdr:colOff>
      <xdr:row>32</xdr:row>
      <xdr:rowOff>7502</xdr:rowOff>
    </xdr:to>
    <xdr:sp macro="" textlink="">
      <xdr:nvSpPr>
        <xdr:cNvPr id="147" name="楕円 146">
          <a:extLst>
            <a:ext uri="{FF2B5EF4-FFF2-40B4-BE49-F238E27FC236}">
              <a16:creationId xmlns:a16="http://schemas.microsoft.com/office/drawing/2014/main" id="{597A805D-E714-4CB8-B6CC-FAB28F007085}"/>
            </a:ext>
          </a:extLst>
        </xdr:cNvPr>
        <xdr:cNvSpPr/>
      </xdr:nvSpPr>
      <xdr:spPr>
        <a:xfrm>
          <a:off x="11274425" y="509702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128152</xdr:rowOff>
    </xdr:from>
    <xdr:to>
      <xdr:col>68</xdr:col>
      <xdr:colOff>73025</xdr:colOff>
      <xdr:row>32</xdr:row>
      <xdr:rowOff>120169</xdr:rowOff>
    </xdr:to>
    <xdr:cxnSp macro="">
      <xdr:nvCxnSpPr>
        <xdr:cNvPr id="148" name="直線コネクタ 147">
          <a:extLst>
            <a:ext uri="{FF2B5EF4-FFF2-40B4-BE49-F238E27FC236}">
              <a16:creationId xmlns:a16="http://schemas.microsoft.com/office/drawing/2014/main" id="{95FBA8BE-E4B7-4BEB-8304-10B3B088D374}"/>
            </a:ext>
          </a:extLst>
        </xdr:cNvPr>
        <xdr:cNvCxnSpPr/>
      </xdr:nvCxnSpPr>
      <xdr:spPr>
        <a:xfrm>
          <a:off x="11322050" y="5144652"/>
          <a:ext cx="685800" cy="16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155266</xdr:rowOff>
    </xdr:from>
    <xdr:to>
      <xdr:col>60</xdr:col>
      <xdr:colOff>123825</xdr:colOff>
      <xdr:row>33</xdr:row>
      <xdr:rowOff>85416</xdr:rowOff>
    </xdr:to>
    <xdr:sp macro="" textlink="">
      <xdr:nvSpPr>
        <xdr:cNvPr id="149" name="楕円 148">
          <a:extLst>
            <a:ext uri="{FF2B5EF4-FFF2-40B4-BE49-F238E27FC236}">
              <a16:creationId xmlns:a16="http://schemas.microsoft.com/office/drawing/2014/main" id="{D86931DE-41F2-478F-9070-62E9A52DDE74}"/>
            </a:ext>
          </a:extLst>
        </xdr:cNvPr>
        <xdr:cNvSpPr/>
      </xdr:nvSpPr>
      <xdr:spPr>
        <a:xfrm>
          <a:off x="10588625" y="53368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128152</xdr:rowOff>
    </xdr:from>
    <xdr:to>
      <xdr:col>64</xdr:col>
      <xdr:colOff>73025</xdr:colOff>
      <xdr:row>33</xdr:row>
      <xdr:rowOff>34616</xdr:rowOff>
    </xdr:to>
    <xdr:cxnSp macro="">
      <xdr:nvCxnSpPr>
        <xdr:cNvPr id="150" name="直線コネクタ 149">
          <a:extLst>
            <a:ext uri="{FF2B5EF4-FFF2-40B4-BE49-F238E27FC236}">
              <a16:creationId xmlns:a16="http://schemas.microsoft.com/office/drawing/2014/main" id="{A975BE39-4A6B-43D7-AF61-80B49CA02A80}"/>
            </a:ext>
          </a:extLst>
        </xdr:cNvPr>
        <xdr:cNvCxnSpPr/>
      </xdr:nvCxnSpPr>
      <xdr:spPr>
        <a:xfrm flipV="1">
          <a:off x="10636250" y="5144652"/>
          <a:ext cx="685800" cy="230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141E09CE-74BE-4B31-B484-140A03C19348}"/>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5D398864-BDC4-4177-9C6B-11FD030298E5}"/>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B8A79885-9339-4F05-A63B-2662C8B8AAAF}"/>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228497E4-CBC1-4965-B2B0-C7732D746DBB}"/>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31</xdr:row>
      <xdr:rowOff>50282</xdr:rowOff>
    </xdr:from>
    <xdr:ext cx="560923" cy="259045"/>
    <xdr:sp macro="" textlink="">
      <xdr:nvSpPr>
        <xdr:cNvPr id="155" name="n_1mainValue債務償還比率">
          <a:extLst>
            <a:ext uri="{FF2B5EF4-FFF2-40B4-BE49-F238E27FC236}">
              <a16:creationId xmlns:a16="http://schemas.microsoft.com/office/drawing/2014/main" id="{D137B536-E0E0-4074-8348-7ECA926FEC4D}"/>
            </a:ext>
          </a:extLst>
        </xdr:cNvPr>
        <xdr:cNvSpPr txBox="1"/>
      </xdr:nvSpPr>
      <xdr:spPr>
        <a:xfrm>
          <a:off x="12441763" y="506678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16046</xdr:rowOff>
    </xdr:from>
    <xdr:ext cx="560923" cy="259045"/>
    <xdr:sp macro="" textlink="">
      <xdr:nvSpPr>
        <xdr:cNvPr id="156" name="n_2mainValue債務償還比率">
          <a:extLst>
            <a:ext uri="{FF2B5EF4-FFF2-40B4-BE49-F238E27FC236}">
              <a16:creationId xmlns:a16="http://schemas.microsoft.com/office/drawing/2014/main" id="{6A3EBA3E-8327-403C-9A9D-FC3EDE9B1653}"/>
            </a:ext>
          </a:extLst>
        </xdr:cNvPr>
        <xdr:cNvSpPr txBox="1"/>
      </xdr:nvSpPr>
      <xdr:spPr>
        <a:xfrm>
          <a:off x="11765488" y="50357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24029</xdr:rowOff>
    </xdr:from>
    <xdr:ext cx="560923" cy="259045"/>
    <xdr:sp macro="" textlink="">
      <xdr:nvSpPr>
        <xdr:cNvPr id="157" name="n_3mainValue債務償還比率">
          <a:extLst>
            <a:ext uri="{FF2B5EF4-FFF2-40B4-BE49-F238E27FC236}">
              <a16:creationId xmlns:a16="http://schemas.microsoft.com/office/drawing/2014/main" id="{19ABE964-F35C-4A0B-9A52-6E817EA8750A}"/>
            </a:ext>
          </a:extLst>
        </xdr:cNvPr>
        <xdr:cNvSpPr txBox="1"/>
      </xdr:nvSpPr>
      <xdr:spPr>
        <a:xfrm>
          <a:off x="11079688" y="488495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101943</xdr:rowOff>
    </xdr:from>
    <xdr:ext cx="560923" cy="259045"/>
    <xdr:sp macro="" textlink="">
      <xdr:nvSpPr>
        <xdr:cNvPr id="158" name="n_4mainValue債務償還比率">
          <a:extLst>
            <a:ext uri="{FF2B5EF4-FFF2-40B4-BE49-F238E27FC236}">
              <a16:creationId xmlns:a16="http://schemas.microsoft.com/office/drawing/2014/main" id="{867E1A3C-1296-4E96-BA51-8956DD7957AC}"/>
            </a:ext>
          </a:extLst>
        </xdr:cNvPr>
        <xdr:cNvSpPr txBox="1"/>
      </xdr:nvSpPr>
      <xdr:spPr>
        <a:xfrm>
          <a:off x="10393888" y="512479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2F79F64F-4670-4075-AA98-8C2D1DDE3966}"/>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91433DBB-786D-4354-B017-BEF98ACE9745}"/>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7653066A-DC3A-4812-93C0-6D4D136F5F9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1620DE6C-6931-41AA-AD83-425722897DD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46F9BC9C-5ED2-464B-A0F5-BAD7597B2461}"/>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F84C266F-EF32-47E4-9DFB-099F1132B16A}"/>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3B9148C-C5C0-4DEA-8284-EDCA7D9AE03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1154C90-AF29-4970-BC07-04B8860FEBD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92C2E23-0036-4B15-B71B-60261097B01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53D6060-D1F6-42F1-9031-CFC4A518C75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54839C4-0B6A-4EAD-A943-08B4D52BE72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4DC0997-46F9-4F8D-8903-CADB3782FCA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91D460B-680F-4041-8238-5214FB6A60B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94CB8A8-0BC2-4944-BF20-CA5847861E2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1D9B1B2-9C64-4896-BEE9-5A92E144128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755A5404-4814-43D2-95F2-1C78B2B2B6F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1,415,222
1,382,568
4,017.38
738,556,362
731,068,140
1,056,633
354,095,378
1,105,359,217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CE4E558-C977-4F95-A230-8544DDC7067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8C1145E-247F-4D72-912C-96607D071BF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A10C78E-AD05-4C44-AB7D-256D683EBC8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10.4
183.4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26EC308-703F-40E2-92E1-DE4293A74991}"/>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68D90CF-8661-41CB-95D0-9F434E05422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22B8F35-D0A1-43F4-A180-2DA61C77C05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F6E80F0-8638-4CBF-A6A0-5E0EC836DA3E}"/>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9A5B0BD-875C-45B9-9811-7FBA09D238A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5E4E4AC-AA57-4FD5-9A60-CF280F2F3D1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595B5C3-BC17-4B39-BFAE-95434038BD4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0EFC4A4-F4ED-42BD-91E8-717E4F5CF47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7D4A59C-3E87-483A-9F06-4E2EF32BD1F1}"/>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6D8BDEB-0CA3-425B-B038-C4BD997AAA9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2BD53D7-C426-4D17-8EC8-41C968CE5D3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7F3BC21D-74A9-4FF2-A1E1-88DF990D1F63}"/>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93D06C8-DB89-49D8-ACE4-8BA1E613577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0985399-EF80-44B5-88C3-5A660AB8DF42}"/>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3E60824-9517-41C1-839C-D4D9CD6F1973}"/>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6601BFA-9F29-4E51-9D1F-935F6A63E75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F37EED5-148A-44F6-8163-6AECFA0BFC6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07B9452-A62E-4E97-9ECA-0EEC0CAFB93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4EA894E-7066-4FC5-BDF8-F0432E99860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272FCAD-04D8-4603-B959-01B012BF438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777517C-E4A7-4666-9EC0-A3EDD74D4464}"/>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C2E9FEF3-5FE5-473B-BA0B-1184DD1C4A1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5D9ED4C-01BA-4D45-8F99-82195A04C2B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BAD7049-C0D2-48BB-AB48-F73237A8E1F6}"/>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DF45E1F-E5C5-4428-84A0-DA10E0B5AF41}"/>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3DA3339-1D57-4687-8CA7-A4CE52CE968D}"/>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7884E62-A191-418C-B2BA-F557118C8153}"/>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3210AE0-5CA2-47EE-A049-1B24550B331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3C47844-5A3F-42C3-830D-5F96A77E0AB3}"/>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5260D761-D7BF-4565-BF08-4D63EC90440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CB59B17B-F7E4-439C-A070-895ABC3B5E83}"/>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C4B6161-74DA-4DD8-B1E3-4B73CA026C2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9A3D5DAA-1F1C-4110-88E1-B55BFBB9D289}"/>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EEE7A3BF-E212-4065-B52C-757B603F6E9E}"/>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822901E8-A7F6-400E-BAB9-A691C758CEC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3FF857E-90F4-472F-89EF-1B6222B84CBB}"/>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1CCF6D29-EDFA-4719-B496-2187C1E55F39}"/>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57B646A7-F474-458F-B280-56197A280186}"/>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94737C2-F29E-4C4A-9483-165E30656933}"/>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F15E0D9C-938E-4503-AA5E-9B80266C81C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A2C7A552-4A26-43F3-921A-500FE26C712A}"/>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B1BA56E0-5E5C-45FB-A67D-2B41CAA58E4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AF1FC359-6F8B-438D-B506-37786F7286EB}"/>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38A3534E-0120-4195-B87B-E2120246A4A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4073F701-305E-44DF-BD70-1DEB8CAA5FF6}"/>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50142D76-3DC8-4AE0-A957-27EB0BF32665}"/>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9B770797-8393-4BA3-BC85-F180F2C9A5D1}"/>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7250128A-D3BD-4A0B-8840-A307140F3477}"/>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BE309115-F91C-4C5C-AB67-450528C40E42}"/>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836F8CD2-4F21-4F80-A079-C51497BF7875}"/>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50E7557C-73FA-4265-A871-D7EC352FA319}"/>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980F0DA0-1325-4B71-A07C-95B90E36920A}"/>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A2578307-649F-4139-831D-3C649EF01FEC}"/>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CAAD3736-B93B-4E21-BEC6-C9417E885795}"/>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BCB3F58E-F0B3-45F9-84F5-2968012A77EA}"/>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8DFE683-0667-4D08-8465-C2CC27A6CA1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FED6CD4-0C63-4101-A38C-8B74D24B141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EC282C1-7A31-432D-9C82-DBECA39A5AC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C2E1D11B-33F6-4641-9CA7-CEC8DBDDBD5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24C966FF-5335-4323-8ABE-AEE3034CA20E}"/>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41728</xdr:rowOff>
    </xdr:from>
    <xdr:to>
      <xdr:col>24</xdr:col>
      <xdr:colOff>114300</xdr:colOff>
      <xdr:row>34</xdr:row>
      <xdr:rowOff>143328</xdr:rowOff>
    </xdr:to>
    <xdr:sp macro="" textlink="">
      <xdr:nvSpPr>
        <xdr:cNvPr id="75" name="楕円 74">
          <a:extLst>
            <a:ext uri="{FF2B5EF4-FFF2-40B4-BE49-F238E27FC236}">
              <a16:creationId xmlns:a16="http://schemas.microsoft.com/office/drawing/2014/main" id="{310CDB77-8E9B-4785-B677-481CA26CC45B}"/>
            </a:ext>
          </a:extLst>
        </xdr:cNvPr>
        <xdr:cNvSpPr/>
      </xdr:nvSpPr>
      <xdr:spPr>
        <a:xfrm>
          <a:off x="4124325" y="55503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64605</xdr:rowOff>
    </xdr:from>
    <xdr:ext cx="405111" cy="259045"/>
    <xdr:sp macro="" textlink="">
      <xdr:nvSpPr>
        <xdr:cNvPr id="76" name="【道路】&#10;有形固定資産減価償却率該当値テキスト">
          <a:extLst>
            <a:ext uri="{FF2B5EF4-FFF2-40B4-BE49-F238E27FC236}">
              <a16:creationId xmlns:a16="http://schemas.microsoft.com/office/drawing/2014/main" id="{ADADCC8F-AC8D-4B48-B2B8-BD109ABD7439}"/>
            </a:ext>
          </a:extLst>
        </xdr:cNvPr>
        <xdr:cNvSpPr txBox="1"/>
      </xdr:nvSpPr>
      <xdr:spPr>
        <a:xfrm>
          <a:off x="4229100" y="5411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147864</xdr:rowOff>
    </xdr:from>
    <xdr:to>
      <xdr:col>20</xdr:col>
      <xdr:colOff>38100</xdr:colOff>
      <xdr:row>34</xdr:row>
      <xdr:rowOff>78014</xdr:rowOff>
    </xdr:to>
    <xdr:sp macro="" textlink="">
      <xdr:nvSpPr>
        <xdr:cNvPr id="77" name="楕円 76">
          <a:extLst>
            <a:ext uri="{FF2B5EF4-FFF2-40B4-BE49-F238E27FC236}">
              <a16:creationId xmlns:a16="http://schemas.microsoft.com/office/drawing/2014/main" id="{969DDC76-1423-4867-88EB-CE899B62DA5B}"/>
            </a:ext>
          </a:extLst>
        </xdr:cNvPr>
        <xdr:cNvSpPr/>
      </xdr:nvSpPr>
      <xdr:spPr>
        <a:xfrm>
          <a:off x="3381375" y="54882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27214</xdr:rowOff>
    </xdr:from>
    <xdr:to>
      <xdr:col>24</xdr:col>
      <xdr:colOff>63500</xdr:colOff>
      <xdr:row>34</xdr:row>
      <xdr:rowOff>92528</xdr:rowOff>
    </xdr:to>
    <xdr:cxnSp macro="">
      <xdr:nvCxnSpPr>
        <xdr:cNvPr id="78" name="直線コネクタ 77">
          <a:extLst>
            <a:ext uri="{FF2B5EF4-FFF2-40B4-BE49-F238E27FC236}">
              <a16:creationId xmlns:a16="http://schemas.microsoft.com/office/drawing/2014/main" id="{7C8267DE-689A-4593-A10E-5A39267A3E25}"/>
            </a:ext>
          </a:extLst>
        </xdr:cNvPr>
        <xdr:cNvCxnSpPr/>
      </xdr:nvCxnSpPr>
      <xdr:spPr>
        <a:xfrm>
          <a:off x="3429000" y="5535839"/>
          <a:ext cx="752475" cy="62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85816</xdr:rowOff>
    </xdr:from>
    <xdr:to>
      <xdr:col>15</xdr:col>
      <xdr:colOff>101600</xdr:colOff>
      <xdr:row>34</xdr:row>
      <xdr:rowOff>15966</xdr:rowOff>
    </xdr:to>
    <xdr:sp macro="" textlink="">
      <xdr:nvSpPr>
        <xdr:cNvPr id="79" name="楕円 78">
          <a:extLst>
            <a:ext uri="{FF2B5EF4-FFF2-40B4-BE49-F238E27FC236}">
              <a16:creationId xmlns:a16="http://schemas.microsoft.com/office/drawing/2014/main" id="{FF8845FC-F1DF-4F9B-BB1A-D940114C8EF7}"/>
            </a:ext>
          </a:extLst>
        </xdr:cNvPr>
        <xdr:cNvSpPr/>
      </xdr:nvSpPr>
      <xdr:spPr>
        <a:xfrm>
          <a:off x="2571750" y="54261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136616</xdr:rowOff>
    </xdr:from>
    <xdr:to>
      <xdr:col>19</xdr:col>
      <xdr:colOff>177800</xdr:colOff>
      <xdr:row>34</xdr:row>
      <xdr:rowOff>27214</xdr:rowOff>
    </xdr:to>
    <xdr:cxnSp macro="">
      <xdr:nvCxnSpPr>
        <xdr:cNvPr id="80" name="直線コネクタ 79">
          <a:extLst>
            <a:ext uri="{FF2B5EF4-FFF2-40B4-BE49-F238E27FC236}">
              <a16:creationId xmlns:a16="http://schemas.microsoft.com/office/drawing/2014/main" id="{744D442E-ADD1-42E8-A574-62EBB03B1166}"/>
            </a:ext>
          </a:extLst>
        </xdr:cNvPr>
        <xdr:cNvCxnSpPr/>
      </xdr:nvCxnSpPr>
      <xdr:spPr>
        <a:xfrm>
          <a:off x="2619375" y="5483316"/>
          <a:ext cx="809625" cy="52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27033</xdr:rowOff>
    </xdr:from>
    <xdr:to>
      <xdr:col>10</xdr:col>
      <xdr:colOff>165100</xdr:colOff>
      <xdr:row>33</xdr:row>
      <xdr:rowOff>128633</xdr:rowOff>
    </xdr:to>
    <xdr:sp macro="" textlink="">
      <xdr:nvSpPr>
        <xdr:cNvPr id="81" name="楕円 80">
          <a:extLst>
            <a:ext uri="{FF2B5EF4-FFF2-40B4-BE49-F238E27FC236}">
              <a16:creationId xmlns:a16="http://schemas.microsoft.com/office/drawing/2014/main" id="{5B2232D7-BBC2-46AB-8243-A7D1F2B99097}"/>
            </a:ext>
          </a:extLst>
        </xdr:cNvPr>
        <xdr:cNvSpPr/>
      </xdr:nvSpPr>
      <xdr:spPr>
        <a:xfrm>
          <a:off x="1781175" y="53737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77833</xdr:rowOff>
    </xdr:from>
    <xdr:to>
      <xdr:col>15</xdr:col>
      <xdr:colOff>50800</xdr:colOff>
      <xdr:row>33</xdr:row>
      <xdr:rowOff>136616</xdr:rowOff>
    </xdr:to>
    <xdr:cxnSp macro="">
      <xdr:nvCxnSpPr>
        <xdr:cNvPr id="82" name="直線コネクタ 81">
          <a:extLst>
            <a:ext uri="{FF2B5EF4-FFF2-40B4-BE49-F238E27FC236}">
              <a16:creationId xmlns:a16="http://schemas.microsoft.com/office/drawing/2014/main" id="{3E58859F-6DD5-48AC-B783-900E5B6D5E4F}"/>
            </a:ext>
          </a:extLst>
        </xdr:cNvPr>
        <xdr:cNvCxnSpPr/>
      </xdr:nvCxnSpPr>
      <xdr:spPr>
        <a:xfrm>
          <a:off x="1828800" y="5421358"/>
          <a:ext cx="790575" cy="61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32</xdr:row>
      <xdr:rowOff>146231</xdr:rowOff>
    </xdr:from>
    <xdr:to>
      <xdr:col>6</xdr:col>
      <xdr:colOff>38100</xdr:colOff>
      <xdr:row>33</xdr:row>
      <xdr:rowOff>76381</xdr:rowOff>
    </xdr:to>
    <xdr:sp macro="" textlink="">
      <xdr:nvSpPr>
        <xdr:cNvPr id="83" name="楕円 82">
          <a:extLst>
            <a:ext uri="{FF2B5EF4-FFF2-40B4-BE49-F238E27FC236}">
              <a16:creationId xmlns:a16="http://schemas.microsoft.com/office/drawing/2014/main" id="{DF06D080-D605-40A2-A66F-BC530F10C702}"/>
            </a:ext>
          </a:extLst>
        </xdr:cNvPr>
        <xdr:cNvSpPr/>
      </xdr:nvSpPr>
      <xdr:spPr>
        <a:xfrm>
          <a:off x="981075" y="53246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25581</xdr:rowOff>
    </xdr:from>
    <xdr:to>
      <xdr:col>10</xdr:col>
      <xdr:colOff>114300</xdr:colOff>
      <xdr:row>33</xdr:row>
      <xdr:rowOff>77833</xdr:rowOff>
    </xdr:to>
    <xdr:cxnSp macro="">
      <xdr:nvCxnSpPr>
        <xdr:cNvPr id="84" name="直線コネクタ 83">
          <a:extLst>
            <a:ext uri="{FF2B5EF4-FFF2-40B4-BE49-F238E27FC236}">
              <a16:creationId xmlns:a16="http://schemas.microsoft.com/office/drawing/2014/main" id="{9F138F41-1A58-49E1-BCC8-6569FF775FBA}"/>
            </a:ext>
          </a:extLst>
        </xdr:cNvPr>
        <xdr:cNvCxnSpPr/>
      </xdr:nvCxnSpPr>
      <xdr:spPr>
        <a:xfrm>
          <a:off x="1028700" y="5372281"/>
          <a:ext cx="800100"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4F30F3CD-F4A9-4B0A-B89B-A6B0D3F6ED2B}"/>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B8F71E56-3B26-4CEA-9F65-66E0B0C19D9F}"/>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15F745A3-90B8-48B1-BAD7-7F0C2377DCC7}"/>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DD444068-AA86-4AE7-B3EE-52C734B23149}"/>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94541</xdr:rowOff>
    </xdr:from>
    <xdr:ext cx="405111" cy="259045"/>
    <xdr:sp macro="" textlink="">
      <xdr:nvSpPr>
        <xdr:cNvPr id="89" name="n_1mainValue【道路】&#10;有形固定資産減価償却率">
          <a:extLst>
            <a:ext uri="{FF2B5EF4-FFF2-40B4-BE49-F238E27FC236}">
              <a16:creationId xmlns:a16="http://schemas.microsoft.com/office/drawing/2014/main" id="{D71302E8-9B63-4849-AEEC-F46D9C8EF535}"/>
            </a:ext>
          </a:extLst>
        </xdr:cNvPr>
        <xdr:cNvSpPr txBox="1"/>
      </xdr:nvSpPr>
      <xdr:spPr>
        <a:xfrm>
          <a:off x="3239144" y="527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32493</xdr:rowOff>
    </xdr:from>
    <xdr:ext cx="405111" cy="259045"/>
    <xdr:sp macro="" textlink="">
      <xdr:nvSpPr>
        <xdr:cNvPr id="90" name="n_2mainValue【道路】&#10;有形固定資産減価償却率">
          <a:extLst>
            <a:ext uri="{FF2B5EF4-FFF2-40B4-BE49-F238E27FC236}">
              <a16:creationId xmlns:a16="http://schemas.microsoft.com/office/drawing/2014/main" id="{7EC0A89B-895B-4D0D-A041-8EBE7E4D3185}"/>
            </a:ext>
          </a:extLst>
        </xdr:cNvPr>
        <xdr:cNvSpPr txBox="1"/>
      </xdr:nvSpPr>
      <xdr:spPr>
        <a:xfrm>
          <a:off x="2439044" y="5210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31</xdr:row>
      <xdr:rowOff>145160</xdr:rowOff>
    </xdr:from>
    <xdr:ext cx="405111" cy="259045"/>
    <xdr:sp macro="" textlink="">
      <xdr:nvSpPr>
        <xdr:cNvPr id="91" name="n_3mainValue【道路】&#10;有形固定資産減価償却率">
          <a:extLst>
            <a:ext uri="{FF2B5EF4-FFF2-40B4-BE49-F238E27FC236}">
              <a16:creationId xmlns:a16="http://schemas.microsoft.com/office/drawing/2014/main" id="{D38DDE35-503D-4995-8127-74A3688F1678}"/>
            </a:ext>
          </a:extLst>
        </xdr:cNvPr>
        <xdr:cNvSpPr txBox="1"/>
      </xdr:nvSpPr>
      <xdr:spPr>
        <a:xfrm>
          <a:off x="1648469" y="5161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31</xdr:row>
      <xdr:rowOff>92908</xdr:rowOff>
    </xdr:from>
    <xdr:ext cx="405111" cy="259045"/>
    <xdr:sp macro="" textlink="">
      <xdr:nvSpPr>
        <xdr:cNvPr id="92" name="n_4mainValue【道路】&#10;有形固定資産減価償却率">
          <a:extLst>
            <a:ext uri="{FF2B5EF4-FFF2-40B4-BE49-F238E27FC236}">
              <a16:creationId xmlns:a16="http://schemas.microsoft.com/office/drawing/2014/main" id="{967D42F5-DC1A-4ED1-9EFD-05DFAC1929E1}"/>
            </a:ext>
          </a:extLst>
        </xdr:cNvPr>
        <xdr:cNvSpPr txBox="1"/>
      </xdr:nvSpPr>
      <xdr:spPr>
        <a:xfrm>
          <a:off x="848369" y="5112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784E402D-2A4B-4D94-9ECB-F0A061A52BA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09B0E625-3FA3-4C74-B710-67CB9155A32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E29F41A3-D85B-4294-A175-CF7F4670CE3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BA7EE9E7-7095-40EB-B884-701C16B8B6FA}"/>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54E7B507-0E3E-484B-9D3E-92D9AAB477C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C3CE5802-7950-4A32-91CE-558C463C01D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C1CB1CBA-0B11-4CB0-8995-1620845B3C02}"/>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C6E45E5E-2E8D-420A-BD96-719C462C893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BFB5B796-3C57-4A37-9282-635D77DCA8AD}"/>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CA628307-2237-40ED-A13C-1B15F97B6DA8}"/>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D57602E6-B3CF-4F09-8CC4-922FDCF9851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7D439376-44F9-4346-B07C-BD4AD023F409}"/>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5F5AC7D6-D989-4A7A-B0F4-DC105E03AA04}"/>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F9EB7821-A92A-4CFA-9B5E-A095FC60E992}"/>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29EC6D0D-4F0A-43DB-B165-EB9CB2CDFA6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1A021FC1-6938-4682-9FA0-03A9701ED18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A86F3AF1-34C2-43B2-96FA-5B6A84B99E6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1240DE6F-2374-40CD-A5AB-E1305EA49935}"/>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0ADBC2E1-0371-4159-B1FE-435F357B3DD0}"/>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0CD1A304-5414-4F0C-894A-729D73954C0A}"/>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5BC5224D-1BF2-4726-8EE1-7E1E796F13C0}"/>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1C087B1B-A5BA-412E-B96F-022B23B46E53}"/>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EECDAA90-7A2D-4814-9292-321848C886D5}"/>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E6B84C38-D181-4CA2-996B-BEC0C9039710}"/>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F9F103C8-0204-4113-8050-A76223F0C55B}"/>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F6D320DD-3993-419B-8BBA-72D1E8D6DE7E}"/>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DFA6FA40-C2BA-4B94-8FDE-D38810A545FF}"/>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BCA10C07-249C-4A0D-A609-53577D00B717}"/>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66C6901C-1C48-4F90-AAA4-1A79827837E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E69DF896-F175-4FD4-ABD5-DE63D706703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404167CE-3485-495B-92F3-43150FC50AF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93177A88-A6F0-4C89-BCC0-EC2DD4F84E5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8DAD3797-6E49-428A-8040-F0CC627B241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67120</xdr:rowOff>
    </xdr:from>
    <xdr:to>
      <xdr:col>55</xdr:col>
      <xdr:colOff>50800</xdr:colOff>
      <xdr:row>36</xdr:row>
      <xdr:rowOff>168720</xdr:rowOff>
    </xdr:to>
    <xdr:sp macro="" textlink="">
      <xdr:nvSpPr>
        <xdr:cNvPr id="126" name="楕円 125">
          <a:extLst>
            <a:ext uri="{FF2B5EF4-FFF2-40B4-BE49-F238E27FC236}">
              <a16:creationId xmlns:a16="http://schemas.microsoft.com/office/drawing/2014/main" id="{5D9AA68B-3EF8-4610-A976-E3F63756608B}"/>
            </a:ext>
          </a:extLst>
        </xdr:cNvPr>
        <xdr:cNvSpPr/>
      </xdr:nvSpPr>
      <xdr:spPr>
        <a:xfrm>
          <a:off x="9401175" y="589324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89997</xdr:rowOff>
    </xdr:from>
    <xdr:ext cx="469744" cy="259045"/>
    <xdr:sp macro="" textlink="">
      <xdr:nvSpPr>
        <xdr:cNvPr id="127" name="【道路】&#10;一人当たり延長該当値テキスト">
          <a:extLst>
            <a:ext uri="{FF2B5EF4-FFF2-40B4-BE49-F238E27FC236}">
              <a16:creationId xmlns:a16="http://schemas.microsoft.com/office/drawing/2014/main" id="{1D5D1BD7-C922-4741-A12B-CB63448F2679}"/>
            </a:ext>
          </a:extLst>
        </xdr:cNvPr>
        <xdr:cNvSpPr txBox="1"/>
      </xdr:nvSpPr>
      <xdr:spPr>
        <a:xfrm>
          <a:off x="9477375" y="5754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68834</xdr:rowOff>
    </xdr:from>
    <xdr:to>
      <xdr:col>50</xdr:col>
      <xdr:colOff>165100</xdr:colOff>
      <xdr:row>36</xdr:row>
      <xdr:rowOff>170434</xdr:rowOff>
    </xdr:to>
    <xdr:sp macro="" textlink="">
      <xdr:nvSpPr>
        <xdr:cNvPr id="128" name="楕円 127">
          <a:extLst>
            <a:ext uri="{FF2B5EF4-FFF2-40B4-BE49-F238E27FC236}">
              <a16:creationId xmlns:a16="http://schemas.microsoft.com/office/drawing/2014/main" id="{DA36D4A2-A935-4B0A-BE24-130CB7413C00}"/>
            </a:ext>
          </a:extLst>
        </xdr:cNvPr>
        <xdr:cNvSpPr/>
      </xdr:nvSpPr>
      <xdr:spPr>
        <a:xfrm>
          <a:off x="8639175" y="58949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117920</xdr:rowOff>
    </xdr:from>
    <xdr:to>
      <xdr:col>55</xdr:col>
      <xdr:colOff>0</xdr:colOff>
      <xdr:row>36</xdr:row>
      <xdr:rowOff>119634</xdr:rowOff>
    </xdr:to>
    <xdr:cxnSp macro="">
      <xdr:nvCxnSpPr>
        <xdr:cNvPr id="129" name="直線コネクタ 128">
          <a:extLst>
            <a:ext uri="{FF2B5EF4-FFF2-40B4-BE49-F238E27FC236}">
              <a16:creationId xmlns:a16="http://schemas.microsoft.com/office/drawing/2014/main" id="{EB6F7B64-205A-47D9-A404-00037128E2AF}"/>
            </a:ext>
          </a:extLst>
        </xdr:cNvPr>
        <xdr:cNvCxnSpPr/>
      </xdr:nvCxnSpPr>
      <xdr:spPr>
        <a:xfrm flipV="1">
          <a:off x="8686800" y="5950395"/>
          <a:ext cx="742950" cy="1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70548</xdr:rowOff>
    </xdr:from>
    <xdr:to>
      <xdr:col>46</xdr:col>
      <xdr:colOff>38100</xdr:colOff>
      <xdr:row>37</xdr:row>
      <xdr:rowOff>698</xdr:rowOff>
    </xdr:to>
    <xdr:sp macro="" textlink="">
      <xdr:nvSpPr>
        <xdr:cNvPr id="130" name="楕円 129">
          <a:extLst>
            <a:ext uri="{FF2B5EF4-FFF2-40B4-BE49-F238E27FC236}">
              <a16:creationId xmlns:a16="http://schemas.microsoft.com/office/drawing/2014/main" id="{6BFAE802-2A03-4EAF-A131-C8E8890A7CC4}"/>
            </a:ext>
          </a:extLst>
        </xdr:cNvPr>
        <xdr:cNvSpPr/>
      </xdr:nvSpPr>
      <xdr:spPr>
        <a:xfrm>
          <a:off x="7839075" y="589667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119634</xdr:rowOff>
    </xdr:from>
    <xdr:to>
      <xdr:col>50</xdr:col>
      <xdr:colOff>114300</xdr:colOff>
      <xdr:row>36</xdr:row>
      <xdr:rowOff>121348</xdr:rowOff>
    </xdr:to>
    <xdr:cxnSp macro="">
      <xdr:nvCxnSpPr>
        <xdr:cNvPr id="131" name="直線コネクタ 130">
          <a:extLst>
            <a:ext uri="{FF2B5EF4-FFF2-40B4-BE49-F238E27FC236}">
              <a16:creationId xmlns:a16="http://schemas.microsoft.com/office/drawing/2014/main" id="{3C194DC2-57E6-47BE-B314-EBF449A51E92}"/>
            </a:ext>
          </a:extLst>
        </xdr:cNvPr>
        <xdr:cNvCxnSpPr/>
      </xdr:nvCxnSpPr>
      <xdr:spPr>
        <a:xfrm flipV="1">
          <a:off x="7886700" y="5952109"/>
          <a:ext cx="800100" cy="1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72834</xdr:rowOff>
    </xdr:from>
    <xdr:to>
      <xdr:col>41</xdr:col>
      <xdr:colOff>101600</xdr:colOff>
      <xdr:row>37</xdr:row>
      <xdr:rowOff>2984</xdr:rowOff>
    </xdr:to>
    <xdr:sp macro="" textlink="">
      <xdr:nvSpPr>
        <xdr:cNvPr id="132" name="楕円 131">
          <a:extLst>
            <a:ext uri="{FF2B5EF4-FFF2-40B4-BE49-F238E27FC236}">
              <a16:creationId xmlns:a16="http://schemas.microsoft.com/office/drawing/2014/main" id="{86CEFA2C-2B78-410C-AAC0-D97820B8E7A2}"/>
            </a:ext>
          </a:extLst>
        </xdr:cNvPr>
        <xdr:cNvSpPr/>
      </xdr:nvSpPr>
      <xdr:spPr>
        <a:xfrm>
          <a:off x="7029450" y="58989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121348</xdr:rowOff>
    </xdr:from>
    <xdr:to>
      <xdr:col>45</xdr:col>
      <xdr:colOff>177800</xdr:colOff>
      <xdr:row>36</xdr:row>
      <xdr:rowOff>123634</xdr:rowOff>
    </xdr:to>
    <xdr:cxnSp macro="">
      <xdr:nvCxnSpPr>
        <xdr:cNvPr id="133" name="直線コネクタ 132">
          <a:extLst>
            <a:ext uri="{FF2B5EF4-FFF2-40B4-BE49-F238E27FC236}">
              <a16:creationId xmlns:a16="http://schemas.microsoft.com/office/drawing/2014/main" id="{8A2F4C3C-C6E6-4742-864B-2327FD3079D9}"/>
            </a:ext>
          </a:extLst>
        </xdr:cNvPr>
        <xdr:cNvCxnSpPr/>
      </xdr:nvCxnSpPr>
      <xdr:spPr>
        <a:xfrm flipV="1">
          <a:off x="7077075" y="5953823"/>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74549</xdr:rowOff>
    </xdr:from>
    <xdr:to>
      <xdr:col>36</xdr:col>
      <xdr:colOff>165100</xdr:colOff>
      <xdr:row>37</xdr:row>
      <xdr:rowOff>4699</xdr:rowOff>
    </xdr:to>
    <xdr:sp macro="" textlink="">
      <xdr:nvSpPr>
        <xdr:cNvPr id="134" name="楕円 133">
          <a:extLst>
            <a:ext uri="{FF2B5EF4-FFF2-40B4-BE49-F238E27FC236}">
              <a16:creationId xmlns:a16="http://schemas.microsoft.com/office/drawing/2014/main" id="{61EAD743-00DE-4378-B57B-2419687BDED9}"/>
            </a:ext>
          </a:extLst>
        </xdr:cNvPr>
        <xdr:cNvSpPr/>
      </xdr:nvSpPr>
      <xdr:spPr>
        <a:xfrm>
          <a:off x="6238875" y="59038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123634</xdr:rowOff>
    </xdr:from>
    <xdr:to>
      <xdr:col>41</xdr:col>
      <xdr:colOff>50800</xdr:colOff>
      <xdr:row>36</xdr:row>
      <xdr:rowOff>125349</xdr:rowOff>
    </xdr:to>
    <xdr:cxnSp macro="">
      <xdr:nvCxnSpPr>
        <xdr:cNvPr id="135" name="直線コネクタ 134">
          <a:extLst>
            <a:ext uri="{FF2B5EF4-FFF2-40B4-BE49-F238E27FC236}">
              <a16:creationId xmlns:a16="http://schemas.microsoft.com/office/drawing/2014/main" id="{9AD19389-934F-4720-9A39-61193593536C}"/>
            </a:ext>
          </a:extLst>
        </xdr:cNvPr>
        <xdr:cNvCxnSpPr/>
      </xdr:nvCxnSpPr>
      <xdr:spPr>
        <a:xfrm flipV="1">
          <a:off x="6286500" y="595610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F655FD50-C465-4E61-BD00-6695371A05F8}"/>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67DA1644-0BAE-4B12-BDD0-855A4AA80530}"/>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AD873302-EBA6-4AEE-8E00-C56929B84A0D}"/>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D3E5E07C-94E1-4512-BA46-C59D58D06861}"/>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15511</xdr:rowOff>
    </xdr:from>
    <xdr:ext cx="469744" cy="259045"/>
    <xdr:sp macro="" textlink="">
      <xdr:nvSpPr>
        <xdr:cNvPr id="140" name="n_1mainValue【道路】&#10;一人当たり延長">
          <a:extLst>
            <a:ext uri="{FF2B5EF4-FFF2-40B4-BE49-F238E27FC236}">
              <a16:creationId xmlns:a16="http://schemas.microsoft.com/office/drawing/2014/main" id="{3E69B35C-1FB6-4C31-B5F4-230DFE5AB175}"/>
            </a:ext>
          </a:extLst>
        </xdr:cNvPr>
        <xdr:cNvSpPr txBox="1"/>
      </xdr:nvSpPr>
      <xdr:spPr>
        <a:xfrm>
          <a:off x="8458277" y="5679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17225</xdr:rowOff>
    </xdr:from>
    <xdr:ext cx="469744" cy="259045"/>
    <xdr:sp macro="" textlink="">
      <xdr:nvSpPr>
        <xdr:cNvPr id="141" name="n_2mainValue【道路】&#10;一人当たり延長">
          <a:extLst>
            <a:ext uri="{FF2B5EF4-FFF2-40B4-BE49-F238E27FC236}">
              <a16:creationId xmlns:a16="http://schemas.microsoft.com/office/drawing/2014/main" id="{B037B2CA-B8E3-4EAD-AAF4-15FB635C82AB}"/>
            </a:ext>
          </a:extLst>
        </xdr:cNvPr>
        <xdr:cNvSpPr txBox="1"/>
      </xdr:nvSpPr>
      <xdr:spPr>
        <a:xfrm>
          <a:off x="7677227" y="5684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19511</xdr:rowOff>
    </xdr:from>
    <xdr:ext cx="469744" cy="259045"/>
    <xdr:sp macro="" textlink="">
      <xdr:nvSpPr>
        <xdr:cNvPr id="142" name="n_3mainValue【道路】&#10;一人当たり延長">
          <a:extLst>
            <a:ext uri="{FF2B5EF4-FFF2-40B4-BE49-F238E27FC236}">
              <a16:creationId xmlns:a16="http://schemas.microsoft.com/office/drawing/2014/main" id="{0D0C1DD8-E03D-4BB2-A9D5-69D28DCB39A3}"/>
            </a:ext>
          </a:extLst>
        </xdr:cNvPr>
        <xdr:cNvSpPr txBox="1"/>
      </xdr:nvSpPr>
      <xdr:spPr>
        <a:xfrm>
          <a:off x="6867602" y="56868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21226</xdr:rowOff>
    </xdr:from>
    <xdr:ext cx="469744" cy="259045"/>
    <xdr:sp macro="" textlink="">
      <xdr:nvSpPr>
        <xdr:cNvPr id="143" name="n_4mainValue【道路】&#10;一人当たり延長">
          <a:extLst>
            <a:ext uri="{FF2B5EF4-FFF2-40B4-BE49-F238E27FC236}">
              <a16:creationId xmlns:a16="http://schemas.microsoft.com/office/drawing/2014/main" id="{2673BF58-049A-47DD-9A43-711D8219E8F3}"/>
            </a:ext>
          </a:extLst>
        </xdr:cNvPr>
        <xdr:cNvSpPr txBox="1"/>
      </xdr:nvSpPr>
      <xdr:spPr>
        <a:xfrm>
          <a:off x="6067502" y="5688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79B5563D-765D-4A01-BF38-A219535D55B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D554D0C4-BBDD-4F82-AC63-84EF3782178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9E05C977-DD4E-42E5-872D-8A361E046CF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91B52CB3-26FE-4C86-A0E6-A373E372FB8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E235DDEC-EB6B-40FC-AB02-02E645C684E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D8DEED9B-7F2E-4BEA-9FD0-E13C7A8E7F1F}"/>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ECA414F8-8120-4E93-8B5A-DD0662F5A38B}"/>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2FE04C09-5FB1-4419-9205-3BC5C2870C77}"/>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7E2CBD04-9BC6-4462-A03D-C2D38859B1F1}"/>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E6DD295F-9B83-484A-92CF-AF2251734233}"/>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1D344852-E41E-481D-80FE-40FF685FE99B}"/>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B55FCCCB-0931-4DD8-ADEC-825B2F0DED07}"/>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473F4F6B-D90E-4219-94DA-99B02569402D}"/>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E8E9C010-BF1C-4F24-A1C3-C7E335C8BCD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50A00854-F7B6-4BA7-9C87-31620A5D634A}"/>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A752BFF7-B490-4BB9-8938-68656E72D3A8}"/>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A26FEED3-5966-440F-B0A6-462EB5FE7A83}"/>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933F9B24-8B1D-4D4B-9CFA-C38BBA6470C7}"/>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2BF3D6A3-EEF2-4DEA-8867-40B653C43C2A}"/>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A178280B-6DAA-44CE-97D2-EB9338FFD4D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4EC4006E-2271-4ECC-9175-CCEEFD84D2EF}"/>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59A64349-8D35-43A7-BEE2-4DA083343AD6}"/>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EE00DE0F-0558-4B2C-9ABE-13B1104589FE}"/>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8C2D5FA0-98BE-476B-90B1-3E2459E12AC8}"/>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C6610E94-00C7-4548-A97A-5EA10178DA56}"/>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01A11F55-3CB8-47BB-934B-E58754DE7EDD}"/>
            </a:ext>
          </a:extLst>
        </xdr:cNvPr>
        <xdr:cNvSpPr txBox="1"/>
      </xdr:nvSpPr>
      <xdr:spPr>
        <a:xfrm>
          <a:off x="4229100" y="93695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ADC80934-1AF0-4EB4-9BD7-B22AE808A414}"/>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2E369860-8A7F-4EF0-B2F6-05DC97F3BB1E}"/>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E0E69059-E2DF-4D27-B4A9-4CBB846FE4E6}"/>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92D5C595-6EC0-4FBE-9BC0-221AECA95C36}"/>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8A596A55-1A7E-4E2D-9DD5-C53CDC7DC9B1}"/>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637AC928-C143-4B87-8023-C9B3AC9CEC5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C0F17A52-7C20-453C-8572-DAE991AC391D}"/>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5D9D1087-59D9-448D-A003-1BFA1D530E7B}"/>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3DA2BB3F-4A8C-421E-B435-ABD3BE08822A}"/>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8D131A22-A1B1-495F-8BF1-66EC1174F80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143510</xdr:rowOff>
    </xdr:from>
    <xdr:to>
      <xdr:col>24</xdr:col>
      <xdr:colOff>114300</xdr:colOff>
      <xdr:row>60</xdr:row>
      <xdr:rowOff>73660</xdr:rowOff>
    </xdr:to>
    <xdr:sp macro="" textlink="">
      <xdr:nvSpPr>
        <xdr:cNvPr id="180" name="楕円 179">
          <a:extLst>
            <a:ext uri="{FF2B5EF4-FFF2-40B4-BE49-F238E27FC236}">
              <a16:creationId xmlns:a16="http://schemas.microsoft.com/office/drawing/2014/main" id="{487B4D61-CF2F-4979-A2D7-5EDC45D08572}"/>
            </a:ext>
          </a:extLst>
        </xdr:cNvPr>
        <xdr:cNvSpPr/>
      </xdr:nvSpPr>
      <xdr:spPr>
        <a:xfrm>
          <a:off x="4124325" y="96939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121937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E0831DAC-8C62-4232-A242-AD3BBB3E8FD1}"/>
            </a:ext>
          </a:extLst>
        </xdr:cNvPr>
        <xdr:cNvSpPr txBox="1"/>
      </xdr:nvSpPr>
      <xdr:spPr>
        <a:xfrm>
          <a:off x="4229100" y="967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74930</xdr:rowOff>
    </xdr:from>
    <xdr:to>
      <xdr:col>20</xdr:col>
      <xdr:colOff>38100</xdr:colOff>
      <xdr:row>60</xdr:row>
      <xdr:rowOff>5080</xdr:rowOff>
    </xdr:to>
    <xdr:sp macro="" textlink="">
      <xdr:nvSpPr>
        <xdr:cNvPr id="182" name="楕円 181">
          <a:extLst>
            <a:ext uri="{FF2B5EF4-FFF2-40B4-BE49-F238E27FC236}">
              <a16:creationId xmlns:a16="http://schemas.microsoft.com/office/drawing/2014/main" id="{48EA69A1-BF27-4F87-97E5-FA535699A195}"/>
            </a:ext>
          </a:extLst>
        </xdr:cNvPr>
        <xdr:cNvSpPr/>
      </xdr:nvSpPr>
      <xdr:spPr>
        <a:xfrm>
          <a:off x="3381375" y="96285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125730</xdr:rowOff>
    </xdr:from>
    <xdr:to>
      <xdr:col>24</xdr:col>
      <xdr:colOff>63500</xdr:colOff>
      <xdr:row>60</xdr:row>
      <xdr:rowOff>22860</xdr:rowOff>
    </xdr:to>
    <xdr:cxnSp macro="">
      <xdr:nvCxnSpPr>
        <xdr:cNvPr id="183" name="直線コネクタ 182">
          <a:extLst>
            <a:ext uri="{FF2B5EF4-FFF2-40B4-BE49-F238E27FC236}">
              <a16:creationId xmlns:a16="http://schemas.microsoft.com/office/drawing/2014/main" id="{5B597D2C-520D-4D19-94F2-57D315934C50}"/>
            </a:ext>
          </a:extLst>
        </xdr:cNvPr>
        <xdr:cNvCxnSpPr/>
      </xdr:nvCxnSpPr>
      <xdr:spPr>
        <a:xfrm>
          <a:off x="3429000" y="9676130"/>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6350</xdr:rowOff>
    </xdr:from>
    <xdr:to>
      <xdr:col>15</xdr:col>
      <xdr:colOff>101600</xdr:colOff>
      <xdr:row>59</xdr:row>
      <xdr:rowOff>107950</xdr:rowOff>
    </xdr:to>
    <xdr:sp macro="" textlink="">
      <xdr:nvSpPr>
        <xdr:cNvPr id="184" name="楕円 183">
          <a:extLst>
            <a:ext uri="{FF2B5EF4-FFF2-40B4-BE49-F238E27FC236}">
              <a16:creationId xmlns:a16="http://schemas.microsoft.com/office/drawing/2014/main" id="{AE14EDC1-9827-44C5-9D02-7AF9C98820E8}"/>
            </a:ext>
          </a:extLst>
        </xdr:cNvPr>
        <xdr:cNvSpPr/>
      </xdr:nvSpPr>
      <xdr:spPr>
        <a:xfrm>
          <a:off x="2571750" y="9563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57150</xdr:rowOff>
    </xdr:from>
    <xdr:to>
      <xdr:col>19</xdr:col>
      <xdr:colOff>177800</xdr:colOff>
      <xdr:row>59</xdr:row>
      <xdr:rowOff>125730</xdr:rowOff>
    </xdr:to>
    <xdr:cxnSp macro="">
      <xdr:nvCxnSpPr>
        <xdr:cNvPr id="185" name="直線コネクタ 184">
          <a:extLst>
            <a:ext uri="{FF2B5EF4-FFF2-40B4-BE49-F238E27FC236}">
              <a16:creationId xmlns:a16="http://schemas.microsoft.com/office/drawing/2014/main" id="{A3A8096F-DA72-43B8-AA93-A89FBCF0C941}"/>
            </a:ext>
          </a:extLst>
        </xdr:cNvPr>
        <xdr:cNvCxnSpPr/>
      </xdr:nvCxnSpPr>
      <xdr:spPr>
        <a:xfrm>
          <a:off x="2619375" y="9610725"/>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118364</xdr:rowOff>
    </xdr:from>
    <xdr:to>
      <xdr:col>10</xdr:col>
      <xdr:colOff>165100</xdr:colOff>
      <xdr:row>59</xdr:row>
      <xdr:rowOff>48514</xdr:rowOff>
    </xdr:to>
    <xdr:sp macro="" textlink="">
      <xdr:nvSpPr>
        <xdr:cNvPr id="186" name="楕円 185">
          <a:extLst>
            <a:ext uri="{FF2B5EF4-FFF2-40B4-BE49-F238E27FC236}">
              <a16:creationId xmlns:a16="http://schemas.microsoft.com/office/drawing/2014/main" id="{39C21E5F-F5D2-4E9A-9EB6-B53538F87F0F}"/>
            </a:ext>
          </a:extLst>
        </xdr:cNvPr>
        <xdr:cNvSpPr/>
      </xdr:nvSpPr>
      <xdr:spPr>
        <a:xfrm>
          <a:off x="1781175" y="951318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169164</xdr:rowOff>
    </xdr:from>
    <xdr:to>
      <xdr:col>15</xdr:col>
      <xdr:colOff>50800</xdr:colOff>
      <xdr:row>59</xdr:row>
      <xdr:rowOff>57150</xdr:rowOff>
    </xdr:to>
    <xdr:cxnSp macro="">
      <xdr:nvCxnSpPr>
        <xdr:cNvPr id="187" name="直線コネクタ 186">
          <a:extLst>
            <a:ext uri="{FF2B5EF4-FFF2-40B4-BE49-F238E27FC236}">
              <a16:creationId xmlns:a16="http://schemas.microsoft.com/office/drawing/2014/main" id="{44E5BF2A-37C0-4EEE-940E-95996106428D}"/>
            </a:ext>
          </a:extLst>
        </xdr:cNvPr>
        <xdr:cNvCxnSpPr/>
      </xdr:nvCxnSpPr>
      <xdr:spPr>
        <a:xfrm>
          <a:off x="1828800" y="9551289"/>
          <a:ext cx="7905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49784</xdr:rowOff>
    </xdr:from>
    <xdr:to>
      <xdr:col>6</xdr:col>
      <xdr:colOff>38100</xdr:colOff>
      <xdr:row>58</xdr:row>
      <xdr:rowOff>151384</xdr:rowOff>
    </xdr:to>
    <xdr:sp macro="" textlink="">
      <xdr:nvSpPr>
        <xdr:cNvPr id="188" name="楕円 187">
          <a:extLst>
            <a:ext uri="{FF2B5EF4-FFF2-40B4-BE49-F238E27FC236}">
              <a16:creationId xmlns:a16="http://schemas.microsoft.com/office/drawing/2014/main" id="{9B5E52AF-900E-43DD-8226-B3E83EDA2A17}"/>
            </a:ext>
          </a:extLst>
        </xdr:cNvPr>
        <xdr:cNvSpPr/>
      </xdr:nvSpPr>
      <xdr:spPr>
        <a:xfrm>
          <a:off x="981075" y="943825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100584</xdr:rowOff>
    </xdr:from>
    <xdr:to>
      <xdr:col>10</xdr:col>
      <xdr:colOff>114300</xdr:colOff>
      <xdr:row>58</xdr:row>
      <xdr:rowOff>169164</xdr:rowOff>
    </xdr:to>
    <xdr:cxnSp macro="">
      <xdr:nvCxnSpPr>
        <xdr:cNvPr id="189" name="直線コネクタ 188">
          <a:extLst>
            <a:ext uri="{FF2B5EF4-FFF2-40B4-BE49-F238E27FC236}">
              <a16:creationId xmlns:a16="http://schemas.microsoft.com/office/drawing/2014/main" id="{C5739889-B0BD-4135-87C6-28CED1AF7BB4}"/>
            </a:ext>
          </a:extLst>
        </xdr:cNvPr>
        <xdr:cNvCxnSpPr/>
      </xdr:nvCxnSpPr>
      <xdr:spPr>
        <a:xfrm>
          <a:off x="1028700" y="9495409"/>
          <a:ext cx="800100"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A75587E5-211A-4FF3-B02A-F8EB9CD0012F}"/>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E7455758-9C04-4622-BBFE-033A2A53B3D2}"/>
            </a:ext>
          </a:extLst>
        </xdr:cNvPr>
        <xdr:cNvSpPr txBox="1"/>
      </xdr:nvSpPr>
      <xdr:spPr>
        <a:xfrm>
          <a:off x="24390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74B9B59D-FC8C-47D4-A3CE-59C483EEE4B6}"/>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884D8D9B-BAA4-4549-A505-B9E2A6BE7DF3}"/>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167657</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D19ABD85-7E71-4637-9BF5-8CF97CD912AE}"/>
            </a:ext>
          </a:extLst>
        </xdr:cNvPr>
        <xdr:cNvSpPr txBox="1"/>
      </xdr:nvSpPr>
      <xdr:spPr>
        <a:xfrm>
          <a:off x="3239144" y="971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99077</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47151F1C-30A4-4A74-AE0A-0671F61BD4F0}"/>
            </a:ext>
          </a:extLst>
        </xdr:cNvPr>
        <xdr:cNvSpPr txBox="1"/>
      </xdr:nvSpPr>
      <xdr:spPr>
        <a:xfrm>
          <a:off x="2439044" y="965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39641</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C63BC4B7-F769-4691-9CC3-A9F672A40EB1}"/>
            </a:ext>
          </a:extLst>
        </xdr:cNvPr>
        <xdr:cNvSpPr txBox="1"/>
      </xdr:nvSpPr>
      <xdr:spPr>
        <a:xfrm>
          <a:off x="1648469" y="9593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142511</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10270F14-1DF2-416A-8028-D16E506CE7E6}"/>
            </a:ext>
          </a:extLst>
        </xdr:cNvPr>
        <xdr:cNvSpPr txBox="1"/>
      </xdr:nvSpPr>
      <xdr:spPr>
        <a:xfrm>
          <a:off x="848369" y="953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218842F1-DF3D-4B7C-A5B8-F8CF06DA9B9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D2C8506A-5201-45F1-A7B2-9D331D52784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FEC71ABE-AA66-4E87-9754-30C6786200B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EE64B0AE-6B00-4F88-8CFA-3EB9038792F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3F840A76-4450-4170-830E-3124305D766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B15832BD-AB2D-4EC6-9A33-58EFFE94AC2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F373634F-641A-410D-AEC8-A80F2B39D1D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0F6B3FFB-1C51-4D93-AB77-1BBB7ED4656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061B3464-7A2E-471A-BA00-73B8FE26C213}"/>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2DD09F70-5E0C-4059-9DB8-7B13D440FB39}"/>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8D96685D-0CF8-4692-8F6A-496CD1C2667B}"/>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02C00785-7265-4339-87C1-27FFA44D6E20}"/>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46A39774-995D-45DF-949D-5D328A465DFC}"/>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4851C1E4-6E4C-4147-AD19-CF778611ECD5}"/>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78CD848F-6833-40DA-A916-4C089E53821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A7F23254-4101-4403-AF62-3119E85B38EA}"/>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576E143F-8875-4ED2-BD43-1FE17757004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CBF4F26C-090C-4A31-880E-0745AF16F339}"/>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3A80B421-8C79-4DC2-AD31-9C2DFE9DB1A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72B57FF8-9C62-4355-860C-1E7D00AECDE6}"/>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0E22E5DD-D41A-496B-BBD2-C76C5DF8CB82}"/>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5991C2F2-44F0-43AC-A586-96A21E502DCB}"/>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858089EE-F533-4070-BAB2-37D073F1FB9B}"/>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E6F880BC-2B07-421C-876E-F3CDE067826D}"/>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766EAEE6-5FD2-42A5-A8F8-0CC49EC2A09C}"/>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DE1BAEDE-4AB4-4148-AF35-F6340410CC7F}"/>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FA9C3C2D-9C6A-4A6A-A799-8C01B00D4FDF}"/>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340E709F-8E85-4E84-AA5E-E1467F46A905}"/>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54EB6952-CABA-4419-8F2F-EE1F742A60AC}"/>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1230F205-DB1E-4D35-90E2-C9106CBD3CCE}"/>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9A25008F-7313-4C49-9E93-E4138FC9CCD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63AA8D4B-D254-48BA-B1CC-F85B649308E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EA5A99E0-503C-4E04-B55E-3DB6EA599A1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A27460A7-39E2-46DF-9E6F-2E971EB640D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79767286-4032-4E30-81EA-0026B5DFE93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154122</xdr:rowOff>
    </xdr:from>
    <xdr:to>
      <xdr:col>55</xdr:col>
      <xdr:colOff>50800</xdr:colOff>
      <xdr:row>60</xdr:row>
      <xdr:rowOff>84272</xdr:rowOff>
    </xdr:to>
    <xdr:sp macro="" textlink="">
      <xdr:nvSpPr>
        <xdr:cNvPr id="233" name="楕円 232">
          <a:extLst>
            <a:ext uri="{FF2B5EF4-FFF2-40B4-BE49-F238E27FC236}">
              <a16:creationId xmlns:a16="http://schemas.microsoft.com/office/drawing/2014/main" id="{45BEDEF3-700B-4349-B3C0-963DF345DFC5}"/>
            </a:ext>
          </a:extLst>
        </xdr:cNvPr>
        <xdr:cNvSpPr/>
      </xdr:nvSpPr>
      <xdr:spPr>
        <a:xfrm>
          <a:off x="9401175" y="970769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5549</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8FE4ECFF-6C33-4E52-9E13-561FF8C9DA89}"/>
            </a:ext>
          </a:extLst>
        </xdr:cNvPr>
        <xdr:cNvSpPr txBox="1"/>
      </xdr:nvSpPr>
      <xdr:spPr>
        <a:xfrm>
          <a:off x="9477375" y="95622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155804</xdr:rowOff>
    </xdr:from>
    <xdr:to>
      <xdr:col>50</xdr:col>
      <xdr:colOff>165100</xdr:colOff>
      <xdr:row>60</xdr:row>
      <xdr:rowOff>85954</xdr:rowOff>
    </xdr:to>
    <xdr:sp macro="" textlink="">
      <xdr:nvSpPr>
        <xdr:cNvPr id="235" name="楕円 234">
          <a:extLst>
            <a:ext uri="{FF2B5EF4-FFF2-40B4-BE49-F238E27FC236}">
              <a16:creationId xmlns:a16="http://schemas.microsoft.com/office/drawing/2014/main" id="{CAB5F3E0-CC10-4CBF-B913-35218FDECBE1}"/>
            </a:ext>
          </a:extLst>
        </xdr:cNvPr>
        <xdr:cNvSpPr/>
      </xdr:nvSpPr>
      <xdr:spPr>
        <a:xfrm>
          <a:off x="8639175" y="97125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33472</xdr:rowOff>
    </xdr:from>
    <xdr:to>
      <xdr:col>55</xdr:col>
      <xdr:colOff>0</xdr:colOff>
      <xdr:row>60</xdr:row>
      <xdr:rowOff>35154</xdr:rowOff>
    </xdr:to>
    <xdr:cxnSp macro="">
      <xdr:nvCxnSpPr>
        <xdr:cNvPr id="236" name="直線コネクタ 235">
          <a:extLst>
            <a:ext uri="{FF2B5EF4-FFF2-40B4-BE49-F238E27FC236}">
              <a16:creationId xmlns:a16="http://schemas.microsoft.com/office/drawing/2014/main" id="{AA8DC180-A814-4C76-BE48-F0D2336685F8}"/>
            </a:ext>
          </a:extLst>
        </xdr:cNvPr>
        <xdr:cNvCxnSpPr/>
      </xdr:nvCxnSpPr>
      <xdr:spPr>
        <a:xfrm flipV="1">
          <a:off x="8686800" y="9745797"/>
          <a:ext cx="742950" cy="4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156751</xdr:rowOff>
    </xdr:from>
    <xdr:to>
      <xdr:col>46</xdr:col>
      <xdr:colOff>38100</xdr:colOff>
      <xdr:row>60</xdr:row>
      <xdr:rowOff>86901</xdr:rowOff>
    </xdr:to>
    <xdr:sp macro="" textlink="">
      <xdr:nvSpPr>
        <xdr:cNvPr id="237" name="楕円 236">
          <a:extLst>
            <a:ext uri="{FF2B5EF4-FFF2-40B4-BE49-F238E27FC236}">
              <a16:creationId xmlns:a16="http://schemas.microsoft.com/office/drawing/2014/main" id="{79EC76A7-8283-4511-BE19-A6E72B040221}"/>
            </a:ext>
          </a:extLst>
        </xdr:cNvPr>
        <xdr:cNvSpPr/>
      </xdr:nvSpPr>
      <xdr:spPr>
        <a:xfrm>
          <a:off x="7839075" y="97135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35154</xdr:rowOff>
    </xdr:from>
    <xdr:to>
      <xdr:col>50</xdr:col>
      <xdr:colOff>114300</xdr:colOff>
      <xdr:row>60</xdr:row>
      <xdr:rowOff>36101</xdr:rowOff>
    </xdr:to>
    <xdr:cxnSp macro="">
      <xdr:nvCxnSpPr>
        <xdr:cNvPr id="238" name="直線コネクタ 237">
          <a:extLst>
            <a:ext uri="{FF2B5EF4-FFF2-40B4-BE49-F238E27FC236}">
              <a16:creationId xmlns:a16="http://schemas.microsoft.com/office/drawing/2014/main" id="{94712102-5D83-4C66-B980-463514431265}"/>
            </a:ext>
          </a:extLst>
        </xdr:cNvPr>
        <xdr:cNvCxnSpPr/>
      </xdr:nvCxnSpPr>
      <xdr:spPr>
        <a:xfrm flipV="1">
          <a:off x="7886700" y="9750654"/>
          <a:ext cx="800100" cy="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153047</xdr:rowOff>
    </xdr:from>
    <xdr:to>
      <xdr:col>41</xdr:col>
      <xdr:colOff>101600</xdr:colOff>
      <xdr:row>60</xdr:row>
      <xdr:rowOff>83197</xdr:rowOff>
    </xdr:to>
    <xdr:sp macro="" textlink="">
      <xdr:nvSpPr>
        <xdr:cNvPr id="239" name="楕円 238">
          <a:extLst>
            <a:ext uri="{FF2B5EF4-FFF2-40B4-BE49-F238E27FC236}">
              <a16:creationId xmlns:a16="http://schemas.microsoft.com/office/drawing/2014/main" id="{BD6C3464-E0C3-4D41-98BA-441393388FBC}"/>
            </a:ext>
          </a:extLst>
        </xdr:cNvPr>
        <xdr:cNvSpPr/>
      </xdr:nvSpPr>
      <xdr:spPr>
        <a:xfrm>
          <a:off x="7029450" y="97066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32397</xdr:rowOff>
    </xdr:from>
    <xdr:to>
      <xdr:col>45</xdr:col>
      <xdr:colOff>177800</xdr:colOff>
      <xdr:row>60</xdr:row>
      <xdr:rowOff>36101</xdr:rowOff>
    </xdr:to>
    <xdr:cxnSp macro="">
      <xdr:nvCxnSpPr>
        <xdr:cNvPr id="240" name="直線コネクタ 239">
          <a:extLst>
            <a:ext uri="{FF2B5EF4-FFF2-40B4-BE49-F238E27FC236}">
              <a16:creationId xmlns:a16="http://schemas.microsoft.com/office/drawing/2014/main" id="{5BBE595A-0A48-4625-A702-6ADCC08230C5}"/>
            </a:ext>
          </a:extLst>
        </xdr:cNvPr>
        <xdr:cNvCxnSpPr/>
      </xdr:nvCxnSpPr>
      <xdr:spPr>
        <a:xfrm>
          <a:off x="7077075" y="9744722"/>
          <a:ext cx="809625" cy="6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152115</xdr:rowOff>
    </xdr:from>
    <xdr:to>
      <xdr:col>36</xdr:col>
      <xdr:colOff>165100</xdr:colOff>
      <xdr:row>60</xdr:row>
      <xdr:rowOff>82265</xdr:rowOff>
    </xdr:to>
    <xdr:sp macro="" textlink="">
      <xdr:nvSpPr>
        <xdr:cNvPr id="241" name="楕円 240">
          <a:extLst>
            <a:ext uri="{FF2B5EF4-FFF2-40B4-BE49-F238E27FC236}">
              <a16:creationId xmlns:a16="http://schemas.microsoft.com/office/drawing/2014/main" id="{692122FA-5B0C-4F7B-9F05-B247E437F553}"/>
            </a:ext>
          </a:extLst>
        </xdr:cNvPr>
        <xdr:cNvSpPr/>
      </xdr:nvSpPr>
      <xdr:spPr>
        <a:xfrm>
          <a:off x="6238875" y="97056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31465</xdr:rowOff>
    </xdr:from>
    <xdr:to>
      <xdr:col>41</xdr:col>
      <xdr:colOff>50800</xdr:colOff>
      <xdr:row>60</xdr:row>
      <xdr:rowOff>32397</xdr:rowOff>
    </xdr:to>
    <xdr:cxnSp macro="">
      <xdr:nvCxnSpPr>
        <xdr:cNvPr id="242" name="直線コネクタ 241">
          <a:extLst>
            <a:ext uri="{FF2B5EF4-FFF2-40B4-BE49-F238E27FC236}">
              <a16:creationId xmlns:a16="http://schemas.microsoft.com/office/drawing/2014/main" id="{2C10C58D-2938-4139-819C-F7C8243A7045}"/>
            </a:ext>
          </a:extLst>
        </xdr:cNvPr>
        <xdr:cNvCxnSpPr/>
      </xdr:nvCxnSpPr>
      <xdr:spPr>
        <a:xfrm>
          <a:off x="6286500" y="9743790"/>
          <a:ext cx="790575" cy="9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C8938DD5-DD1B-4EAD-9287-F9146D23EE8F}"/>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648CA2D1-56EC-4382-ABEE-8D3EF4896B9B}"/>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ED60083E-ACCA-4C42-B429-B133C64DD75F}"/>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8D1B9877-1AAC-445E-97FE-DE70EF57ED3F}"/>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102481</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D30047F2-CE99-4F7C-9B5A-4BF4CAE849BA}"/>
            </a:ext>
          </a:extLst>
        </xdr:cNvPr>
        <xdr:cNvSpPr txBox="1"/>
      </xdr:nvSpPr>
      <xdr:spPr>
        <a:xfrm>
          <a:off x="8399995" y="94973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103428</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EB6D9FFD-8053-42E2-A3C5-284DAB314186}"/>
            </a:ext>
          </a:extLst>
        </xdr:cNvPr>
        <xdr:cNvSpPr txBox="1"/>
      </xdr:nvSpPr>
      <xdr:spPr>
        <a:xfrm>
          <a:off x="7609420" y="94982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99724</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3E9B5C9C-CA6F-4C77-ABC7-3144512C433D}"/>
            </a:ext>
          </a:extLst>
        </xdr:cNvPr>
        <xdr:cNvSpPr txBox="1"/>
      </xdr:nvSpPr>
      <xdr:spPr>
        <a:xfrm>
          <a:off x="6818845" y="94945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98792</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396F9AA6-729D-4D51-BD3A-43FC748C6FC1}"/>
            </a:ext>
          </a:extLst>
        </xdr:cNvPr>
        <xdr:cNvSpPr txBox="1"/>
      </xdr:nvSpPr>
      <xdr:spPr>
        <a:xfrm>
          <a:off x="6009220" y="94936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D25E554D-B7D2-42AF-A20B-EBF027A9399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7C1C06C3-012D-4724-9D36-7CC531BF96E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237DE7B6-1C18-4074-8E56-66F986B21F9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70356252-1772-4015-8086-D527B13B894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C6D340B2-A61B-4D62-9F93-40765331B15B}"/>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8D170F3F-4872-41AD-BCC9-43CBEE50C3E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9DDD9853-A895-4C90-B33D-915218C8E10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4ECA2F7E-1568-4A6E-8A04-559580C4D5C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A1461AE2-AC00-4EF7-8EE3-F3F7E8C5496A}"/>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B8C38BD1-2915-4F0E-87A7-E5548999323B}"/>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3897705A-107A-4C9F-8767-0A55F31D5701}"/>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8AE4080C-E173-4721-838A-291A74943A6F}"/>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C048E365-F925-4E92-9528-050DFD7E8ECB}"/>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7B282579-5191-4D4D-9A73-A275CB40645A}"/>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39B4981D-43AC-47A7-8B71-0A4DB2E57B67}"/>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E87AD385-C24A-47A3-8B8E-0ED38F3BD51A}"/>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26D603DF-24BF-4FF1-AE1C-F5BC261B4366}"/>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650EA93B-5947-418B-947E-EAF138142F22}"/>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A12C0AAE-D435-4E21-BE17-F8DD6E670618}"/>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30D664D4-D658-4BE1-A25F-67A984A985D0}"/>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BC5943C2-4480-4CED-A41B-52CFF01DD4E2}"/>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83C3EBBE-26B0-4611-99A7-765EA47B7CE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7B0F7148-1689-4B41-8575-DD47BA72D650}"/>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FB3E163C-28A1-4A95-A7B9-2A1CE95447B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487378D6-46B2-4DD5-A33B-331AA7702413}"/>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83EB9FB0-D517-411D-B0BD-9896E044928F}"/>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D91E0900-663F-45CB-A162-50D2DE32AD7B}"/>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D8280157-D698-45A1-A355-CB688E366866}"/>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2BC17AF4-55C7-44A0-BE7B-E2F42BF33233}"/>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59569761-142D-4D93-9EFE-5F0022B7B364}"/>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56CA0C51-451C-4047-A7AE-BC5B6788B7A9}"/>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DC2D17C2-AB11-4463-BFD1-4091D984887B}"/>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48435393-1E0B-4A0C-B387-44A9B1CDEA72}"/>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6D7AA72B-546D-45C2-82AC-8837E4053AF2}"/>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B377BF55-2DE9-4845-8A9C-C876F98EF900}"/>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7738DCDE-41DE-43EF-8A67-42E439A1FAA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10D5A992-78AA-4731-8261-706558A6478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2CA02BD8-B33C-4431-8C5C-D59B669D83CC}"/>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34B44B06-9F82-4F2B-BE9F-E3F4A3E1223E}"/>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07C5D2C6-C890-42C3-8A8D-B84BCF366A4C}"/>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16692</xdr:rowOff>
    </xdr:from>
    <xdr:to>
      <xdr:col>24</xdr:col>
      <xdr:colOff>114300</xdr:colOff>
      <xdr:row>82</xdr:row>
      <xdr:rowOff>118292</xdr:rowOff>
    </xdr:to>
    <xdr:sp macro="" textlink="">
      <xdr:nvSpPr>
        <xdr:cNvPr id="291" name="楕円 290">
          <a:extLst>
            <a:ext uri="{FF2B5EF4-FFF2-40B4-BE49-F238E27FC236}">
              <a16:creationId xmlns:a16="http://schemas.microsoft.com/office/drawing/2014/main" id="{6D37B07C-723B-47A7-BFF1-106AB42A6D22}"/>
            </a:ext>
          </a:extLst>
        </xdr:cNvPr>
        <xdr:cNvSpPr/>
      </xdr:nvSpPr>
      <xdr:spPr>
        <a:xfrm>
          <a:off x="4124325" y="1329454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166569</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D37C67AE-EDDA-446B-A1DB-D2A0E96CCB4C}"/>
            </a:ext>
          </a:extLst>
        </xdr:cNvPr>
        <xdr:cNvSpPr txBox="1"/>
      </xdr:nvSpPr>
      <xdr:spPr>
        <a:xfrm>
          <a:off x="4229100" y="132793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129358</xdr:rowOff>
    </xdr:from>
    <xdr:to>
      <xdr:col>20</xdr:col>
      <xdr:colOff>38100</xdr:colOff>
      <xdr:row>82</xdr:row>
      <xdr:rowOff>59508</xdr:rowOff>
    </xdr:to>
    <xdr:sp macro="" textlink="">
      <xdr:nvSpPr>
        <xdr:cNvPr id="293" name="楕円 292">
          <a:extLst>
            <a:ext uri="{FF2B5EF4-FFF2-40B4-BE49-F238E27FC236}">
              <a16:creationId xmlns:a16="http://schemas.microsoft.com/office/drawing/2014/main" id="{686FEFF6-CDBE-4C4C-BF8C-74E3BE32D3E0}"/>
            </a:ext>
          </a:extLst>
        </xdr:cNvPr>
        <xdr:cNvSpPr/>
      </xdr:nvSpPr>
      <xdr:spPr>
        <a:xfrm>
          <a:off x="3381375" y="132421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8708</xdr:rowOff>
    </xdr:from>
    <xdr:to>
      <xdr:col>24</xdr:col>
      <xdr:colOff>63500</xdr:colOff>
      <xdr:row>82</xdr:row>
      <xdr:rowOff>67492</xdr:rowOff>
    </xdr:to>
    <xdr:cxnSp macro="">
      <xdr:nvCxnSpPr>
        <xdr:cNvPr id="294" name="直線コネクタ 293">
          <a:extLst>
            <a:ext uri="{FF2B5EF4-FFF2-40B4-BE49-F238E27FC236}">
              <a16:creationId xmlns:a16="http://schemas.microsoft.com/office/drawing/2014/main" id="{CACAB83A-7516-46AF-A16D-1BFE3674E169}"/>
            </a:ext>
          </a:extLst>
        </xdr:cNvPr>
        <xdr:cNvCxnSpPr/>
      </xdr:nvCxnSpPr>
      <xdr:spPr>
        <a:xfrm>
          <a:off x="3429000" y="13289733"/>
          <a:ext cx="752475" cy="52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109764</xdr:rowOff>
    </xdr:from>
    <xdr:to>
      <xdr:col>15</xdr:col>
      <xdr:colOff>101600</xdr:colOff>
      <xdr:row>82</xdr:row>
      <xdr:rowOff>39914</xdr:rowOff>
    </xdr:to>
    <xdr:sp macro="" textlink="">
      <xdr:nvSpPr>
        <xdr:cNvPr id="295" name="楕円 294">
          <a:extLst>
            <a:ext uri="{FF2B5EF4-FFF2-40B4-BE49-F238E27FC236}">
              <a16:creationId xmlns:a16="http://schemas.microsoft.com/office/drawing/2014/main" id="{33A4D26F-8E9A-4BB7-8869-551B00D2BFD1}"/>
            </a:ext>
          </a:extLst>
        </xdr:cNvPr>
        <xdr:cNvSpPr/>
      </xdr:nvSpPr>
      <xdr:spPr>
        <a:xfrm>
          <a:off x="2571750" y="132225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160564</xdr:rowOff>
    </xdr:from>
    <xdr:to>
      <xdr:col>19</xdr:col>
      <xdr:colOff>177800</xdr:colOff>
      <xdr:row>82</xdr:row>
      <xdr:rowOff>8708</xdr:rowOff>
    </xdr:to>
    <xdr:cxnSp macro="">
      <xdr:nvCxnSpPr>
        <xdr:cNvPr id="296" name="直線コネクタ 295">
          <a:extLst>
            <a:ext uri="{FF2B5EF4-FFF2-40B4-BE49-F238E27FC236}">
              <a16:creationId xmlns:a16="http://schemas.microsoft.com/office/drawing/2014/main" id="{6C92BAC6-D749-4E89-98DB-BF91934B291C}"/>
            </a:ext>
          </a:extLst>
        </xdr:cNvPr>
        <xdr:cNvCxnSpPr/>
      </xdr:nvCxnSpPr>
      <xdr:spPr>
        <a:xfrm>
          <a:off x="2619375" y="13279664"/>
          <a:ext cx="809625" cy="10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97" name="楕円 296">
          <a:extLst>
            <a:ext uri="{FF2B5EF4-FFF2-40B4-BE49-F238E27FC236}">
              <a16:creationId xmlns:a16="http://schemas.microsoft.com/office/drawing/2014/main" id="{D2706773-92C6-42B6-A8A5-B21A8FEBA160}"/>
            </a:ext>
          </a:extLst>
        </xdr:cNvPr>
        <xdr:cNvSpPr/>
      </xdr:nvSpPr>
      <xdr:spPr>
        <a:xfrm>
          <a:off x="1781175" y="131800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118111</xdr:rowOff>
    </xdr:from>
    <xdr:to>
      <xdr:col>15</xdr:col>
      <xdr:colOff>50800</xdr:colOff>
      <xdr:row>81</xdr:row>
      <xdr:rowOff>160564</xdr:rowOff>
    </xdr:to>
    <xdr:cxnSp macro="">
      <xdr:nvCxnSpPr>
        <xdr:cNvPr id="298" name="直線コネクタ 297">
          <a:extLst>
            <a:ext uri="{FF2B5EF4-FFF2-40B4-BE49-F238E27FC236}">
              <a16:creationId xmlns:a16="http://schemas.microsoft.com/office/drawing/2014/main" id="{E43C38E0-80FA-42ED-A681-AECFBB10840C}"/>
            </a:ext>
          </a:extLst>
        </xdr:cNvPr>
        <xdr:cNvCxnSpPr/>
      </xdr:nvCxnSpPr>
      <xdr:spPr>
        <a:xfrm>
          <a:off x="1828800" y="13237211"/>
          <a:ext cx="790575" cy="42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8527</xdr:rowOff>
    </xdr:from>
    <xdr:to>
      <xdr:col>6</xdr:col>
      <xdr:colOff>38100</xdr:colOff>
      <xdr:row>81</xdr:row>
      <xdr:rowOff>110127</xdr:rowOff>
    </xdr:to>
    <xdr:sp macro="" textlink="">
      <xdr:nvSpPr>
        <xdr:cNvPr id="299" name="楕円 298">
          <a:extLst>
            <a:ext uri="{FF2B5EF4-FFF2-40B4-BE49-F238E27FC236}">
              <a16:creationId xmlns:a16="http://schemas.microsoft.com/office/drawing/2014/main" id="{DF40E609-BA89-4A92-9661-D29AA18108B1}"/>
            </a:ext>
          </a:extLst>
        </xdr:cNvPr>
        <xdr:cNvSpPr/>
      </xdr:nvSpPr>
      <xdr:spPr>
        <a:xfrm>
          <a:off x="981075" y="1312762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59327</xdr:rowOff>
    </xdr:from>
    <xdr:to>
      <xdr:col>10</xdr:col>
      <xdr:colOff>114300</xdr:colOff>
      <xdr:row>81</xdr:row>
      <xdr:rowOff>118111</xdr:rowOff>
    </xdr:to>
    <xdr:cxnSp macro="">
      <xdr:nvCxnSpPr>
        <xdr:cNvPr id="300" name="直線コネクタ 299">
          <a:extLst>
            <a:ext uri="{FF2B5EF4-FFF2-40B4-BE49-F238E27FC236}">
              <a16:creationId xmlns:a16="http://schemas.microsoft.com/office/drawing/2014/main" id="{26B88729-EDD7-4EB1-907E-24C614B99E36}"/>
            </a:ext>
          </a:extLst>
        </xdr:cNvPr>
        <xdr:cNvCxnSpPr/>
      </xdr:nvCxnSpPr>
      <xdr:spPr>
        <a:xfrm>
          <a:off x="1028700" y="13175252"/>
          <a:ext cx="800100" cy="6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B9D6CA31-2EF9-4A8A-AA69-6DA1D9000E6D}"/>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E59C4E64-12A3-4A10-B4D2-F3AC5A2E6799}"/>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3AD147FB-93C5-4C96-BA94-C87B2AC8FCF7}"/>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130646</xdr:rowOff>
    </xdr:from>
    <xdr:ext cx="405111" cy="259045"/>
    <xdr:sp macro="" textlink="">
      <xdr:nvSpPr>
        <xdr:cNvPr id="304" name="n_4aveValue【公営住宅】&#10;有形固定資産減価償却率">
          <a:extLst>
            <a:ext uri="{FF2B5EF4-FFF2-40B4-BE49-F238E27FC236}">
              <a16:creationId xmlns:a16="http://schemas.microsoft.com/office/drawing/2014/main" id="{7F5456E7-AC3A-4900-BFB7-A6F5DDB1BB5F}"/>
            </a:ext>
          </a:extLst>
        </xdr:cNvPr>
        <xdr:cNvSpPr txBox="1"/>
      </xdr:nvSpPr>
      <xdr:spPr>
        <a:xfrm>
          <a:off x="848369" y="13246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50635</xdr:rowOff>
    </xdr:from>
    <xdr:ext cx="405111" cy="259045"/>
    <xdr:sp macro="" textlink="">
      <xdr:nvSpPr>
        <xdr:cNvPr id="305" name="n_1mainValue【公営住宅】&#10;有形固定資産減価償却率">
          <a:extLst>
            <a:ext uri="{FF2B5EF4-FFF2-40B4-BE49-F238E27FC236}">
              <a16:creationId xmlns:a16="http://schemas.microsoft.com/office/drawing/2014/main" id="{B4A84FF8-50E5-449C-B2A4-6FC72D86011A}"/>
            </a:ext>
          </a:extLst>
        </xdr:cNvPr>
        <xdr:cNvSpPr txBox="1"/>
      </xdr:nvSpPr>
      <xdr:spPr>
        <a:xfrm>
          <a:off x="3239144" y="133253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31041</xdr:rowOff>
    </xdr:from>
    <xdr:ext cx="405111" cy="259045"/>
    <xdr:sp macro="" textlink="">
      <xdr:nvSpPr>
        <xdr:cNvPr id="306" name="n_2mainValue【公営住宅】&#10;有形固定資産減価償却率">
          <a:extLst>
            <a:ext uri="{FF2B5EF4-FFF2-40B4-BE49-F238E27FC236}">
              <a16:creationId xmlns:a16="http://schemas.microsoft.com/office/drawing/2014/main" id="{B14E2CF7-EA0B-4F4D-AE39-E01A8B0AEA20}"/>
            </a:ext>
          </a:extLst>
        </xdr:cNvPr>
        <xdr:cNvSpPr txBox="1"/>
      </xdr:nvSpPr>
      <xdr:spPr>
        <a:xfrm>
          <a:off x="2439044" y="13305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160038</xdr:rowOff>
    </xdr:from>
    <xdr:ext cx="405111" cy="259045"/>
    <xdr:sp macro="" textlink="">
      <xdr:nvSpPr>
        <xdr:cNvPr id="307" name="n_3mainValue【公営住宅】&#10;有形固定資産減価償却率">
          <a:extLst>
            <a:ext uri="{FF2B5EF4-FFF2-40B4-BE49-F238E27FC236}">
              <a16:creationId xmlns:a16="http://schemas.microsoft.com/office/drawing/2014/main" id="{C51DDA22-F88E-4600-A0E4-41874308AA50}"/>
            </a:ext>
          </a:extLst>
        </xdr:cNvPr>
        <xdr:cNvSpPr txBox="1"/>
      </xdr:nvSpPr>
      <xdr:spPr>
        <a:xfrm>
          <a:off x="1648469"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126654</xdr:rowOff>
    </xdr:from>
    <xdr:ext cx="405111" cy="259045"/>
    <xdr:sp macro="" textlink="">
      <xdr:nvSpPr>
        <xdr:cNvPr id="308" name="n_4mainValue【公営住宅】&#10;有形固定資産減価償却率">
          <a:extLst>
            <a:ext uri="{FF2B5EF4-FFF2-40B4-BE49-F238E27FC236}">
              <a16:creationId xmlns:a16="http://schemas.microsoft.com/office/drawing/2014/main" id="{6E0C1103-B703-42EA-8FAB-E21EC49CB91D}"/>
            </a:ext>
          </a:extLst>
        </xdr:cNvPr>
        <xdr:cNvSpPr txBox="1"/>
      </xdr:nvSpPr>
      <xdr:spPr>
        <a:xfrm>
          <a:off x="848369" y="12915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CADADFA9-68FA-444F-A2D3-4EB9DADCF57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4047F2C1-41ED-4218-B662-D1ED8104E3E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9F905B21-D17E-440F-B8C9-8C184CBA2E23}"/>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5F22DE26-38CB-420F-A3C9-BEF8CDC61BA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58E4BE12-F18C-4579-AC19-214F90C8AFE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0C30D767-D823-49C4-999F-9711E31A49D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847CAE37-9D4F-4BD6-95F1-DB1F93FE3CF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56398FE5-AD61-4FF9-BEEA-E7175ECE3DB8}"/>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4B6FE20D-5900-4AC3-AC35-7DC44A055A80}"/>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B5BF0E18-7AF7-4C22-A351-10954AC0B8B1}"/>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8BE048EF-B264-4CC2-B926-90A67EDB0231}"/>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699F7B1A-633F-43F0-8D71-C6AA6AE2FC09}"/>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9EF8CD7E-7E45-4D86-AC64-4FD1A60C7B91}"/>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40B6FB8D-6B47-468C-B817-33E60A33FD54}"/>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21791691-3BED-4993-8F21-9F2E5A38FBC3}"/>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6BD45E0E-85AF-4920-A89A-3AFD6482BB93}"/>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1380565B-E663-451B-AD13-82650AFBD314}"/>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940F7533-660B-48B8-8EDB-D7473BDFD0F2}"/>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DED1C985-945C-4D1B-A1EB-5622E637AF4F}"/>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5D26868E-157B-4056-805F-6A9BD84A4DB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4201FAC6-9330-4B0A-8F45-9496CDCFEE9A}"/>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0E55217B-B43F-4FD1-9A3C-E757932A396C}"/>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30BDA7CE-2B2B-4638-A907-389AA6497F7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35058FB4-0005-442F-AEB8-EFFF7EE96884}"/>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28EE83D0-452C-4325-A644-D5EE9FF4B7E2}"/>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7C092E9F-52DF-414F-92D2-518EFF6F1B7B}"/>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5F4B5616-0900-4586-BCF3-BB31E57A4B57}"/>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9216D8FE-477A-45AC-84B7-AE5A00CE1A3D}"/>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FB07280F-DBFF-46CE-B385-00AF3DC509C9}"/>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94B7E407-339C-4C8C-9D28-32C636299989}"/>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C5CBC7B8-18AB-4266-9404-6FEC445E16D4}"/>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95A4CF34-FCBE-4831-BB50-C7B029D4E979}"/>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16C50442-D55A-4C59-9453-FE2AE65CF233}"/>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413E7578-2451-4ED7-9148-AF83F58C7A2D}"/>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B640EC1F-1FD2-4B15-BD2E-0992BB8B17E7}"/>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3BBB6483-A780-4B31-9608-56723FB9A835}"/>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7EEABC2B-4541-4AC9-9C15-ACE6D8158E2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910597EB-52E3-4F7B-8063-50EFD69E634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8813E7A2-ECC5-4771-B775-70F9FB11AFA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78739</xdr:rowOff>
    </xdr:from>
    <xdr:to>
      <xdr:col>55</xdr:col>
      <xdr:colOff>50800</xdr:colOff>
      <xdr:row>86</xdr:row>
      <xdr:rowOff>8889</xdr:rowOff>
    </xdr:to>
    <xdr:sp macro="" textlink="">
      <xdr:nvSpPr>
        <xdr:cNvPr id="348" name="楕円 347">
          <a:extLst>
            <a:ext uri="{FF2B5EF4-FFF2-40B4-BE49-F238E27FC236}">
              <a16:creationId xmlns:a16="http://schemas.microsoft.com/office/drawing/2014/main" id="{6A6E184D-C4CF-4057-AE5C-90B692644393}"/>
            </a:ext>
          </a:extLst>
        </xdr:cNvPr>
        <xdr:cNvSpPr/>
      </xdr:nvSpPr>
      <xdr:spPr>
        <a:xfrm>
          <a:off x="9401175" y="1384236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165116</xdr:rowOff>
    </xdr:from>
    <xdr:ext cx="469744" cy="259045"/>
    <xdr:sp macro="" textlink="">
      <xdr:nvSpPr>
        <xdr:cNvPr id="349" name="【公営住宅】&#10;一人当たり面積該当値テキスト">
          <a:extLst>
            <a:ext uri="{FF2B5EF4-FFF2-40B4-BE49-F238E27FC236}">
              <a16:creationId xmlns:a16="http://schemas.microsoft.com/office/drawing/2014/main" id="{0F29E4DB-F73C-4470-B501-89487C9F526C}"/>
            </a:ext>
          </a:extLst>
        </xdr:cNvPr>
        <xdr:cNvSpPr txBox="1"/>
      </xdr:nvSpPr>
      <xdr:spPr>
        <a:xfrm>
          <a:off x="9477375" y="13763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75474</xdr:rowOff>
    </xdr:from>
    <xdr:to>
      <xdr:col>50</xdr:col>
      <xdr:colOff>165100</xdr:colOff>
      <xdr:row>86</xdr:row>
      <xdr:rowOff>5624</xdr:rowOff>
    </xdr:to>
    <xdr:sp macro="" textlink="">
      <xdr:nvSpPr>
        <xdr:cNvPr id="350" name="楕円 349">
          <a:extLst>
            <a:ext uri="{FF2B5EF4-FFF2-40B4-BE49-F238E27FC236}">
              <a16:creationId xmlns:a16="http://schemas.microsoft.com/office/drawing/2014/main" id="{F4DAD4D3-EE0F-4FDF-828A-81DBF35AF92B}"/>
            </a:ext>
          </a:extLst>
        </xdr:cNvPr>
        <xdr:cNvSpPr/>
      </xdr:nvSpPr>
      <xdr:spPr>
        <a:xfrm>
          <a:off x="8639175" y="138390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126274</xdr:rowOff>
    </xdr:from>
    <xdr:to>
      <xdr:col>55</xdr:col>
      <xdr:colOff>0</xdr:colOff>
      <xdr:row>85</xdr:row>
      <xdr:rowOff>129539</xdr:rowOff>
    </xdr:to>
    <xdr:cxnSp macro="">
      <xdr:nvCxnSpPr>
        <xdr:cNvPr id="351" name="直線コネクタ 350">
          <a:extLst>
            <a:ext uri="{FF2B5EF4-FFF2-40B4-BE49-F238E27FC236}">
              <a16:creationId xmlns:a16="http://schemas.microsoft.com/office/drawing/2014/main" id="{C19C41E3-125A-4247-B189-85196D2EA714}"/>
            </a:ext>
          </a:extLst>
        </xdr:cNvPr>
        <xdr:cNvCxnSpPr/>
      </xdr:nvCxnSpPr>
      <xdr:spPr>
        <a:xfrm>
          <a:off x="8686800" y="13886724"/>
          <a:ext cx="74295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77107</xdr:rowOff>
    </xdr:from>
    <xdr:to>
      <xdr:col>46</xdr:col>
      <xdr:colOff>38100</xdr:colOff>
      <xdr:row>86</xdr:row>
      <xdr:rowOff>7257</xdr:rowOff>
    </xdr:to>
    <xdr:sp macro="" textlink="">
      <xdr:nvSpPr>
        <xdr:cNvPr id="352" name="楕円 351">
          <a:extLst>
            <a:ext uri="{FF2B5EF4-FFF2-40B4-BE49-F238E27FC236}">
              <a16:creationId xmlns:a16="http://schemas.microsoft.com/office/drawing/2014/main" id="{263388DF-1AC3-4734-96C1-561477A6C24D}"/>
            </a:ext>
          </a:extLst>
        </xdr:cNvPr>
        <xdr:cNvSpPr/>
      </xdr:nvSpPr>
      <xdr:spPr>
        <a:xfrm>
          <a:off x="7839075" y="138407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126274</xdr:rowOff>
    </xdr:from>
    <xdr:to>
      <xdr:col>50</xdr:col>
      <xdr:colOff>114300</xdr:colOff>
      <xdr:row>85</xdr:row>
      <xdr:rowOff>127907</xdr:rowOff>
    </xdr:to>
    <xdr:cxnSp macro="">
      <xdr:nvCxnSpPr>
        <xdr:cNvPr id="353" name="直線コネクタ 352">
          <a:extLst>
            <a:ext uri="{FF2B5EF4-FFF2-40B4-BE49-F238E27FC236}">
              <a16:creationId xmlns:a16="http://schemas.microsoft.com/office/drawing/2014/main" id="{44E66F31-AD6B-4B99-85AA-7D1E0CB868FA}"/>
            </a:ext>
          </a:extLst>
        </xdr:cNvPr>
        <xdr:cNvCxnSpPr/>
      </xdr:nvCxnSpPr>
      <xdr:spPr>
        <a:xfrm flipV="1">
          <a:off x="7886700" y="13886724"/>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77107</xdr:rowOff>
    </xdr:from>
    <xdr:to>
      <xdr:col>41</xdr:col>
      <xdr:colOff>101600</xdr:colOff>
      <xdr:row>86</xdr:row>
      <xdr:rowOff>7257</xdr:rowOff>
    </xdr:to>
    <xdr:sp macro="" textlink="">
      <xdr:nvSpPr>
        <xdr:cNvPr id="354" name="楕円 353">
          <a:extLst>
            <a:ext uri="{FF2B5EF4-FFF2-40B4-BE49-F238E27FC236}">
              <a16:creationId xmlns:a16="http://schemas.microsoft.com/office/drawing/2014/main" id="{996725DA-2867-489E-9145-5DD50BB5D73F}"/>
            </a:ext>
          </a:extLst>
        </xdr:cNvPr>
        <xdr:cNvSpPr/>
      </xdr:nvSpPr>
      <xdr:spPr>
        <a:xfrm>
          <a:off x="7029450" y="138407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127907</xdr:rowOff>
    </xdr:from>
    <xdr:to>
      <xdr:col>45</xdr:col>
      <xdr:colOff>177800</xdr:colOff>
      <xdr:row>85</xdr:row>
      <xdr:rowOff>127907</xdr:rowOff>
    </xdr:to>
    <xdr:cxnSp macro="">
      <xdr:nvCxnSpPr>
        <xdr:cNvPr id="355" name="直線コネクタ 354">
          <a:extLst>
            <a:ext uri="{FF2B5EF4-FFF2-40B4-BE49-F238E27FC236}">
              <a16:creationId xmlns:a16="http://schemas.microsoft.com/office/drawing/2014/main" id="{3E0D4F9E-5391-4A22-B353-EB5CE3A2E065}"/>
            </a:ext>
          </a:extLst>
        </xdr:cNvPr>
        <xdr:cNvCxnSpPr/>
      </xdr:nvCxnSpPr>
      <xdr:spPr>
        <a:xfrm>
          <a:off x="7077075" y="1388835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72208</xdr:rowOff>
    </xdr:from>
    <xdr:to>
      <xdr:col>36</xdr:col>
      <xdr:colOff>165100</xdr:colOff>
      <xdr:row>86</xdr:row>
      <xdr:rowOff>2358</xdr:rowOff>
    </xdr:to>
    <xdr:sp macro="" textlink="">
      <xdr:nvSpPr>
        <xdr:cNvPr id="356" name="楕円 355">
          <a:extLst>
            <a:ext uri="{FF2B5EF4-FFF2-40B4-BE49-F238E27FC236}">
              <a16:creationId xmlns:a16="http://schemas.microsoft.com/office/drawing/2014/main" id="{D3E8C318-C5CD-47B9-A85F-D07677A9CE1B}"/>
            </a:ext>
          </a:extLst>
        </xdr:cNvPr>
        <xdr:cNvSpPr/>
      </xdr:nvSpPr>
      <xdr:spPr>
        <a:xfrm>
          <a:off x="6238875" y="1383265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123008</xdr:rowOff>
    </xdr:from>
    <xdr:to>
      <xdr:col>41</xdr:col>
      <xdr:colOff>50800</xdr:colOff>
      <xdr:row>85</xdr:row>
      <xdr:rowOff>127907</xdr:rowOff>
    </xdr:to>
    <xdr:cxnSp macro="">
      <xdr:nvCxnSpPr>
        <xdr:cNvPr id="357" name="直線コネクタ 356">
          <a:extLst>
            <a:ext uri="{FF2B5EF4-FFF2-40B4-BE49-F238E27FC236}">
              <a16:creationId xmlns:a16="http://schemas.microsoft.com/office/drawing/2014/main" id="{9FD6927C-A1FB-4A3C-8BE5-280F5649337F}"/>
            </a:ext>
          </a:extLst>
        </xdr:cNvPr>
        <xdr:cNvCxnSpPr/>
      </xdr:nvCxnSpPr>
      <xdr:spPr>
        <a:xfrm>
          <a:off x="6286500" y="1388980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8C0A2770-24DC-4D5F-AB26-7B76FE19E875}"/>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F6E0B47C-5C02-48D4-8F36-77B93D5532AD}"/>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0C9420B1-F538-4A3B-90F1-E8A9407E85EE}"/>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18DAFC40-A1ED-43C3-9196-5B87D8955579}"/>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168201</xdr:rowOff>
    </xdr:from>
    <xdr:ext cx="469744" cy="259045"/>
    <xdr:sp macro="" textlink="">
      <xdr:nvSpPr>
        <xdr:cNvPr id="362" name="n_1mainValue【公営住宅】&#10;一人当たり面積">
          <a:extLst>
            <a:ext uri="{FF2B5EF4-FFF2-40B4-BE49-F238E27FC236}">
              <a16:creationId xmlns:a16="http://schemas.microsoft.com/office/drawing/2014/main" id="{C4D688A2-732A-4F10-8F2D-5D4E2F6B0CAB}"/>
            </a:ext>
          </a:extLst>
        </xdr:cNvPr>
        <xdr:cNvSpPr txBox="1"/>
      </xdr:nvSpPr>
      <xdr:spPr>
        <a:xfrm>
          <a:off x="8458277" y="13928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169834</xdr:rowOff>
    </xdr:from>
    <xdr:ext cx="469744" cy="259045"/>
    <xdr:sp macro="" textlink="">
      <xdr:nvSpPr>
        <xdr:cNvPr id="363" name="n_2mainValue【公営住宅】&#10;一人当たり面積">
          <a:extLst>
            <a:ext uri="{FF2B5EF4-FFF2-40B4-BE49-F238E27FC236}">
              <a16:creationId xmlns:a16="http://schemas.microsoft.com/office/drawing/2014/main" id="{EF97F09C-9F12-4A25-B546-8C29EAF85CE7}"/>
            </a:ext>
          </a:extLst>
        </xdr:cNvPr>
        <xdr:cNvSpPr txBox="1"/>
      </xdr:nvSpPr>
      <xdr:spPr>
        <a:xfrm>
          <a:off x="7677227" y="1392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169834</xdr:rowOff>
    </xdr:from>
    <xdr:ext cx="469744" cy="259045"/>
    <xdr:sp macro="" textlink="">
      <xdr:nvSpPr>
        <xdr:cNvPr id="364" name="n_3mainValue【公営住宅】&#10;一人当たり面積">
          <a:extLst>
            <a:ext uri="{FF2B5EF4-FFF2-40B4-BE49-F238E27FC236}">
              <a16:creationId xmlns:a16="http://schemas.microsoft.com/office/drawing/2014/main" id="{778B3CD6-200A-4616-B81D-F069A537D01B}"/>
            </a:ext>
          </a:extLst>
        </xdr:cNvPr>
        <xdr:cNvSpPr txBox="1"/>
      </xdr:nvSpPr>
      <xdr:spPr>
        <a:xfrm>
          <a:off x="6867602" y="1392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164935</xdr:rowOff>
    </xdr:from>
    <xdr:ext cx="469744" cy="259045"/>
    <xdr:sp macro="" textlink="">
      <xdr:nvSpPr>
        <xdr:cNvPr id="365" name="n_4mainValue【公営住宅】&#10;一人当たり面積">
          <a:extLst>
            <a:ext uri="{FF2B5EF4-FFF2-40B4-BE49-F238E27FC236}">
              <a16:creationId xmlns:a16="http://schemas.microsoft.com/office/drawing/2014/main" id="{5C57519C-28B8-4E4E-A1BA-08EB893525F2}"/>
            </a:ext>
          </a:extLst>
        </xdr:cNvPr>
        <xdr:cNvSpPr txBox="1"/>
      </xdr:nvSpPr>
      <xdr:spPr>
        <a:xfrm>
          <a:off x="6067502" y="139253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A3EDBD60-D9CF-4F13-BAC3-DD2B3EAE1A5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92EE53D9-0E64-4719-8B59-28D885895C79}"/>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480A3605-56A7-407A-A5D4-61A194EA93B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1B7F6F95-0F27-48C1-BEEC-00DF8960068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D780C743-75A9-40E1-A074-9A8A7C73DCD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91813D3F-B4F8-4562-A7F1-B9864A1F33E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BA8595AF-3DDB-4641-AAB2-1CF2DE8D2041}"/>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60E73023-455D-484A-8605-6C106D6C6CC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0FEBC02B-6A7F-428F-B06A-F425C6C63523}"/>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BF132014-C978-4586-A67C-F1AE1737821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5858538B-AF2F-4CCF-BA85-0937051EC70B}"/>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87BC1752-A38F-4168-A348-C08ECC6EFF3D}"/>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8349F8EA-C98D-45D1-88A4-DD3E74477CEA}"/>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A4B8A0A6-A6D5-4C96-873B-AF8EDD9CB333}"/>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EA0BFB33-E11D-4D0C-9E78-05373AACE804}"/>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AEC76069-5302-48C7-98F4-CD16E95A2BE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5D1D94B0-6B5C-40CF-9AE9-BCEEDABF8BE1}"/>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AE54578B-922A-4099-9B22-E5FE0922DCCE}"/>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038B04A4-F14D-4F20-BACB-BD14BCC2C89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EC400C17-878D-419C-86C2-ABFB5536F28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477381DC-594D-4278-8628-076F6EF85935}"/>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B6B70014-D8D0-40EC-B5A8-D3817E3B42E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17A2DB3C-22C2-4830-A95C-9D917D006939}"/>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08C4DF74-B6AC-4C51-A19A-66BFEE0CF257}"/>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21AFC71F-E606-4B81-B077-1591589E878A}"/>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2017FEED-76BD-4ED3-A058-1F004AA7B11C}"/>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29876923-0BA1-4165-A049-046B7B1AC238}"/>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FB0990CF-29C8-440A-83B0-6A7F4A40EED4}"/>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AE9F6740-47B2-4985-964B-A6E01F994F2B}"/>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7AEEF800-A5AA-42BD-B9CF-C7D91AA8C32F}"/>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699F0FAD-1359-471C-9AC9-F15B379A27D7}"/>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E9A61DCA-FF74-4271-BC07-41FA87A2C6DA}"/>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41D79514-87E0-4D25-9CFD-A00F77C4752D}"/>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81BD4E2A-21F2-4195-BB08-142AB55B29B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209F8339-2246-4B5A-ADAD-FA17E54E6C6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6EE8E198-8396-4236-98D3-4556F87EEE6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B6BFAC7E-5DF8-4298-AB0C-70966A39487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28A8CEA1-518E-474C-8859-11B9087A698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6350</xdr:rowOff>
    </xdr:from>
    <xdr:to>
      <xdr:col>24</xdr:col>
      <xdr:colOff>114300</xdr:colOff>
      <xdr:row>104</xdr:row>
      <xdr:rowOff>107950</xdr:rowOff>
    </xdr:to>
    <xdr:sp macro="" textlink="">
      <xdr:nvSpPr>
        <xdr:cNvPr id="404" name="楕円 403">
          <a:extLst>
            <a:ext uri="{FF2B5EF4-FFF2-40B4-BE49-F238E27FC236}">
              <a16:creationId xmlns:a16="http://schemas.microsoft.com/office/drawing/2014/main" id="{D8D5607D-A537-4C4D-8AA8-4CD3D94F8D76}"/>
            </a:ext>
          </a:extLst>
        </xdr:cNvPr>
        <xdr:cNvSpPr/>
      </xdr:nvSpPr>
      <xdr:spPr>
        <a:xfrm>
          <a:off x="4124325" y="16849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29227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4F823A17-8D20-4220-AA23-4439404BFBE0}"/>
            </a:ext>
          </a:extLst>
        </xdr:cNvPr>
        <xdr:cNvSpPr txBox="1"/>
      </xdr:nvSpPr>
      <xdr:spPr>
        <a:xfrm>
          <a:off x="4229100" y="1670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101600</xdr:rowOff>
    </xdr:from>
    <xdr:to>
      <xdr:col>20</xdr:col>
      <xdr:colOff>38100</xdr:colOff>
      <xdr:row>104</xdr:row>
      <xdr:rowOff>31750</xdr:rowOff>
    </xdr:to>
    <xdr:sp macro="" textlink="">
      <xdr:nvSpPr>
        <xdr:cNvPr id="406" name="楕円 405">
          <a:extLst>
            <a:ext uri="{FF2B5EF4-FFF2-40B4-BE49-F238E27FC236}">
              <a16:creationId xmlns:a16="http://schemas.microsoft.com/office/drawing/2014/main" id="{99F8878B-4D71-48D0-91B0-798ED8C9D04B}"/>
            </a:ext>
          </a:extLst>
        </xdr:cNvPr>
        <xdr:cNvSpPr/>
      </xdr:nvSpPr>
      <xdr:spPr>
        <a:xfrm>
          <a:off x="3381375" y="16783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152400</xdr:rowOff>
    </xdr:from>
    <xdr:to>
      <xdr:col>24</xdr:col>
      <xdr:colOff>63500</xdr:colOff>
      <xdr:row>104</xdr:row>
      <xdr:rowOff>57150</xdr:rowOff>
    </xdr:to>
    <xdr:cxnSp macro="">
      <xdr:nvCxnSpPr>
        <xdr:cNvPr id="407" name="直線コネクタ 406">
          <a:extLst>
            <a:ext uri="{FF2B5EF4-FFF2-40B4-BE49-F238E27FC236}">
              <a16:creationId xmlns:a16="http://schemas.microsoft.com/office/drawing/2014/main" id="{22DE5612-C94A-4744-A7ED-6972904F52DE}"/>
            </a:ext>
          </a:extLst>
        </xdr:cNvPr>
        <xdr:cNvCxnSpPr/>
      </xdr:nvCxnSpPr>
      <xdr:spPr>
        <a:xfrm>
          <a:off x="3429000" y="16830675"/>
          <a:ext cx="7524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29211</xdr:rowOff>
    </xdr:from>
    <xdr:to>
      <xdr:col>15</xdr:col>
      <xdr:colOff>101600</xdr:colOff>
      <xdr:row>103</xdr:row>
      <xdr:rowOff>130811</xdr:rowOff>
    </xdr:to>
    <xdr:sp macro="" textlink="">
      <xdr:nvSpPr>
        <xdr:cNvPr id="408" name="楕円 407">
          <a:extLst>
            <a:ext uri="{FF2B5EF4-FFF2-40B4-BE49-F238E27FC236}">
              <a16:creationId xmlns:a16="http://schemas.microsoft.com/office/drawing/2014/main" id="{4E6FECD2-7A35-4732-9E39-029A943DF942}"/>
            </a:ext>
          </a:extLst>
        </xdr:cNvPr>
        <xdr:cNvSpPr/>
      </xdr:nvSpPr>
      <xdr:spPr>
        <a:xfrm>
          <a:off x="2571750" y="167043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80011</xdr:rowOff>
    </xdr:from>
    <xdr:to>
      <xdr:col>19</xdr:col>
      <xdr:colOff>177800</xdr:colOff>
      <xdr:row>103</xdr:row>
      <xdr:rowOff>152400</xdr:rowOff>
    </xdr:to>
    <xdr:cxnSp macro="">
      <xdr:nvCxnSpPr>
        <xdr:cNvPr id="409" name="直線コネクタ 408">
          <a:extLst>
            <a:ext uri="{FF2B5EF4-FFF2-40B4-BE49-F238E27FC236}">
              <a16:creationId xmlns:a16="http://schemas.microsoft.com/office/drawing/2014/main" id="{A6FFBB83-F60F-4A81-ACA1-2B49C4A00329}"/>
            </a:ext>
          </a:extLst>
        </xdr:cNvPr>
        <xdr:cNvCxnSpPr/>
      </xdr:nvCxnSpPr>
      <xdr:spPr>
        <a:xfrm>
          <a:off x="2619375" y="16761461"/>
          <a:ext cx="809625" cy="69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124461</xdr:rowOff>
    </xdr:from>
    <xdr:to>
      <xdr:col>10</xdr:col>
      <xdr:colOff>165100</xdr:colOff>
      <xdr:row>103</xdr:row>
      <xdr:rowOff>54611</xdr:rowOff>
    </xdr:to>
    <xdr:sp macro="" textlink="">
      <xdr:nvSpPr>
        <xdr:cNvPr id="410" name="楕円 409">
          <a:extLst>
            <a:ext uri="{FF2B5EF4-FFF2-40B4-BE49-F238E27FC236}">
              <a16:creationId xmlns:a16="http://schemas.microsoft.com/office/drawing/2014/main" id="{689538EC-FD5D-402C-8B43-31669F30A17D}"/>
            </a:ext>
          </a:extLst>
        </xdr:cNvPr>
        <xdr:cNvSpPr/>
      </xdr:nvSpPr>
      <xdr:spPr>
        <a:xfrm>
          <a:off x="1781175" y="166376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3811</xdr:rowOff>
    </xdr:from>
    <xdr:to>
      <xdr:col>15</xdr:col>
      <xdr:colOff>50800</xdr:colOff>
      <xdr:row>103</xdr:row>
      <xdr:rowOff>80011</xdr:rowOff>
    </xdr:to>
    <xdr:cxnSp macro="">
      <xdr:nvCxnSpPr>
        <xdr:cNvPr id="411" name="直線コネクタ 410">
          <a:extLst>
            <a:ext uri="{FF2B5EF4-FFF2-40B4-BE49-F238E27FC236}">
              <a16:creationId xmlns:a16="http://schemas.microsoft.com/office/drawing/2014/main" id="{559C9B63-22A1-429C-84D6-E3C70B5C65DE}"/>
            </a:ext>
          </a:extLst>
        </xdr:cNvPr>
        <xdr:cNvCxnSpPr/>
      </xdr:nvCxnSpPr>
      <xdr:spPr>
        <a:xfrm>
          <a:off x="1828800" y="16685261"/>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59689</xdr:rowOff>
    </xdr:from>
    <xdr:to>
      <xdr:col>6</xdr:col>
      <xdr:colOff>38100</xdr:colOff>
      <xdr:row>102</xdr:row>
      <xdr:rowOff>161289</xdr:rowOff>
    </xdr:to>
    <xdr:sp macro="" textlink="">
      <xdr:nvSpPr>
        <xdr:cNvPr id="412" name="楕円 411">
          <a:extLst>
            <a:ext uri="{FF2B5EF4-FFF2-40B4-BE49-F238E27FC236}">
              <a16:creationId xmlns:a16="http://schemas.microsoft.com/office/drawing/2014/main" id="{9FE89636-FE7D-4905-8E43-979CCA455A17}"/>
            </a:ext>
          </a:extLst>
        </xdr:cNvPr>
        <xdr:cNvSpPr/>
      </xdr:nvSpPr>
      <xdr:spPr>
        <a:xfrm>
          <a:off x="981075" y="165760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110489</xdr:rowOff>
    </xdr:from>
    <xdr:to>
      <xdr:col>10</xdr:col>
      <xdr:colOff>114300</xdr:colOff>
      <xdr:row>103</xdr:row>
      <xdr:rowOff>3811</xdr:rowOff>
    </xdr:to>
    <xdr:cxnSp macro="">
      <xdr:nvCxnSpPr>
        <xdr:cNvPr id="413" name="直線コネクタ 412">
          <a:extLst>
            <a:ext uri="{FF2B5EF4-FFF2-40B4-BE49-F238E27FC236}">
              <a16:creationId xmlns:a16="http://schemas.microsoft.com/office/drawing/2014/main" id="{86D77B12-AB2A-4CE0-A482-A3D8DA5FD563}"/>
            </a:ext>
          </a:extLst>
        </xdr:cNvPr>
        <xdr:cNvCxnSpPr/>
      </xdr:nvCxnSpPr>
      <xdr:spPr>
        <a:xfrm>
          <a:off x="1028700" y="16623664"/>
          <a:ext cx="800100" cy="61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4" name="n_1aveValue【港湾・漁港】&#10;有形固定資産減価償却率">
          <a:extLst>
            <a:ext uri="{FF2B5EF4-FFF2-40B4-BE49-F238E27FC236}">
              <a16:creationId xmlns:a16="http://schemas.microsoft.com/office/drawing/2014/main" id="{48945221-2705-4958-B3AA-A62CCAE0FB79}"/>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5" name="n_2aveValue【港湾・漁港】&#10;有形固定資産減価償却率">
          <a:extLst>
            <a:ext uri="{FF2B5EF4-FFF2-40B4-BE49-F238E27FC236}">
              <a16:creationId xmlns:a16="http://schemas.microsoft.com/office/drawing/2014/main" id="{025ED1CA-DE87-4ACD-8435-89CA78DE1C04}"/>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6" name="n_3aveValue【港湾・漁港】&#10;有形固定資産減価償却率">
          <a:extLst>
            <a:ext uri="{FF2B5EF4-FFF2-40B4-BE49-F238E27FC236}">
              <a16:creationId xmlns:a16="http://schemas.microsoft.com/office/drawing/2014/main" id="{6887D6E1-1741-4FCC-AA8E-53BA7D494358}"/>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7" name="n_4aveValue【港湾・漁港】&#10;有形固定資産減価償却率">
          <a:extLst>
            <a:ext uri="{FF2B5EF4-FFF2-40B4-BE49-F238E27FC236}">
              <a16:creationId xmlns:a16="http://schemas.microsoft.com/office/drawing/2014/main" id="{C7FF536D-D608-4703-9E3F-4997E892BA17}"/>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48277</xdr:rowOff>
    </xdr:from>
    <xdr:ext cx="405111" cy="259045"/>
    <xdr:sp macro="" textlink="">
      <xdr:nvSpPr>
        <xdr:cNvPr id="418" name="n_1mainValue【港湾・漁港】&#10;有形固定資産減価償却率">
          <a:extLst>
            <a:ext uri="{FF2B5EF4-FFF2-40B4-BE49-F238E27FC236}">
              <a16:creationId xmlns:a16="http://schemas.microsoft.com/office/drawing/2014/main" id="{F727EDFA-62F3-46D2-BF95-E99DDC6F8028}"/>
            </a:ext>
          </a:extLst>
        </xdr:cNvPr>
        <xdr:cNvSpPr txBox="1"/>
      </xdr:nvSpPr>
      <xdr:spPr>
        <a:xfrm>
          <a:off x="3239144" y="1656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147338</xdr:rowOff>
    </xdr:from>
    <xdr:ext cx="405111" cy="259045"/>
    <xdr:sp macro="" textlink="">
      <xdr:nvSpPr>
        <xdr:cNvPr id="419" name="n_2mainValue【港湾・漁港】&#10;有形固定資産減価償却率">
          <a:extLst>
            <a:ext uri="{FF2B5EF4-FFF2-40B4-BE49-F238E27FC236}">
              <a16:creationId xmlns:a16="http://schemas.microsoft.com/office/drawing/2014/main" id="{E17E145D-AE18-4609-8EA7-D6B93FD4A3D0}"/>
            </a:ext>
          </a:extLst>
        </xdr:cNvPr>
        <xdr:cNvSpPr txBox="1"/>
      </xdr:nvSpPr>
      <xdr:spPr>
        <a:xfrm>
          <a:off x="2439044" y="16498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71138</xdr:rowOff>
    </xdr:from>
    <xdr:ext cx="405111" cy="259045"/>
    <xdr:sp macro="" textlink="">
      <xdr:nvSpPr>
        <xdr:cNvPr id="420" name="n_3mainValue【港湾・漁港】&#10;有形固定資産減価償却率">
          <a:extLst>
            <a:ext uri="{FF2B5EF4-FFF2-40B4-BE49-F238E27FC236}">
              <a16:creationId xmlns:a16="http://schemas.microsoft.com/office/drawing/2014/main" id="{8EB32A41-6122-498D-B8C0-C08DCE2BEE17}"/>
            </a:ext>
          </a:extLst>
        </xdr:cNvPr>
        <xdr:cNvSpPr txBox="1"/>
      </xdr:nvSpPr>
      <xdr:spPr>
        <a:xfrm>
          <a:off x="1648469" y="16422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6366</xdr:rowOff>
    </xdr:from>
    <xdr:ext cx="405111" cy="259045"/>
    <xdr:sp macro="" textlink="">
      <xdr:nvSpPr>
        <xdr:cNvPr id="421" name="n_4mainValue【港湾・漁港】&#10;有形固定資産減価償却率">
          <a:extLst>
            <a:ext uri="{FF2B5EF4-FFF2-40B4-BE49-F238E27FC236}">
              <a16:creationId xmlns:a16="http://schemas.microsoft.com/office/drawing/2014/main" id="{9C2560B8-3B09-40F4-9355-4FD1E5912292}"/>
            </a:ext>
          </a:extLst>
        </xdr:cNvPr>
        <xdr:cNvSpPr txBox="1"/>
      </xdr:nvSpPr>
      <xdr:spPr>
        <a:xfrm>
          <a:off x="848369" y="16363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559EAF20-BF32-448F-9F12-E4FB6A1E6F1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7AB2C7B4-8917-4537-9910-F035E335BF7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88093758-4E78-47C5-8FC9-F7A0105D23E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AA0E72B3-44C4-4A8B-AC97-1E5E78C634E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776008F4-48F7-4A8F-A068-7AF00644CEFF}"/>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26DF77CD-3E69-4293-A370-5EA1297BD3B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3D8DC30E-CF6D-4011-9E04-6E3CCE99E25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BBF785D3-2EDA-4006-A48C-25D2725EEDD2}"/>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AE57168B-5F99-4053-B70D-31CC00C7E742}"/>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5C01CE6F-BB27-4FF5-B927-1CD426854B20}"/>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6EEBA6E4-CF97-433A-AED3-046D76CFC359}"/>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4BDEA16A-063E-4EA1-8899-D51EF4F6270A}"/>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B3071F58-D23C-45E4-ACAB-675319E97500}"/>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5909B6D4-B541-4CB5-B6CB-D579FA248ED6}"/>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7D3568B5-1C99-4090-BB4C-05E4767CB33F}"/>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56FDF717-A345-4DC7-A6B1-203918625487}"/>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CA838390-0EC6-43CD-9600-07A24EEC2287}"/>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0C10AD61-F9E6-4998-BBD2-56A58C4C1024}"/>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8964A744-67F4-47D6-AE35-E97DEAF00946}"/>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A2490D66-FE8A-43B2-8D37-7B66583471E1}"/>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B9858732-80D0-4856-BFE3-116C9160DE91}"/>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4F92E628-3286-4884-9BE9-FDEE8A8B696E}"/>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33281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567EF661-6D23-4812-B6C7-968FD7A12053}"/>
            </a:ext>
          </a:extLst>
        </xdr:cNvPr>
        <xdr:cNvSpPr txBox="1"/>
      </xdr:nvSpPr>
      <xdr:spPr>
        <a:xfrm>
          <a:off x="9477375" y="168703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B3161997-80FE-4818-B43C-C7760B7E4559}"/>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847EE295-677A-46BB-95E3-C6FF6263B423}"/>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4C5708C2-84C8-4826-BD0B-99FCA4CE5D03}"/>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099277ED-C683-4377-BD34-78B98C13BBEF}"/>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7D1583F7-548F-4134-9D4A-E13BFE6047C2}"/>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2C49C92E-DC6F-4485-B441-CE8E975BF51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E6E60DB4-E7F7-401A-AB5F-7BEB3CF4D14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54DCF978-BF2F-4C4E-AF75-09E75AA3D41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75BADCAF-7246-47D5-980E-19DD19C4D765}"/>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A660A20B-6301-42BD-88A7-7F113C9BDC5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14182</xdr:rowOff>
    </xdr:from>
    <xdr:to>
      <xdr:col>55</xdr:col>
      <xdr:colOff>50800</xdr:colOff>
      <xdr:row>107</xdr:row>
      <xdr:rowOff>115782</xdr:rowOff>
    </xdr:to>
    <xdr:sp macro="" textlink="">
      <xdr:nvSpPr>
        <xdr:cNvPr id="455" name="楕円 454">
          <a:extLst>
            <a:ext uri="{FF2B5EF4-FFF2-40B4-BE49-F238E27FC236}">
              <a16:creationId xmlns:a16="http://schemas.microsoft.com/office/drawing/2014/main" id="{14301AA3-42FD-4F0D-99DC-19485088A934}"/>
            </a:ext>
          </a:extLst>
        </xdr:cNvPr>
        <xdr:cNvSpPr/>
      </xdr:nvSpPr>
      <xdr:spPr>
        <a:xfrm>
          <a:off x="9401175" y="17336982"/>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100559</xdr:rowOff>
    </xdr:from>
    <xdr:ext cx="534377" cy="259045"/>
    <xdr:sp macro="" textlink="">
      <xdr:nvSpPr>
        <xdr:cNvPr id="456" name="【港湾・漁港】&#10;一人当たり有形固定資産（償却資産）額該当値テキスト">
          <a:extLst>
            <a:ext uri="{FF2B5EF4-FFF2-40B4-BE49-F238E27FC236}">
              <a16:creationId xmlns:a16="http://schemas.microsoft.com/office/drawing/2014/main" id="{899E1533-ACC0-4ED0-B4E1-5A6A0F43F36E}"/>
            </a:ext>
          </a:extLst>
        </xdr:cNvPr>
        <xdr:cNvSpPr txBox="1"/>
      </xdr:nvSpPr>
      <xdr:spPr>
        <a:xfrm>
          <a:off x="9477375" y="17267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14359</xdr:rowOff>
    </xdr:from>
    <xdr:to>
      <xdr:col>50</xdr:col>
      <xdr:colOff>165100</xdr:colOff>
      <xdr:row>107</xdr:row>
      <xdr:rowOff>115959</xdr:rowOff>
    </xdr:to>
    <xdr:sp macro="" textlink="">
      <xdr:nvSpPr>
        <xdr:cNvPr id="457" name="楕円 456">
          <a:extLst>
            <a:ext uri="{FF2B5EF4-FFF2-40B4-BE49-F238E27FC236}">
              <a16:creationId xmlns:a16="http://schemas.microsoft.com/office/drawing/2014/main" id="{09281A2F-F621-4948-8E49-4E76EE2EA62E}"/>
            </a:ext>
          </a:extLst>
        </xdr:cNvPr>
        <xdr:cNvSpPr/>
      </xdr:nvSpPr>
      <xdr:spPr>
        <a:xfrm>
          <a:off x="8639175" y="173371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64982</xdr:rowOff>
    </xdr:from>
    <xdr:to>
      <xdr:col>55</xdr:col>
      <xdr:colOff>0</xdr:colOff>
      <xdr:row>107</xdr:row>
      <xdr:rowOff>65159</xdr:rowOff>
    </xdr:to>
    <xdr:cxnSp macro="">
      <xdr:nvCxnSpPr>
        <xdr:cNvPr id="458" name="直線コネクタ 457">
          <a:extLst>
            <a:ext uri="{FF2B5EF4-FFF2-40B4-BE49-F238E27FC236}">
              <a16:creationId xmlns:a16="http://schemas.microsoft.com/office/drawing/2014/main" id="{C499176E-BA2F-453E-98E6-337FB581B011}"/>
            </a:ext>
          </a:extLst>
        </xdr:cNvPr>
        <xdr:cNvCxnSpPr/>
      </xdr:nvCxnSpPr>
      <xdr:spPr>
        <a:xfrm flipV="1">
          <a:off x="8686800" y="17394132"/>
          <a:ext cx="742950" cy="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14633</xdr:rowOff>
    </xdr:from>
    <xdr:to>
      <xdr:col>46</xdr:col>
      <xdr:colOff>38100</xdr:colOff>
      <xdr:row>107</xdr:row>
      <xdr:rowOff>116233</xdr:rowOff>
    </xdr:to>
    <xdr:sp macro="" textlink="">
      <xdr:nvSpPr>
        <xdr:cNvPr id="459" name="楕円 458">
          <a:extLst>
            <a:ext uri="{FF2B5EF4-FFF2-40B4-BE49-F238E27FC236}">
              <a16:creationId xmlns:a16="http://schemas.microsoft.com/office/drawing/2014/main" id="{577A6EC9-C0ED-47C7-A188-FF1B84E91F33}"/>
            </a:ext>
          </a:extLst>
        </xdr:cNvPr>
        <xdr:cNvSpPr/>
      </xdr:nvSpPr>
      <xdr:spPr>
        <a:xfrm>
          <a:off x="7839075" y="1733743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65159</xdr:rowOff>
    </xdr:from>
    <xdr:to>
      <xdr:col>50</xdr:col>
      <xdr:colOff>114300</xdr:colOff>
      <xdr:row>107</xdr:row>
      <xdr:rowOff>65433</xdr:rowOff>
    </xdr:to>
    <xdr:cxnSp macro="">
      <xdr:nvCxnSpPr>
        <xdr:cNvPr id="460" name="直線コネクタ 459">
          <a:extLst>
            <a:ext uri="{FF2B5EF4-FFF2-40B4-BE49-F238E27FC236}">
              <a16:creationId xmlns:a16="http://schemas.microsoft.com/office/drawing/2014/main" id="{A4871976-AAC1-47E8-A1B8-CF55B725F642}"/>
            </a:ext>
          </a:extLst>
        </xdr:cNvPr>
        <xdr:cNvCxnSpPr/>
      </xdr:nvCxnSpPr>
      <xdr:spPr>
        <a:xfrm flipV="1">
          <a:off x="7886700" y="17394309"/>
          <a:ext cx="800100" cy="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14593</xdr:rowOff>
    </xdr:from>
    <xdr:to>
      <xdr:col>41</xdr:col>
      <xdr:colOff>101600</xdr:colOff>
      <xdr:row>107</xdr:row>
      <xdr:rowOff>116193</xdr:rowOff>
    </xdr:to>
    <xdr:sp macro="" textlink="">
      <xdr:nvSpPr>
        <xdr:cNvPr id="461" name="楕円 460">
          <a:extLst>
            <a:ext uri="{FF2B5EF4-FFF2-40B4-BE49-F238E27FC236}">
              <a16:creationId xmlns:a16="http://schemas.microsoft.com/office/drawing/2014/main" id="{384EDB3D-A61B-4D57-9296-518AE757E0F3}"/>
            </a:ext>
          </a:extLst>
        </xdr:cNvPr>
        <xdr:cNvSpPr/>
      </xdr:nvSpPr>
      <xdr:spPr>
        <a:xfrm>
          <a:off x="7029450" y="173373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65393</xdr:rowOff>
    </xdr:from>
    <xdr:to>
      <xdr:col>45</xdr:col>
      <xdr:colOff>177800</xdr:colOff>
      <xdr:row>107</xdr:row>
      <xdr:rowOff>65433</xdr:rowOff>
    </xdr:to>
    <xdr:cxnSp macro="">
      <xdr:nvCxnSpPr>
        <xdr:cNvPr id="462" name="直線コネクタ 461">
          <a:extLst>
            <a:ext uri="{FF2B5EF4-FFF2-40B4-BE49-F238E27FC236}">
              <a16:creationId xmlns:a16="http://schemas.microsoft.com/office/drawing/2014/main" id="{4934F308-8378-49AD-9394-337D2CD64126}"/>
            </a:ext>
          </a:extLst>
        </xdr:cNvPr>
        <xdr:cNvCxnSpPr/>
      </xdr:nvCxnSpPr>
      <xdr:spPr>
        <a:xfrm>
          <a:off x="7077075" y="17394543"/>
          <a:ext cx="809625" cy="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15078</xdr:rowOff>
    </xdr:from>
    <xdr:to>
      <xdr:col>36</xdr:col>
      <xdr:colOff>165100</xdr:colOff>
      <xdr:row>107</xdr:row>
      <xdr:rowOff>116678</xdr:rowOff>
    </xdr:to>
    <xdr:sp macro="" textlink="">
      <xdr:nvSpPr>
        <xdr:cNvPr id="463" name="楕円 462">
          <a:extLst>
            <a:ext uri="{FF2B5EF4-FFF2-40B4-BE49-F238E27FC236}">
              <a16:creationId xmlns:a16="http://schemas.microsoft.com/office/drawing/2014/main" id="{2F5DEDA3-B076-4AD2-A7F0-7C8E9C46A020}"/>
            </a:ext>
          </a:extLst>
        </xdr:cNvPr>
        <xdr:cNvSpPr/>
      </xdr:nvSpPr>
      <xdr:spPr>
        <a:xfrm>
          <a:off x="6238875" y="1733787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65393</xdr:rowOff>
    </xdr:from>
    <xdr:to>
      <xdr:col>41</xdr:col>
      <xdr:colOff>50800</xdr:colOff>
      <xdr:row>107</xdr:row>
      <xdr:rowOff>65878</xdr:rowOff>
    </xdr:to>
    <xdr:cxnSp macro="">
      <xdr:nvCxnSpPr>
        <xdr:cNvPr id="464" name="直線コネクタ 463">
          <a:extLst>
            <a:ext uri="{FF2B5EF4-FFF2-40B4-BE49-F238E27FC236}">
              <a16:creationId xmlns:a16="http://schemas.microsoft.com/office/drawing/2014/main" id="{17352F28-6413-4A27-81CB-4217C881B206}"/>
            </a:ext>
          </a:extLst>
        </xdr:cNvPr>
        <xdr:cNvCxnSpPr/>
      </xdr:nvCxnSpPr>
      <xdr:spPr>
        <a:xfrm flipV="1">
          <a:off x="6286500" y="17394543"/>
          <a:ext cx="790575" cy="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103</xdr:row>
      <xdr:rowOff>103888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3EA87F73-E74C-4C27-A8D4-CD87557E62C7}"/>
            </a:ext>
          </a:extLst>
        </xdr:cNvPr>
        <xdr:cNvSpPr txBox="1"/>
      </xdr:nvSpPr>
      <xdr:spPr>
        <a:xfrm>
          <a:off x="8429136" y="16785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103</xdr:row>
      <xdr:rowOff>102254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F489C7C6-1C53-49A2-988F-408AD706EE63}"/>
            </a:ext>
          </a:extLst>
        </xdr:cNvPr>
        <xdr:cNvSpPr txBox="1"/>
      </xdr:nvSpPr>
      <xdr:spPr>
        <a:xfrm>
          <a:off x="7648086" y="16783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103</xdr:row>
      <xdr:rowOff>108076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A80145E9-65AC-4B9D-924C-603FB31F14E4}"/>
            </a:ext>
          </a:extLst>
        </xdr:cNvPr>
        <xdr:cNvSpPr txBox="1"/>
      </xdr:nvSpPr>
      <xdr:spPr>
        <a:xfrm>
          <a:off x="6847986" y="16783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103</xdr:row>
      <xdr:rowOff>61089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5D2E8C43-A1E5-4F94-80D7-4FCF1DF9DEF3}"/>
            </a:ext>
          </a:extLst>
        </xdr:cNvPr>
        <xdr:cNvSpPr txBox="1"/>
      </xdr:nvSpPr>
      <xdr:spPr>
        <a:xfrm>
          <a:off x="6038361" y="16742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107086</xdr:rowOff>
    </xdr:from>
    <xdr:ext cx="534377" cy="259045"/>
    <xdr:sp macro="" textlink="">
      <xdr:nvSpPr>
        <xdr:cNvPr id="469" name="n_1mainValue【港湾・漁港】&#10;一人当たり有形固定資産（償却資産）額">
          <a:extLst>
            <a:ext uri="{FF2B5EF4-FFF2-40B4-BE49-F238E27FC236}">
              <a16:creationId xmlns:a16="http://schemas.microsoft.com/office/drawing/2014/main" id="{4AC8C463-ED09-4048-A41F-387207B9DDD1}"/>
            </a:ext>
          </a:extLst>
        </xdr:cNvPr>
        <xdr:cNvSpPr txBox="1"/>
      </xdr:nvSpPr>
      <xdr:spPr>
        <a:xfrm>
          <a:off x="8429136" y="17429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107360</xdr:rowOff>
    </xdr:from>
    <xdr:ext cx="534377" cy="259045"/>
    <xdr:sp macro="" textlink="">
      <xdr:nvSpPr>
        <xdr:cNvPr id="470" name="n_2mainValue【港湾・漁港】&#10;一人当たり有形固定資産（償却資産）額">
          <a:extLst>
            <a:ext uri="{FF2B5EF4-FFF2-40B4-BE49-F238E27FC236}">
              <a16:creationId xmlns:a16="http://schemas.microsoft.com/office/drawing/2014/main" id="{30C64B4D-9323-4DCC-A3D9-6CC0D7422ECD}"/>
            </a:ext>
          </a:extLst>
        </xdr:cNvPr>
        <xdr:cNvSpPr txBox="1"/>
      </xdr:nvSpPr>
      <xdr:spPr>
        <a:xfrm>
          <a:off x="7648086" y="17430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107320</xdr:rowOff>
    </xdr:from>
    <xdr:ext cx="534377" cy="259045"/>
    <xdr:sp macro="" textlink="">
      <xdr:nvSpPr>
        <xdr:cNvPr id="471" name="n_3mainValue【港湾・漁港】&#10;一人当たり有形固定資産（償却資産）額">
          <a:extLst>
            <a:ext uri="{FF2B5EF4-FFF2-40B4-BE49-F238E27FC236}">
              <a16:creationId xmlns:a16="http://schemas.microsoft.com/office/drawing/2014/main" id="{E918995D-B7E1-482B-8AAC-789508033748}"/>
            </a:ext>
          </a:extLst>
        </xdr:cNvPr>
        <xdr:cNvSpPr txBox="1"/>
      </xdr:nvSpPr>
      <xdr:spPr>
        <a:xfrm>
          <a:off x="6847986" y="17430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107805</xdr:rowOff>
    </xdr:from>
    <xdr:ext cx="534377" cy="259045"/>
    <xdr:sp macro="" textlink="">
      <xdr:nvSpPr>
        <xdr:cNvPr id="472" name="n_4mainValue【港湾・漁港】&#10;一人当たり有形固定資産（償却資産）額">
          <a:extLst>
            <a:ext uri="{FF2B5EF4-FFF2-40B4-BE49-F238E27FC236}">
              <a16:creationId xmlns:a16="http://schemas.microsoft.com/office/drawing/2014/main" id="{0E54855C-6DA8-4F9B-9477-C8D3400AA006}"/>
            </a:ext>
          </a:extLst>
        </xdr:cNvPr>
        <xdr:cNvSpPr txBox="1"/>
      </xdr:nvSpPr>
      <xdr:spPr>
        <a:xfrm>
          <a:off x="6038361" y="17430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DF0C3538-FB60-428F-81E8-5BBEDA491DB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5E90CDB2-95A4-4414-BAA9-1E9983FE6BB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EB0556FB-42E4-4D30-9534-095408F42B4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73E21C48-B3DB-472F-A8F7-F1161F39793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52AD7F9D-90B3-4B6E-9F94-C19BE160B4A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115C0149-D61D-41FB-B60F-18499BF2B85B}"/>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79" name="正方形/長方形 478">
          <a:extLst>
            <a:ext uri="{FF2B5EF4-FFF2-40B4-BE49-F238E27FC236}">
              <a16:creationId xmlns:a16="http://schemas.microsoft.com/office/drawing/2014/main" id="{BB176FDA-CF27-4566-89C2-88D4924FB95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0" name="正方形/長方形 479">
          <a:extLst>
            <a:ext uri="{FF2B5EF4-FFF2-40B4-BE49-F238E27FC236}">
              <a16:creationId xmlns:a16="http://schemas.microsoft.com/office/drawing/2014/main" id="{E27FEB82-EA3B-4A3A-894C-0879E543683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1" name="正方形/長方形 480">
          <a:extLst>
            <a:ext uri="{FF2B5EF4-FFF2-40B4-BE49-F238E27FC236}">
              <a16:creationId xmlns:a16="http://schemas.microsoft.com/office/drawing/2014/main" id="{6141E2B1-17DD-4ED9-983D-5693072EDBD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2" name="正方形/長方形 481">
          <a:extLst>
            <a:ext uri="{FF2B5EF4-FFF2-40B4-BE49-F238E27FC236}">
              <a16:creationId xmlns:a16="http://schemas.microsoft.com/office/drawing/2014/main" id="{DF3292CB-DC7A-4E9B-9FE8-599468D2AC36}"/>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3" name="正方形/長方形 482">
          <a:extLst>
            <a:ext uri="{FF2B5EF4-FFF2-40B4-BE49-F238E27FC236}">
              <a16:creationId xmlns:a16="http://schemas.microsoft.com/office/drawing/2014/main" id="{6558EE44-54B3-4155-85F5-B18E55DE4E5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4" name="正方形/長方形 483">
          <a:extLst>
            <a:ext uri="{FF2B5EF4-FFF2-40B4-BE49-F238E27FC236}">
              <a16:creationId xmlns:a16="http://schemas.microsoft.com/office/drawing/2014/main" id="{9887B14B-07FF-473F-BFE1-91DBD9F49EE3}"/>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5" name="正方形/長方形 484">
          <a:extLst>
            <a:ext uri="{FF2B5EF4-FFF2-40B4-BE49-F238E27FC236}">
              <a16:creationId xmlns:a16="http://schemas.microsoft.com/office/drawing/2014/main" id="{931BD80B-8B62-497A-B24D-6F4B13E88A3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6" name="正方形/長方形 485">
          <a:extLst>
            <a:ext uri="{FF2B5EF4-FFF2-40B4-BE49-F238E27FC236}">
              <a16:creationId xmlns:a16="http://schemas.microsoft.com/office/drawing/2014/main" id="{AB13B174-24EA-4125-BECB-B3641A71B27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7" name="正方形/長方形 486">
          <a:extLst>
            <a:ext uri="{FF2B5EF4-FFF2-40B4-BE49-F238E27FC236}">
              <a16:creationId xmlns:a16="http://schemas.microsoft.com/office/drawing/2014/main" id="{59993297-D4C3-49B7-B08C-77565B8D0744}"/>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88" name="正方形/長方形 487">
          <a:extLst>
            <a:ext uri="{FF2B5EF4-FFF2-40B4-BE49-F238E27FC236}">
              <a16:creationId xmlns:a16="http://schemas.microsoft.com/office/drawing/2014/main" id="{76C93B89-EB98-41EC-838E-CD426EE2271C}"/>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89" name="正方形/長方形 488">
          <a:extLst>
            <a:ext uri="{FF2B5EF4-FFF2-40B4-BE49-F238E27FC236}">
              <a16:creationId xmlns:a16="http://schemas.microsoft.com/office/drawing/2014/main" id="{6935B247-43E8-4DCB-9FB8-0C86F781EAC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0" name="正方形/長方形 489">
          <a:extLst>
            <a:ext uri="{FF2B5EF4-FFF2-40B4-BE49-F238E27FC236}">
              <a16:creationId xmlns:a16="http://schemas.microsoft.com/office/drawing/2014/main" id="{A6A4701C-AC75-4B6E-9E25-7178C1AABBA4}"/>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1" name="テキスト ボックス 490">
          <a:extLst>
            <a:ext uri="{FF2B5EF4-FFF2-40B4-BE49-F238E27FC236}">
              <a16:creationId xmlns:a16="http://schemas.microsoft.com/office/drawing/2014/main" id="{234ABF02-28CB-4999-95F1-18C17F8B5A6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2" name="直線コネクタ 491">
          <a:extLst>
            <a:ext uri="{FF2B5EF4-FFF2-40B4-BE49-F238E27FC236}">
              <a16:creationId xmlns:a16="http://schemas.microsoft.com/office/drawing/2014/main" id="{6D98B8C3-2C52-4A4A-A7AF-46B0D24CA6F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3" name="テキスト ボックス 492">
          <a:extLst>
            <a:ext uri="{FF2B5EF4-FFF2-40B4-BE49-F238E27FC236}">
              <a16:creationId xmlns:a16="http://schemas.microsoft.com/office/drawing/2014/main" id="{D46EA61B-34DC-4015-B401-ACA34CB49552}"/>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4" name="直線コネクタ 493">
          <a:extLst>
            <a:ext uri="{FF2B5EF4-FFF2-40B4-BE49-F238E27FC236}">
              <a16:creationId xmlns:a16="http://schemas.microsoft.com/office/drawing/2014/main" id="{EF4682CB-6158-4AE0-A2A4-1727A25C9902}"/>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5" name="テキスト ボックス 494">
          <a:extLst>
            <a:ext uri="{FF2B5EF4-FFF2-40B4-BE49-F238E27FC236}">
              <a16:creationId xmlns:a16="http://schemas.microsoft.com/office/drawing/2014/main" id="{09F26BAF-D482-49EC-8013-2488C8102EA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6" name="直線コネクタ 495">
          <a:extLst>
            <a:ext uri="{FF2B5EF4-FFF2-40B4-BE49-F238E27FC236}">
              <a16:creationId xmlns:a16="http://schemas.microsoft.com/office/drawing/2014/main" id="{EB4EB5A3-9B4A-4934-9093-D43E7A9CC0DF}"/>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7" name="テキスト ボックス 496">
          <a:extLst>
            <a:ext uri="{FF2B5EF4-FFF2-40B4-BE49-F238E27FC236}">
              <a16:creationId xmlns:a16="http://schemas.microsoft.com/office/drawing/2014/main" id="{6283C89C-C26F-488B-A38D-251FA7B525A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98" name="直線コネクタ 497">
          <a:extLst>
            <a:ext uri="{FF2B5EF4-FFF2-40B4-BE49-F238E27FC236}">
              <a16:creationId xmlns:a16="http://schemas.microsoft.com/office/drawing/2014/main" id="{D4FE50D2-90AB-425D-8FC2-7900626A552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99" name="テキスト ボックス 498">
          <a:extLst>
            <a:ext uri="{FF2B5EF4-FFF2-40B4-BE49-F238E27FC236}">
              <a16:creationId xmlns:a16="http://schemas.microsoft.com/office/drawing/2014/main" id="{1B480D4C-CF41-494F-A9D3-902E3B7BB6E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0" name="直線コネクタ 499">
          <a:extLst>
            <a:ext uri="{FF2B5EF4-FFF2-40B4-BE49-F238E27FC236}">
              <a16:creationId xmlns:a16="http://schemas.microsoft.com/office/drawing/2014/main" id="{624329DE-52DC-45F8-B817-4DDE949EEABD}"/>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1" name="テキスト ボックス 500">
          <a:extLst>
            <a:ext uri="{FF2B5EF4-FFF2-40B4-BE49-F238E27FC236}">
              <a16:creationId xmlns:a16="http://schemas.microsoft.com/office/drawing/2014/main" id="{1596CDB8-FB6A-4608-991B-2E043DCF0613}"/>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2" name="直線コネクタ 501">
          <a:extLst>
            <a:ext uri="{FF2B5EF4-FFF2-40B4-BE49-F238E27FC236}">
              <a16:creationId xmlns:a16="http://schemas.microsoft.com/office/drawing/2014/main" id="{7307EC83-D527-4D9D-8340-CE1FFF8A068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3" name="テキスト ボックス 502">
          <a:extLst>
            <a:ext uri="{FF2B5EF4-FFF2-40B4-BE49-F238E27FC236}">
              <a16:creationId xmlns:a16="http://schemas.microsoft.com/office/drawing/2014/main" id="{E81AF4A5-D0F3-4B56-A293-AF195B77CFB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4" name="【学校施設】&#10;有形固定資産減価償却率グラフ枠">
          <a:extLst>
            <a:ext uri="{FF2B5EF4-FFF2-40B4-BE49-F238E27FC236}">
              <a16:creationId xmlns:a16="http://schemas.microsoft.com/office/drawing/2014/main" id="{ED6B4367-492C-40B1-9B70-ACA44E74FCA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5" name="直線コネクタ 504">
          <a:extLst>
            <a:ext uri="{FF2B5EF4-FFF2-40B4-BE49-F238E27FC236}">
              <a16:creationId xmlns:a16="http://schemas.microsoft.com/office/drawing/2014/main" id="{35B7F286-788C-4B1C-99F1-E323A4E08E7E}"/>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06" name="【学校施設】&#10;有形固定資産減価償却率最小値テキスト">
          <a:extLst>
            <a:ext uri="{FF2B5EF4-FFF2-40B4-BE49-F238E27FC236}">
              <a16:creationId xmlns:a16="http://schemas.microsoft.com/office/drawing/2014/main" id="{396DF721-C2CE-466D-A86D-3D90E62BFA11}"/>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07" name="直線コネクタ 506">
          <a:extLst>
            <a:ext uri="{FF2B5EF4-FFF2-40B4-BE49-F238E27FC236}">
              <a16:creationId xmlns:a16="http://schemas.microsoft.com/office/drawing/2014/main" id="{26BD33DC-8800-4739-991D-C534BA660F22}"/>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08" name="【学校施設】&#10;有形固定資産減価償却率最大値テキスト">
          <a:extLst>
            <a:ext uri="{FF2B5EF4-FFF2-40B4-BE49-F238E27FC236}">
              <a16:creationId xmlns:a16="http://schemas.microsoft.com/office/drawing/2014/main" id="{4B35353B-02E8-4623-AFC4-22ED1A7F13B5}"/>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09" name="直線コネクタ 508">
          <a:extLst>
            <a:ext uri="{FF2B5EF4-FFF2-40B4-BE49-F238E27FC236}">
              <a16:creationId xmlns:a16="http://schemas.microsoft.com/office/drawing/2014/main" id="{E47CF5E9-786B-4C34-B294-FCCAFA0FD835}"/>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510" name="【学校施設】&#10;有形固定資産減価償却率平均値テキスト">
          <a:extLst>
            <a:ext uri="{FF2B5EF4-FFF2-40B4-BE49-F238E27FC236}">
              <a16:creationId xmlns:a16="http://schemas.microsoft.com/office/drawing/2014/main" id="{91E18A0F-BD68-4244-BB67-1F10B4CC3455}"/>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1" name="フローチャート: 判断 510">
          <a:extLst>
            <a:ext uri="{FF2B5EF4-FFF2-40B4-BE49-F238E27FC236}">
              <a16:creationId xmlns:a16="http://schemas.microsoft.com/office/drawing/2014/main" id="{71EBE4BF-E886-416A-81AE-FA7E237A02E2}"/>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2" name="フローチャート: 判断 511">
          <a:extLst>
            <a:ext uri="{FF2B5EF4-FFF2-40B4-BE49-F238E27FC236}">
              <a16:creationId xmlns:a16="http://schemas.microsoft.com/office/drawing/2014/main" id="{306596B8-D002-47D2-9EA8-C3A718A65C18}"/>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3" name="フローチャート: 判断 512">
          <a:extLst>
            <a:ext uri="{FF2B5EF4-FFF2-40B4-BE49-F238E27FC236}">
              <a16:creationId xmlns:a16="http://schemas.microsoft.com/office/drawing/2014/main" id="{A0D9572B-DE55-41AA-BE40-69B305978C99}"/>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4" name="フローチャート: 判断 513">
          <a:extLst>
            <a:ext uri="{FF2B5EF4-FFF2-40B4-BE49-F238E27FC236}">
              <a16:creationId xmlns:a16="http://schemas.microsoft.com/office/drawing/2014/main" id="{FF579517-37EA-4650-B04E-AE3E45B25F63}"/>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5" name="フローチャート: 判断 514">
          <a:extLst>
            <a:ext uri="{FF2B5EF4-FFF2-40B4-BE49-F238E27FC236}">
              <a16:creationId xmlns:a16="http://schemas.microsoft.com/office/drawing/2014/main" id="{0CAC9AEA-653A-4AAE-B79B-2E6163BC6CF2}"/>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6" name="テキスト ボックス 515">
          <a:extLst>
            <a:ext uri="{FF2B5EF4-FFF2-40B4-BE49-F238E27FC236}">
              <a16:creationId xmlns:a16="http://schemas.microsoft.com/office/drawing/2014/main" id="{3B79189C-2984-4E14-AA90-59CB33607658}"/>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7" name="テキスト ボックス 516">
          <a:extLst>
            <a:ext uri="{FF2B5EF4-FFF2-40B4-BE49-F238E27FC236}">
              <a16:creationId xmlns:a16="http://schemas.microsoft.com/office/drawing/2014/main" id="{7EC7D717-EF91-4273-994E-C8B19CD06F47}"/>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4EB2B566-A363-4DE9-866C-451F65A9415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3C2A0DAD-F853-4225-BFF9-1331504F62E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F183EA74-7BCA-45BF-9D17-7B11594989D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161798</xdr:rowOff>
    </xdr:from>
    <xdr:to>
      <xdr:col>85</xdr:col>
      <xdr:colOff>177800</xdr:colOff>
      <xdr:row>62</xdr:row>
      <xdr:rowOff>91948</xdr:rowOff>
    </xdr:to>
    <xdr:sp macro="" textlink="">
      <xdr:nvSpPr>
        <xdr:cNvPr id="521" name="楕円 520">
          <a:extLst>
            <a:ext uri="{FF2B5EF4-FFF2-40B4-BE49-F238E27FC236}">
              <a16:creationId xmlns:a16="http://schemas.microsoft.com/office/drawing/2014/main" id="{30BB0E8C-E9D3-47BA-ACE9-9FB3F6F47D02}"/>
            </a:ext>
          </a:extLst>
        </xdr:cNvPr>
        <xdr:cNvSpPr/>
      </xdr:nvSpPr>
      <xdr:spPr>
        <a:xfrm>
          <a:off x="14649450" y="1004239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140225</xdr:rowOff>
    </xdr:from>
    <xdr:ext cx="405111" cy="259045"/>
    <xdr:sp macro="" textlink="">
      <xdr:nvSpPr>
        <xdr:cNvPr id="522" name="【学校施設】&#10;有形固定資産減価償却率該当値テキスト">
          <a:extLst>
            <a:ext uri="{FF2B5EF4-FFF2-40B4-BE49-F238E27FC236}">
              <a16:creationId xmlns:a16="http://schemas.microsoft.com/office/drawing/2014/main" id="{A31C37CE-ECA6-4748-9ADE-FFE68508AFC0}"/>
            </a:ext>
          </a:extLst>
        </xdr:cNvPr>
        <xdr:cNvSpPr txBox="1"/>
      </xdr:nvSpPr>
      <xdr:spPr>
        <a:xfrm>
          <a:off x="14744700" y="100208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116078</xdr:rowOff>
    </xdr:from>
    <xdr:to>
      <xdr:col>81</xdr:col>
      <xdr:colOff>101600</xdr:colOff>
      <xdr:row>62</xdr:row>
      <xdr:rowOff>46228</xdr:rowOff>
    </xdr:to>
    <xdr:sp macro="" textlink="">
      <xdr:nvSpPr>
        <xdr:cNvPr id="523" name="楕円 522">
          <a:extLst>
            <a:ext uri="{FF2B5EF4-FFF2-40B4-BE49-F238E27FC236}">
              <a16:creationId xmlns:a16="http://schemas.microsoft.com/office/drawing/2014/main" id="{C66819A7-34BE-420D-9DFF-119738A80AE0}"/>
            </a:ext>
          </a:extLst>
        </xdr:cNvPr>
        <xdr:cNvSpPr/>
      </xdr:nvSpPr>
      <xdr:spPr>
        <a:xfrm>
          <a:off x="13887450" y="99935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166878</xdr:rowOff>
    </xdr:from>
    <xdr:to>
      <xdr:col>85</xdr:col>
      <xdr:colOff>127000</xdr:colOff>
      <xdr:row>62</xdr:row>
      <xdr:rowOff>41148</xdr:rowOff>
    </xdr:to>
    <xdr:cxnSp macro="">
      <xdr:nvCxnSpPr>
        <xdr:cNvPr id="524" name="直線コネクタ 523">
          <a:extLst>
            <a:ext uri="{FF2B5EF4-FFF2-40B4-BE49-F238E27FC236}">
              <a16:creationId xmlns:a16="http://schemas.microsoft.com/office/drawing/2014/main" id="{DD711577-A06A-471A-B23C-A16634175016}"/>
            </a:ext>
          </a:extLst>
        </xdr:cNvPr>
        <xdr:cNvCxnSpPr/>
      </xdr:nvCxnSpPr>
      <xdr:spPr>
        <a:xfrm>
          <a:off x="13935075" y="10041128"/>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56642</xdr:rowOff>
    </xdr:from>
    <xdr:to>
      <xdr:col>76</xdr:col>
      <xdr:colOff>165100</xdr:colOff>
      <xdr:row>61</xdr:row>
      <xdr:rowOff>158242</xdr:rowOff>
    </xdr:to>
    <xdr:sp macro="" textlink="">
      <xdr:nvSpPr>
        <xdr:cNvPr id="525" name="楕円 524">
          <a:extLst>
            <a:ext uri="{FF2B5EF4-FFF2-40B4-BE49-F238E27FC236}">
              <a16:creationId xmlns:a16="http://schemas.microsoft.com/office/drawing/2014/main" id="{98CE6057-D329-4013-9D29-0E67D0EBF618}"/>
            </a:ext>
          </a:extLst>
        </xdr:cNvPr>
        <xdr:cNvSpPr/>
      </xdr:nvSpPr>
      <xdr:spPr>
        <a:xfrm>
          <a:off x="13096875" y="993406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107442</xdr:rowOff>
    </xdr:from>
    <xdr:to>
      <xdr:col>81</xdr:col>
      <xdr:colOff>50800</xdr:colOff>
      <xdr:row>61</xdr:row>
      <xdr:rowOff>166878</xdr:rowOff>
    </xdr:to>
    <xdr:cxnSp macro="">
      <xdr:nvCxnSpPr>
        <xdr:cNvPr id="526" name="直線コネクタ 525">
          <a:extLst>
            <a:ext uri="{FF2B5EF4-FFF2-40B4-BE49-F238E27FC236}">
              <a16:creationId xmlns:a16="http://schemas.microsoft.com/office/drawing/2014/main" id="{BAA93903-0509-48F7-AB4E-4195A562AFCD}"/>
            </a:ext>
          </a:extLst>
        </xdr:cNvPr>
        <xdr:cNvCxnSpPr/>
      </xdr:nvCxnSpPr>
      <xdr:spPr>
        <a:xfrm>
          <a:off x="13144500" y="9981692"/>
          <a:ext cx="7905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97790</xdr:rowOff>
    </xdr:from>
    <xdr:to>
      <xdr:col>72</xdr:col>
      <xdr:colOff>38100</xdr:colOff>
      <xdr:row>62</xdr:row>
      <xdr:rowOff>27940</xdr:rowOff>
    </xdr:to>
    <xdr:sp macro="" textlink="">
      <xdr:nvSpPr>
        <xdr:cNvPr id="527" name="楕円 526">
          <a:extLst>
            <a:ext uri="{FF2B5EF4-FFF2-40B4-BE49-F238E27FC236}">
              <a16:creationId xmlns:a16="http://schemas.microsoft.com/office/drawing/2014/main" id="{71A537AC-1127-4BC1-8F75-B972AED522A2}"/>
            </a:ext>
          </a:extLst>
        </xdr:cNvPr>
        <xdr:cNvSpPr/>
      </xdr:nvSpPr>
      <xdr:spPr>
        <a:xfrm>
          <a:off x="12296775" y="99752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107442</xdr:rowOff>
    </xdr:from>
    <xdr:to>
      <xdr:col>76</xdr:col>
      <xdr:colOff>114300</xdr:colOff>
      <xdr:row>61</xdr:row>
      <xdr:rowOff>148590</xdr:rowOff>
    </xdr:to>
    <xdr:cxnSp macro="">
      <xdr:nvCxnSpPr>
        <xdr:cNvPr id="528" name="直線コネクタ 527">
          <a:extLst>
            <a:ext uri="{FF2B5EF4-FFF2-40B4-BE49-F238E27FC236}">
              <a16:creationId xmlns:a16="http://schemas.microsoft.com/office/drawing/2014/main" id="{729B3697-AEFD-47AA-8F39-E4384557D1BE}"/>
            </a:ext>
          </a:extLst>
        </xdr:cNvPr>
        <xdr:cNvCxnSpPr/>
      </xdr:nvCxnSpPr>
      <xdr:spPr>
        <a:xfrm flipV="1">
          <a:off x="12344400" y="9981692"/>
          <a:ext cx="8001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125222</xdr:rowOff>
    </xdr:from>
    <xdr:to>
      <xdr:col>67</xdr:col>
      <xdr:colOff>101600</xdr:colOff>
      <xdr:row>62</xdr:row>
      <xdr:rowOff>55372</xdr:rowOff>
    </xdr:to>
    <xdr:sp macro="" textlink="">
      <xdr:nvSpPr>
        <xdr:cNvPr id="529" name="楕円 528">
          <a:extLst>
            <a:ext uri="{FF2B5EF4-FFF2-40B4-BE49-F238E27FC236}">
              <a16:creationId xmlns:a16="http://schemas.microsoft.com/office/drawing/2014/main" id="{633DE192-8238-4FCC-9B05-088D5B33DDE1}"/>
            </a:ext>
          </a:extLst>
        </xdr:cNvPr>
        <xdr:cNvSpPr/>
      </xdr:nvSpPr>
      <xdr:spPr>
        <a:xfrm>
          <a:off x="11487150" y="99994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148590</xdr:rowOff>
    </xdr:from>
    <xdr:to>
      <xdr:col>71</xdr:col>
      <xdr:colOff>177800</xdr:colOff>
      <xdr:row>62</xdr:row>
      <xdr:rowOff>4572</xdr:rowOff>
    </xdr:to>
    <xdr:cxnSp macro="">
      <xdr:nvCxnSpPr>
        <xdr:cNvPr id="530" name="直線コネクタ 529">
          <a:extLst>
            <a:ext uri="{FF2B5EF4-FFF2-40B4-BE49-F238E27FC236}">
              <a16:creationId xmlns:a16="http://schemas.microsoft.com/office/drawing/2014/main" id="{3F4AA810-5151-4161-BEA0-734F4A8D8979}"/>
            </a:ext>
          </a:extLst>
        </xdr:cNvPr>
        <xdr:cNvCxnSpPr/>
      </xdr:nvCxnSpPr>
      <xdr:spPr>
        <a:xfrm flipV="1">
          <a:off x="11534775" y="10022840"/>
          <a:ext cx="809625" cy="24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531" name="n_1aveValue【学校施設】&#10;有形固定資産減価償却率">
          <a:extLst>
            <a:ext uri="{FF2B5EF4-FFF2-40B4-BE49-F238E27FC236}">
              <a16:creationId xmlns:a16="http://schemas.microsoft.com/office/drawing/2014/main" id="{16F7ACD4-BA45-4805-861C-0DCE3837EA2E}"/>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532" name="n_2aveValue【学校施設】&#10;有形固定資産減価償却率">
          <a:extLst>
            <a:ext uri="{FF2B5EF4-FFF2-40B4-BE49-F238E27FC236}">
              <a16:creationId xmlns:a16="http://schemas.microsoft.com/office/drawing/2014/main" id="{266E6E90-1DF3-4236-AA2A-5B4CBBA93047}"/>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533" name="n_3aveValue【学校施設】&#10;有形固定資産減価償却率">
          <a:extLst>
            <a:ext uri="{FF2B5EF4-FFF2-40B4-BE49-F238E27FC236}">
              <a16:creationId xmlns:a16="http://schemas.microsoft.com/office/drawing/2014/main" id="{08B94791-C523-4639-AAAA-2047A27E5321}"/>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534" name="n_4aveValue【学校施設】&#10;有形固定資産減価償却率">
          <a:extLst>
            <a:ext uri="{FF2B5EF4-FFF2-40B4-BE49-F238E27FC236}">
              <a16:creationId xmlns:a16="http://schemas.microsoft.com/office/drawing/2014/main" id="{25EAB46B-09EE-43E6-80AE-7946ADA6BF7F}"/>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37355</xdr:rowOff>
    </xdr:from>
    <xdr:ext cx="405111" cy="259045"/>
    <xdr:sp macro="" textlink="">
      <xdr:nvSpPr>
        <xdr:cNvPr id="535" name="n_1mainValue【学校施設】&#10;有形固定資産減価償却率">
          <a:extLst>
            <a:ext uri="{FF2B5EF4-FFF2-40B4-BE49-F238E27FC236}">
              <a16:creationId xmlns:a16="http://schemas.microsoft.com/office/drawing/2014/main" id="{B367F292-B4BC-4DA6-A9FD-0EDD616B15F7}"/>
            </a:ext>
          </a:extLst>
        </xdr:cNvPr>
        <xdr:cNvSpPr txBox="1"/>
      </xdr:nvSpPr>
      <xdr:spPr>
        <a:xfrm>
          <a:off x="13745219" y="10076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149369</xdr:rowOff>
    </xdr:from>
    <xdr:ext cx="405111" cy="259045"/>
    <xdr:sp macro="" textlink="">
      <xdr:nvSpPr>
        <xdr:cNvPr id="536" name="n_2mainValue【学校施設】&#10;有形固定資産減価償却率">
          <a:extLst>
            <a:ext uri="{FF2B5EF4-FFF2-40B4-BE49-F238E27FC236}">
              <a16:creationId xmlns:a16="http://schemas.microsoft.com/office/drawing/2014/main" id="{889C51E3-6E68-4377-905E-633A13095329}"/>
            </a:ext>
          </a:extLst>
        </xdr:cNvPr>
        <xdr:cNvSpPr txBox="1"/>
      </xdr:nvSpPr>
      <xdr:spPr>
        <a:xfrm>
          <a:off x="12964169" y="100267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19067</xdr:rowOff>
    </xdr:from>
    <xdr:ext cx="405111" cy="259045"/>
    <xdr:sp macro="" textlink="">
      <xdr:nvSpPr>
        <xdr:cNvPr id="537" name="n_3mainValue【学校施設】&#10;有形固定資産減価償却率">
          <a:extLst>
            <a:ext uri="{FF2B5EF4-FFF2-40B4-BE49-F238E27FC236}">
              <a16:creationId xmlns:a16="http://schemas.microsoft.com/office/drawing/2014/main" id="{CAF9B3CB-F2AC-40F1-8843-B34D37C6515A}"/>
            </a:ext>
          </a:extLst>
        </xdr:cNvPr>
        <xdr:cNvSpPr txBox="1"/>
      </xdr:nvSpPr>
      <xdr:spPr>
        <a:xfrm>
          <a:off x="12164069" y="1005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46499</xdr:rowOff>
    </xdr:from>
    <xdr:ext cx="405111" cy="259045"/>
    <xdr:sp macro="" textlink="">
      <xdr:nvSpPr>
        <xdr:cNvPr id="538" name="n_4mainValue【学校施設】&#10;有形固定資産減価償却率">
          <a:extLst>
            <a:ext uri="{FF2B5EF4-FFF2-40B4-BE49-F238E27FC236}">
              <a16:creationId xmlns:a16="http://schemas.microsoft.com/office/drawing/2014/main" id="{E7B8A824-097C-4B28-89E4-78C186622E1D}"/>
            </a:ext>
          </a:extLst>
        </xdr:cNvPr>
        <xdr:cNvSpPr txBox="1"/>
      </xdr:nvSpPr>
      <xdr:spPr>
        <a:xfrm>
          <a:off x="11354444" y="100890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39" name="正方形/長方形 538">
          <a:extLst>
            <a:ext uri="{FF2B5EF4-FFF2-40B4-BE49-F238E27FC236}">
              <a16:creationId xmlns:a16="http://schemas.microsoft.com/office/drawing/2014/main" id="{4A9F9BD9-BF52-40C7-9696-B59EA141ED7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0" name="正方形/長方形 539">
          <a:extLst>
            <a:ext uri="{FF2B5EF4-FFF2-40B4-BE49-F238E27FC236}">
              <a16:creationId xmlns:a16="http://schemas.microsoft.com/office/drawing/2014/main" id="{DEE445A4-1E19-4702-8EED-CB69A4F4B47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1" name="正方形/長方形 540">
          <a:extLst>
            <a:ext uri="{FF2B5EF4-FFF2-40B4-BE49-F238E27FC236}">
              <a16:creationId xmlns:a16="http://schemas.microsoft.com/office/drawing/2014/main" id="{BA07DD80-B3A2-48E1-8F7D-61FA5348F2D7}"/>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2" name="正方形/長方形 541">
          <a:extLst>
            <a:ext uri="{FF2B5EF4-FFF2-40B4-BE49-F238E27FC236}">
              <a16:creationId xmlns:a16="http://schemas.microsoft.com/office/drawing/2014/main" id="{EEB71607-9D2D-416A-9018-49DB37BD7D1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3" name="正方形/長方形 542">
          <a:extLst>
            <a:ext uri="{FF2B5EF4-FFF2-40B4-BE49-F238E27FC236}">
              <a16:creationId xmlns:a16="http://schemas.microsoft.com/office/drawing/2014/main" id="{BF32994B-3381-473F-ABD6-4AF2C71C886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4" name="正方形/長方形 543">
          <a:extLst>
            <a:ext uri="{FF2B5EF4-FFF2-40B4-BE49-F238E27FC236}">
              <a16:creationId xmlns:a16="http://schemas.microsoft.com/office/drawing/2014/main" id="{7B78378F-9777-4992-A099-7F47501061E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5" name="テキスト ボックス 544">
          <a:extLst>
            <a:ext uri="{FF2B5EF4-FFF2-40B4-BE49-F238E27FC236}">
              <a16:creationId xmlns:a16="http://schemas.microsoft.com/office/drawing/2014/main" id="{A64C5301-F83C-4213-925B-95E14CF1FDF3}"/>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6" name="直線コネクタ 545">
          <a:extLst>
            <a:ext uri="{FF2B5EF4-FFF2-40B4-BE49-F238E27FC236}">
              <a16:creationId xmlns:a16="http://schemas.microsoft.com/office/drawing/2014/main" id="{6423B6B3-6BB9-44AA-9D40-85EE8837D66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7" name="テキスト ボックス 546">
          <a:extLst>
            <a:ext uri="{FF2B5EF4-FFF2-40B4-BE49-F238E27FC236}">
              <a16:creationId xmlns:a16="http://schemas.microsoft.com/office/drawing/2014/main" id="{ED2B3154-859D-495D-9D15-9E56BD55B82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48" name="直線コネクタ 547">
          <a:extLst>
            <a:ext uri="{FF2B5EF4-FFF2-40B4-BE49-F238E27FC236}">
              <a16:creationId xmlns:a16="http://schemas.microsoft.com/office/drawing/2014/main" id="{CEF3D08E-3459-48B7-87B8-7E1F0E027C2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49" name="テキスト ボックス 548">
          <a:extLst>
            <a:ext uri="{FF2B5EF4-FFF2-40B4-BE49-F238E27FC236}">
              <a16:creationId xmlns:a16="http://schemas.microsoft.com/office/drawing/2014/main" id="{ED60AC4A-3B5F-4005-91B7-EA54D720AA2D}"/>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0" name="直線コネクタ 549">
          <a:extLst>
            <a:ext uri="{FF2B5EF4-FFF2-40B4-BE49-F238E27FC236}">
              <a16:creationId xmlns:a16="http://schemas.microsoft.com/office/drawing/2014/main" id="{117ECB8E-8148-4B9E-AD34-11762DFB406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1" name="テキスト ボックス 550">
          <a:extLst>
            <a:ext uri="{FF2B5EF4-FFF2-40B4-BE49-F238E27FC236}">
              <a16:creationId xmlns:a16="http://schemas.microsoft.com/office/drawing/2014/main" id="{C7A8611E-5A36-4A0B-94BF-B72018A84B44}"/>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2" name="直線コネクタ 551">
          <a:extLst>
            <a:ext uri="{FF2B5EF4-FFF2-40B4-BE49-F238E27FC236}">
              <a16:creationId xmlns:a16="http://schemas.microsoft.com/office/drawing/2014/main" id="{AE4F480B-4EE7-4937-BC8C-61077BC4E656}"/>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3" name="テキスト ボックス 552">
          <a:extLst>
            <a:ext uri="{FF2B5EF4-FFF2-40B4-BE49-F238E27FC236}">
              <a16:creationId xmlns:a16="http://schemas.microsoft.com/office/drawing/2014/main" id="{F2905D2A-CFCD-4B15-9BA7-C9B12E70223B}"/>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4" name="直線コネクタ 553">
          <a:extLst>
            <a:ext uri="{FF2B5EF4-FFF2-40B4-BE49-F238E27FC236}">
              <a16:creationId xmlns:a16="http://schemas.microsoft.com/office/drawing/2014/main" id="{B223FCE5-B38D-4999-8A5B-E10369C08E0B}"/>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5" name="テキスト ボックス 554">
          <a:extLst>
            <a:ext uri="{FF2B5EF4-FFF2-40B4-BE49-F238E27FC236}">
              <a16:creationId xmlns:a16="http://schemas.microsoft.com/office/drawing/2014/main" id="{6B7776B5-671E-43F9-AE37-300B57F4F02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6" name="直線コネクタ 555">
          <a:extLst>
            <a:ext uri="{FF2B5EF4-FFF2-40B4-BE49-F238E27FC236}">
              <a16:creationId xmlns:a16="http://schemas.microsoft.com/office/drawing/2014/main" id="{EA7117B0-3DED-4989-96D7-2008715EB51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7" name="テキスト ボックス 556">
          <a:extLst>
            <a:ext uri="{FF2B5EF4-FFF2-40B4-BE49-F238E27FC236}">
              <a16:creationId xmlns:a16="http://schemas.microsoft.com/office/drawing/2014/main" id="{50CF2072-6881-41C0-A449-BA23AB2DC71E}"/>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58" name="直線コネクタ 557">
          <a:extLst>
            <a:ext uri="{FF2B5EF4-FFF2-40B4-BE49-F238E27FC236}">
              <a16:creationId xmlns:a16="http://schemas.microsoft.com/office/drawing/2014/main" id="{C0A2B4F6-EDE6-4FE9-A1E0-49D553F3D1B6}"/>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59" name="テキスト ボックス 558">
          <a:extLst>
            <a:ext uri="{FF2B5EF4-FFF2-40B4-BE49-F238E27FC236}">
              <a16:creationId xmlns:a16="http://schemas.microsoft.com/office/drawing/2014/main" id="{C263E60C-BD45-4DBB-A2A6-F3FEF7BA0565}"/>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0" name="直線コネクタ 559">
          <a:extLst>
            <a:ext uri="{FF2B5EF4-FFF2-40B4-BE49-F238E27FC236}">
              <a16:creationId xmlns:a16="http://schemas.microsoft.com/office/drawing/2014/main" id="{3A9DCC41-5ED4-4110-B815-6B216077A34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1" name="テキスト ボックス 560">
          <a:extLst>
            <a:ext uri="{FF2B5EF4-FFF2-40B4-BE49-F238E27FC236}">
              <a16:creationId xmlns:a16="http://schemas.microsoft.com/office/drawing/2014/main" id="{94137CE6-A595-498C-8DDE-DEA20276B8A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2" name="【学校施設】&#10;一人当たり面積グラフ枠">
          <a:extLst>
            <a:ext uri="{FF2B5EF4-FFF2-40B4-BE49-F238E27FC236}">
              <a16:creationId xmlns:a16="http://schemas.microsoft.com/office/drawing/2014/main" id="{C78D0E17-FD87-456F-9D85-5AC27E5328A2}"/>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3" name="直線コネクタ 562">
          <a:extLst>
            <a:ext uri="{FF2B5EF4-FFF2-40B4-BE49-F238E27FC236}">
              <a16:creationId xmlns:a16="http://schemas.microsoft.com/office/drawing/2014/main" id="{DBFFC0B4-9C1B-477F-A6E6-559987C6F01D}"/>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4" name="【学校施設】&#10;一人当たり面積最小値テキスト">
          <a:extLst>
            <a:ext uri="{FF2B5EF4-FFF2-40B4-BE49-F238E27FC236}">
              <a16:creationId xmlns:a16="http://schemas.microsoft.com/office/drawing/2014/main" id="{10170E97-E5F1-4055-A45A-BC4B8694B88D}"/>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5" name="直線コネクタ 564">
          <a:extLst>
            <a:ext uri="{FF2B5EF4-FFF2-40B4-BE49-F238E27FC236}">
              <a16:creationId xmlns:a16="http://schemas.microsoft.com/office/drawing/2014/main" id="{99934EF8-2A29-4317-904A-C451FA12CD13}"/>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66" name="【学校施設】&#10;一人当たり面積最大値テキスト">
          <a:extLst>
            <a:ext uri="{FF2B5EF4-FFF2-40B4-BE49-F238E27FC236}">
              <a16:creationId xmlns:a16="http://schemas.microsoft.com/office/drawing/2014/main" id="{10CA8291-73B1-4235-99E7-3F933B212767}"/>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67" name="直線コネクタ 566">
          <a:extLst>
            <a:ext uri="{FF2B5EF4-FFF2-40B4-BE49-F238E27FC236}">
              <a16:creationId xmlns:a16="http://schemas.microsoft.com/office/drawing/2014/main" id="{2925F130-0961-46A7-81D2-457B2C99DC87}"/>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568" name="【学校施設】&#10;一人当たり面積平均値テキスト">
          <a:extLst>
            <a:ext uri="{FF2B5EF4-FFF2-40B4-BE49-F238E27FC236}">
              <a16:creationId xmlns:a16="http://schemas.microsoft.com/office/drawing/2014/main" id="{5F57B39D-887E-4C4D-AADB-E5BD6F53FCAE}"/>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69" name="フローチャート: 判断 568">
          <a:extLst>
            <a:ext uri="{FF2B5EF4-FFF2-40B4-BE49-F238E27FC236}">
              <a16:creationId xmlns:a16="http://schemas.microsoft.com/office/drawing/2014/main" id="{FFCF2392-D0EC-4D79-A69F-1FA71C68B951}"/>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0" name="フローチャート: 判断 569">
          <a:extLst>
            <a:ext uri="{FF2B5EF4-FFF2-40B4-BE49-F238E27FC236}">
              <a16:creationId xmlns:a16="http://schemas.microsoft.com/office/drawing/2014/main" id="{46B3F258-7897-4B1B-8861-CD57FFA9D447}"/>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1" name="フローチャート: 判断 570">
          <a:extLst>
            <a:ext uri="{FF2B5EF4-FFF2-40B4-BE49-F238E27FC236}">
              <a16:creationId xmlns:a16="http://schemas.microsoft.com/office/drawing/2014/main" id="{7FC05183-7C3D-4D40-A8C6-7BB694FAC776}"/>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2" name="フローチャート: 判断 571">
          <a:extLst>
            <a:ext uri="{FF2B5EF4-FFF2-40B4-BE49-F238E27FC236}">
              <a16:creationId xmlns:a16="http://schemas.microsoft.com/office/drawing/2014/main" id="{E8A2CF5B-0B9D-4000-A173-F90794F00C0C}"/>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3" name="フローチャート: 判断 572">
          <a:extLst>
            <a:ext uri="{FF2B5EF4-FFF2-40B4-BE49-F238E27FC236}">
              <a16:creationId xmlns:a16="http://schemas.microsoft.com/office/drawing/2014/main" id="{6C03F1A5-BDBE-4136-A619-1E3050986151}"/>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4" name="テキスト ボックス 573">
          <a:extLst>
            <a:ext uri="{FF2B5EF4-FFF2-40B4-BE49-F238E27FC236}">
              <a16:creationId xmlns:a16="http://schemas.microsoft.com/office/drawing/2014/main" id="{F32055E0-291F-4132-AC74-661F7FDEA3D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07775D1F-9838-4128-A14C-D992DE600A3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AA96E5A4-498B-4939-B2F2-1C05498A62B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63D6A5A6-3EF5-4051-B95D-84241B6FFC0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238AB2E8-BEE0-42C5-9C64-A16BFA21649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105954</xdr:rowOff>
    </xdr:from>
    <xdr:to>
      <xdr:col>116</xdr:col>
      <xdr:colOff>114300</xdr:colOff>
      <xdr:row>59</xdr:row>
      <xdr:rowOff>36104</xdr:rowOff>
    </xdr:to>
    <xdr:sp macro="" textlink="">
      <xdr:nvSpPr>
        <xdr:cNvPr id="579" name="楕円 578">
          <a:extLst>
            <a:ext uri="{FF2B5EF4-FFF2-40B4-BE49-F238E27FC236}">
              <a16:creationId xmlns:a16="http://schemas.microsoft.com/office/drawing/2014/main" id="{FDB66949-41BD-4A17-9FB0-28A5643CDD4F}"/>
            </a:ext>
          </a:extLst>
        </xdr:cNvPr>
        <xdr:cNvSpPr/>
      </xdr:nvSpPr>
      <xdr:spPr>
        <a:xfrm>
          <a:off x="19897725" y="94944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128831</xdr:rowOff>
    </xdr:from>
    <xdr:ext cx="469744" cy="259045"/>
    <xdr:sp macro="" textlink="">
      <xdr:nvSpPr>
        <xdr:cNvPr id="580" name="【学校施設】&#10;一人当たり面積該当値テキスト">
          <a:extLst>
            <a:ext uri="{FF2B5EF4-FFF2-40B4-BE49-F238E27FC236}">
              <a16:creationId xmlns:a16="http://schemas.microsoft.com/office/drawing/2014/main" id="{2322482C-4305-4671-9E2F-B0BCAF49E855}"/>
            </a:ext>
          </a:extLst>
        </xdr:cNvPr>
        <xdr:cNvSpPr txBox="1"/>
      </xdr:nvSpPr>
      <xdr:spPr>
        <a:xfrm>
          <a:off x="20002500" y="9355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112485</xdr:rowOff>
    </xdr:from>
    <xdr:to>
      <xdr:col>112</xdr:col>
      <xdr:colOff>38100</xdr:colOff>
      <xdr:row>59</xdr:row>
      <xdr:rowOff>42635</xdr:rowOff>
    </xdr:to>
    <xdr:sp macro="" textlink="">
      <xdr:nvSpPr>
        <xdr:cNvPr id="581" name="楕円 580">
          <a:extLst>
            <a:ext uri="{FF2B5EF4-FFF2-40B4-BE49-F238E27FC236}">
              <a16:creationId xmlns:a16="http://schemas.microsoft.com/office/drawing/2014/main" id="{1620894C-AC25-497C-BDB2-21D9F7FC2D85}"/>
            </a:ext>
          </a:extLst>
        </xdr:cNvPr>
        <xdr:cNvSpPr/>
      </xdr:nvSpPr>
      <xdr:spPr>
        <a:xfrm>
          <a:off x="19154775" y="95041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156754</xdr:rowOff>
    </xdr:from>
    <xdr:to>
      <xdr:col>116</xdr:col>
      <xdr:colOff>63500</xdr:colOff>
      <xdr:row>58</xdr:row>
      <xdr:rowOff>163285</xdr:rowOff>
    </xdr:to>
    <xdr:cxnSp macro="">
      <xdr:nvCxnSpPr>
        <xdr:cNvPr id="582" name="直線コネクタ 581">
          <a:extLst>
            <a:ext uri="{FF2B5EF4-FFF2-40B4-BE49-F238E27FC236}">
              <a16:creationId xmlns:a16="http://schemas.microsoft.com/office/drawing/2014/main" id="{E57161BB-14E4-4872-BBF4-4D306AE0C26C}"/>
            </a:ext>
          </a:extLst>
        </xdr:cNvPr>
        <xdr:cNvCxnSpPr/>
      </xdr:nvCxnSpPr>
      <xdr:spPr>
        <a:xfrm flipV="1">
          <a:off x="19202400" y="9551579"/>
          <a:ext cx="7524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115751</xdr:rowOff>
    </xdr:from>
    <xdr:to>
      <xdr:col>107</xdr:col>
      <xdr:colOff>101600</xdr:colOff>
      <xdr:row>59</xdr:row>
      <xdr:rowOff>45901</xdr:rowOff>
    </xdr:to>
    <xdr:sp macro="" textlink="">
      <xdr:nvSpPr>
        <xdr:cNvPr id="583" name="楕円 582">
          <a:extLst>
            <a:ext uri="{FF2B5EF4-FFF2-40B4-BE49-F238E27FC236}">
              <a16:creationId xmlns:a16="http://schemas.microsoft.com/office/drawing/2014/main" id="{009B29DF-4C42-4EF6-AC25-006B523554CF}"/>
            </a:ext>
          </a:extLst>
        </xdr:cNvPr>
        <xdr:cNvSpPr/>
      </xdr:nvSpPr>
      <xdr:spPr>
        <a:xfrm>
          <a:off x="18345150" y="95074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163285</xdr:rowOff>
    </xdr:from>
    <xdr:to>
      <xdr:col>111</xdr:col>
      <xdr:colOff>177800</xdr:colOff>
      <xdr:row>58</xdr:row>
      <xdr:rowOff>166551</xdr:rowOff>
    </xdr:to>
    <xdr:cxnSp macro="">
      <xdr:nvCxnSpPr>
        <xdr:cNvPr id="584" name="直線コネクタ 583">
          <a:extLst>
            <a:ext uri="{FF2B5EF4-FFF2-40B4-BE49-F238E27FC236}">
              <a16:creationId xmlns:a16="http://schemas.microsoft.com/office/drawing/2014/main" id="{13790F44-3F54-4278-986B-84FCA9CD560D}"/>
            </a:ext>
          </a:extLst>
        </xdr:cNvPr>
        <xdr:cNvCxnSpPr/>
      </xdr:nvCxnSpPr>
      <xdr:spPr>
        <a:xfrm flipV="1">
          <a:off x="18392775" y="9551760"/>
          <a:ext cx="809625"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115751</xdr:rowOff>
    </xdr:from>
    <xdr:to>
      <xdr:col>102</xdr:col>
      <xdr:colOff>165100</xdr:colOff>
      <xdr:row>59</xdr:row>
      <xdr:rowOff>45901</xdr:rowOff>
    </xdr:to>
    <xdr:sp macro="" textlink="">
      <xdr:nvSpPr>
        <xdr:cNvPr id="585" name="楕円 584">
          <a:extLst>
            <a:ext uri="{FF2B5EF4-FFF2-40B4-BE49-F238E27FC236}">
              <a16:creationId xmlns:a16="http://schemas.microsoft.com/office/drawing/2014/main" id="{76C776E7-97DA-4C08-B66E-FB52CDEB662A}"/>
            </a:ext>
          </a:extLst>
        </xdr:cNvPr>
        <xdr:cNvSpPr/>
      </xdr:nvSpPr>
      <xdr:spPr>
        <a:xfrm>
          <a:off x="17554575" y="950740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166551</xdr:rowOff>
    </xdr:from>
    <xdr:to>
      <xdr:col>107</xdr:col>
      <xdr:colOff>50800</xdr:colOff>
      <xdr:row>58</xdr:row>
      <xdr:rowOff>166551</xdr:rowOff>
    </xdr:to>
    <xdr:cxnSp macro="">
      <xdr:nvCxnSpPr>
        <xdr:cNvPr id="586" name="直線コネクタ 585">
          <a:extLst>
            <a:ext uri="{FF2B5EF4-FFF2-40B4-BE49-F238E27FC236}">
              <a16:creationId xmlns:a16="http://schemas.microsoft.com/office/drawing/2014/main" id="{E2195673-BA22-4B1A-9EA0-1F05DB847306}"/>
            </a:ext>
          </a:extLst>
        </xdr:cNvPr>
        <xdr:cNvCxnSpPr/>
      </xdr:nvCxnSpPr>
      <xdr:spPr>
        <a:xfrm>
          <a:off x="17602200" y="955502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86360</xdr:rowOff>
    </xdr:from>
    <xdr:to>
      <xdr:col>98</xdr:col>
      <xdr:colOff>38100</xdr:colOff>
      <xdr:row>59</xdr:row>
      <xdr:rowOff>16510</xdr:rowOff>
    </xdr:to>
    <xdr:sp macro="" textlink="">
      <xdr:nvSpPr>
        <xdr:cNvPr id="587" name="楕円 586">
          <a:extLst>
            <a:ext uri="{FF2B5EF4-FFF2-40B4-BE49-F238E27FC236}">
              <a16:creationId xmlns:a16="http://schemas.microsoft.com/office/drawing/2014/main" id="{385B91EA-CE1F-4566-A894-206F856CA5F2}"/>
            </a:ext>
          </a:extLst>
        </xdr:cNvPr>
        <xdr:cNvSpPr/>
      </xdr:nvSpPr>
      <xdr:spPr>
        <a:xfrm>
          <a:off x="16754475" y="9474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137160</xdr:rowOff>
    </xdr:from>
    <xdr:to>
      <xdr:col>102</xdr:col>
      <xdr:colOff>114300</xdr:colOff>
      <xdr:row>58</xdr:row>
      <xdr:rowOff>166551</xdr:rowOff>
    </xdr:to>
    <xdr:cxnSp macro="">
      <xdr:nvCxnSpPr>
        <xdr:cNvPr id="588" name="直線コネクタ 587">
          <a:extLst>
            <a:ext uri="{FF2B5EF4-FFF2-40B4-BE49-F238E27FC236}">
              <a16:creationId xmlns:a16="http://schemas.microsoft.com/office/drawing/2014/main" id="{C8A85F57-44F0-49B8-93A7-46DF4EC4FEE2}"/>
            </a:ext>
          </a:extLst>
        </xdr:cNvPr>
        <xdr:cNvCxnSpPr/>
      </xdr:nvCxnSpPr>
      <xdr:spPr>
        <a:xfrm>
          <a:off x="16802100" y="9531985"/>
          <a:ext cx="800100" cy="2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589" name="n_1aveValue【学校施設】&#10;一人当たり面積">
          <a:extLst>
            <a:ext uri="{FF2B5EF4-FFF2-40B4-BE49-F238E27FC236}">
              <a16:creationId xmlns:a16="http://schemas.microsoft.com/office/drawing/2014/main" id="{C56242F8-FED1-4046-AA70-99C2E90CEF85}"/>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590" name="n_2aveValue【学校施設】&#10;一人当たり面積">
          <a:extLst>
            <a:ext uri="{FF2B5EF4-FFF2-40B4-BE49-F238E27FC236}">
              <a16:creationId xmlns:a16="http://schemas.microsoft.com/office/drawing/2014/main" id="{4B32AEF6-C356-46A8-AA61-38A86ED86B48}"/>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591" name="n_3aveValue【学校施設】&#10;一人当たり面積">
          <a:extLst>
            <a:ext uri="{FF2B5EF4-FFF2-40B4-BE49-F238E27FC236}">
              <a16:creationId xmlns:a16="http://schemas.microsoft.com/office/drawing/2014/main" id="{1955D347-6E36-44F4-8CF7-61230C3CF13E}"/>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592" name="n_4aveValue【学校施設】&#10;一人当たり面積">
          <a:extLst>
            <a:ext uri="{FF2B5EF4-FFF2-40B4-BE49-F238E27FC236}">
              <a16:creationId xmlns:a16="http://schemas.microsoft.com/office/drawing/2014/main" id="{6B3DE342-DF5B-4985-9251-D47F43529DC6}"/>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59162</xdr:rowOff>
    </xdr:from>
    <xdr:ext cx="469744" cy="259045"/>
    <xdr:sp macro="" textlink="">
      <xdr:nvSpPr>
        <xdr:cNvPr id="593" name="n_1mainValue【学校施設】&#10;一人当たり面積">
          <a:extLst>
            <a:ext uri="{FF2B5EF4-FFF2-40B4-BE49-F238E27FC236}">
              <a16:creationId xmlns:a16="http://schemas.microsoft.com/office/drawing/2014/main" id="{35F6FA84-6367-4234-BC49-74B7B46F5C2B}"/>
            </a:ext>
          </a:extLst>
        </xdr:cNvPr>
        <xdr:cNvSpPr txBox="1"/>
      </xdr:nvSpPr>
      <xdr:spPr>
        <a:xfrm>
          <a:off x="18983402" y="9288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62428</xdr:rowOff>
    </xdr:from>
    <xdr:ext cx="469744" cy="259045"/>
    <xdr:sp macro="" textlink="">
      <xdr:nvSpPr>
        <xdr:cNvPr id="594" name="n_2mainValue【学校施設】&#10;一人当たり面積">
          <a:extLst>
            <a:ext uri="{FF2B5EF4-FFF2-40B4-BE49-F238E27FC236}">
              <a16:creationId xmlns:a16="http://schemas.microsoft.com/office/drawing/2014/main" id="{B80C7017-DA98-4EB8-A7DE-B9715DBCCA49}"/>
            </a:ext>
          </a:extLst>
        </xdr:cNvPr>
        <xdr:cNvSpPr txBox="1"/>
      </xdr:nvSpPr>
      <xdr:spPr>
        <a:xfrm>
          <a:off x="18183302" y="9295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62428</xdr:rowOff>
    </xdr:from>
    <xdr:ext cx="469744" cy="259045"/>
    <xdr:sp macro="" textlink="">
      <xdr:nvSpPr>
        <xdr:cNvPr id="595" name="n_3mainValue【学校施設】&#10;一人当たり面積">
          <a:extLst>
            <a:ext uri="{FF2B5EF4-FFF2-40B4-BE49-F238E27FC236}">
              <a16:creationId xmlns:a16="http://schemas.microsoft.com/office/drawing/2014/main" id="{AFF8588A-C511-4056-AC7A-D723A8D199D7}"/>
            </a:ext>
          </a:extLst>
        </xdr:cNvPr>
        <xdr:cNvSpPr txBox="1"/>
      </xdr:nvSpPr>
      <xdr:spPr>
        <a:xfrm>
          <a:off x="17383202" y="92953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33037</xdr:rowOff>
    </xdr:from>
    <xdr:ext cx="469744" cy="259045"/>
    <xdr:sp macro="" textlink="">
      <xdr:nvSpPr>
        <xdr:cNvPr id="596" name="n_4mainValue【学校施設】&#10;一人当たり面積">
          <a:extLst>
            <a:ext uri="{FF2B5EF4-FFF2-40B4-BE49-F238E27FC236}">
              <a16:creationId xmlns:a16="http://schemas.microsoft.com/office/drawing/2014/main" id="{10FABC65-C1B5-44AE-BA2F-2954DF64FAC3}"/>
            </a:ext>
          </a:extLst>
        </xdr:cNvPr>
        <xdr:cNvSpPr txBox="1"/>
      </xdr:nvSpPr>
      <xdr:spPr>
        <a:xfrm>
          <a:off x="16592627" y="9259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7" name="正方形/長方形 596">
          <a:extLst>
            <a:ext uri="{FF2B5EF4-FFF2-40B4-BE49-F238E27FC236}">
              <a16:creationId xmlns:a16="http://schemas.microsoft.com/office/drawing/2014/main" id="{688CF2F5-03A0-477B-8EEB-F579749161C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8" name="正方形/長方形 597">
          <a:extLst>
            <a:ext uri="{FF2B5EF4-FFF2-40B4-BE49-F238E27FC236}">
              <a16:creationId xmlns:a16="http://schemas.microsoft.com/office/drawing/2014/main" id="{A3E1A676-54B5-4097-8714-509544827BE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99" name="正方形/長方形 598">
          <a:extLst>
            <a:ext uri="{FF2B5EF4-FFF2-40B4-BE49-F238E27FC236}">
              <a16:creationId xmlns:a16="http://schemas.microsoft.com/office/drawing/2014/main" id="{10574A57-1D81-4513-9A25-C4C4CB0C705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0" name="正方形/長方形 599">
          <a:extLst>
            <a:ext uri="{FF2B5EF4-FFF2-40B4-BE49-F238E27FC236}">
              <a16:creationId xmlns:a16="http://schemas.microsoft.com/office/drawing/2014/main" id="{79D2D387-B676-4CCF-A277-ED274A63A3F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1" name="正方形/長方形 600">
          <a:extLst>
            <a:ext uri="{FF2B5EF4-FFF2-40B4-BE49-F238E27FC236}">
              <a16:creationId xmlns:a16="http://schemas.microsoft.com/office/drawing/2014/main" id="{4D27D328-4D32-4D09-AC5E-3921F2D25D2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2" name="正方形/長方形 601">
          <a:extLst>
            <a:ext uri="{FF2B5EF4-FFF2-40B4-BE49-F238E27FC236}">
              <a16:creationId xmlns:a16="http://schemas.microsoft.com/office/drawing/2014/main" id="{7CF63017-EB05-4B42-975B-80E3CEC14E7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3" name="テキスト ボックス 602">
          <a:extLst>
            <a:ext uri="{FF2B5EF4-FFF2-40B4-BE49-F238E27FC236}">
              <a16:creationId xmlns:a16="http://schemas.microsoft.com/office/drawing/2014/main" id="{37D75609-A6C1-4015-B4E4-4AC43565957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4" name="直線コネクタ 603">
          <a:extLst>
            <a:ext uri="{FF2B5EF4-FFF2-40B4-BE49-F238E27FC236}">
              <a16:creationId xmlns:a16="http://schemas.microsoft.com/office/drawing/2014/main" id="{8539DD54-BA39-4DE0-A3AE-0ED7E49B952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5" name="テキスト ボックス 604">
          <a:extLst>
            <a:ext uri="{FF2B5EF4-FFF2-40B4-BE49-F238E27FC236}">
              <a16:creationId xmlns:a16="http://schemas.microsoft.com/office/drawing/2014/main" id="{A6E9DAF6-664D-4948-9A27-A93DD73535A2}"/>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6" name="直線コネクタ 605">
          <a:extLst>
            <a:ext uri="{FF2B5EF4-FFF2-40B4-BE49-F238E27FC236}">
              <a16:creationId xmlns:a16="http://schemas.microsoft.com/office/drawing/2014/main" id="{651AC5C9-2854-4638-91A3-3379653417BF}"/>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7" name="テキスト ボックス 606">
          <a:extLst>
            <a:ext uri="{FF2B5EF4-FFF2-40B4-BE49-F238E27FC236}">
              <a16:creationId xmlns:a16="http://schemas.microsoft.com/office/drawing/2014/main" id="{0C029909-E900-4AF0-B6B1-62B16C86080C}"/>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8" name="直線コネクタ 607">
          <a:extLst>
            <a:ext uri="{FF2B5EF4-FFF2-40B4-BE49-F238E27FC236}">
              <a16:creationId xmlns:a16="http://schemas.microsoft.com/office/drawing/2014/main" id="{ADA2F7D1-9744-4F91-A40C-91DAADB80B61}"/>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09" name="テキスト ボックス 608">
          <a:extLst>
            <a:ext uri="{FF2B5EF4-FFF2-40B4-BE49-F238E27FC236}">
              <a16:creationId xmlns:a16="http://schemas.microsoft.com/office/drawing/2014/main" id="{EB648754-D57E-4967-BACB-81FA791B53F0}"/>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0" name="直線コネクタ 609">
          <a:extLst>
            <a:ext uri="{FF2B5EF4-FFF2-40B4-BE49-F238E27FC236}">
              <a16:creationId xmlns:a16="http://schemas.microsoft.com/office/drawing/2014/main" id="{A57F1D0C-3CBE-4F98-8BF6-4BB3854C3F58}"/>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1" name="テキスト ボックス 610">
          <a:extLst>
            <a:ext uri="{FF2B5EF4-FFF2-40B4-BE49-F238E27FC236}">
              <a16:creationId xmlns:a16="http://schemas.microsoft.com/office/drawing/2014/main" id="{D620C46B-687A-44C9-A63C-708DBCADC813}"/>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2" name="直線コネクタ 611">
          <a:extLst>
            <a:ext uri="{FF2B5EF4-FFF2-40B4-BE49-F238E27FC236}">
              <a16:creationId xmlns:a16="http://schemas.microsoft.com/office/drawing/2014/main" id="{A3685A11-9A5B-4A34-AC23-D8D96BC03467}"/>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3" name="テキスト ボックス 612">
          <a:extLst>
            <a:ext uri="{FF2B5EF4-FFF2-40B4-BE49-F238E27FC236}">
              <a16:creationId xmlns:a16="http://schemas.microsoft.com/office/drawing/2014/main" id="{9A8D008E-FBBB-4E63-BFAA-3AE251808963}"/>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4" name="直線コネクタ 613">
          <a:extLst>
            <a:ext uri="{FF2B5EF4-FFF2-40B4-BE49-F238E27FC236}">
              <a16:creationId xmlns:a16="http://schemas.microsoft.com/office/drawing/2014/main" id="{837545E3-D16D-43DB-B25F-6EF9A591AD5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5" name="テキスト ボックス 614">
          <a:extLst>
            <a:ext uri="{FF2B5EF4-FFF2-40B4-BE49-F238E27FC236}">
              <a16:creationId xmlns:a16="http://schemas.microsoft.com/office/drawing/2014/main" id="{FBC84D95-8337-4661-8BB8-6C080F3C58ED}"/>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6" name="【図書館】&#10;有形固定資産減価償却率グラフ枠">
          <a:extLst>
            <a:ext uri="{FF2B5EF4-FFF2-40B4-BE49-F238E27FC236}">
              <a16:creationId xmlns:a16="http://schemas.microsoft.com/office/drawing/2014/main" id="{72AA78D2-0AAF-4549-81AC-C2E3F4FD8E3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17" name="直線コネクタ 616">
          <a:extLst>
            <a:ext uri="{FF2B5EF4-FFF2-40B4-BE49-F238E27FC236}">
              <a16:creationId xmlns:a16="http://schemas.microsoft.com/office/drawing/2014/main" id="{57896E40-41EA-4A1C-B5B2-98CEB97F1E8B}"/>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18" name="【図書館】&#10;有形固定資産減価償却率最小値テキスト">
          <a:extLst>
            <a:ext uri="{FF2B5EF4-FFF2-40B4-BE49-F238E27FC236}">
              <a16:creationId xmlns:a16="http://schemas.microsoft.com/office/drawing/2014/main" id="{4361B563-F6D3-460E-819E-05CA6DFBF4C9}"/>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19" name="直線コネクタ 618">
          <a:extLst>
            <a:ext uri="{FF2B5EF4-FFF2-40B4-BE49-F238E27FC236}">
              <a16:creationId xmlns:a16="http://schemas.microsoft.com/office/drawing/2014/main" id="{2B55A3C1-4E57-4918-836F-6CE7F2B07859}"/>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0" name="【図書館】&#10;有形固定資産減価償却率最大値テキスト">
          <a:extLst>
            <a:ext uri="{FF2B5EF4-FFF2-40B4-BE49-F238E27FC236}">
              <a16:creationId xmlns:a16="http://schemas.microsoft.com/office/drawing/2014/main" id="{24B758FD-E374-4E9C-AEE5-D3A33C92DD97}"/>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1" name="直線コネクタ 620">
          <a:extLst>
            <a:ext uri="{FF2B5EF4-FFF2-40B4-BE49-F238E27FC236}">
              <a16:creationId xmlns:a16="http://schemas.microsoft.com/office/drawing/2014/main" id="{51CBC89F-B1CC-4461-A726-A47AC5CE485F}"/>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622" name="【図書館】&#10;有形固定資産減価償却率平均値テキスト">
          <a:extLst>
            <a:ext uri="{FF2B5EF4-FFF2-40B4-BE49-F238E27FC236}">
              <a16:creationId xmlns:a16="http://schemas.microsoft.com/office/drawing/2014/main" id="{F7621839-7114-4A02-8A96-2130537750CE}"/>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3" name="フローチャート: 判断 622">
          <a:extLst>
            <a:ext uri="{FF2B5EF4-FFF2-40B4-BE49-F238E27FC236}">
              <a16:creationId xmlns:a16="http://schemas.microsoft.com/office/drawing/2014/main" id="{E3FA20AE-67CB-4D5B-ABD0-29D9585E4BAD}"/>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4" name="フローチャート: 判断 623">
          <a:extLst>
            <a:ext uri="{FF2B5EF4-FFF2-40B4-BE49-F238E27FC236}">
              <a16:creationId xmlns:a16="http://schemas.microsoft.com/office/drawing/2014/main" id="{2F17DF3E-556F-4B6D-A6CA-BFBA198542CC}"/>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5" name="フローチャート: 判断 624">
          <a:extLst>
            <a:ext uri="{FF2B5EF4-FFF2-40B4-BE49-F238E27FC236}">
              <a16:creationId xmlns:a16="http://schemas.microsoft.com/office/drawing/2014/main" id="{3389A852-48CF-4A35-AEF3-D8F0EB47B8B5}"/>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26" name="フローチャート: 判断 625">
          <a:extLst>
            <a:ext uri="{FF2B5EF4-FFF2-40B4-BE49-F238E27FC236}">
              <a16:creationId xmlns:a16="http://schemas.microsoft.com/office/drawing/2014/main" id="{536E1078-1C80-4CD1-B49F-B5B2E2202CA0}"/>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27" name="フローチャート: 判断 626">
          <a:extLst>
            <a:ext uri="{FF2B5EF4-FFF2-40B4-BE49-F238E27FC236}">
              <a16:creationId xmlns:a16="http://schemas.microsoft.com/office/drawing/2014/main" id="{620F615E-1F9B-4801-BAA8-1F04AD53A0CF}"/>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28" name="テキスト ボックス 627">
          <a:extLst>
            <a:ext uri="{FF2B5EF4-FFF2-40B4-BE49-F238E27FC236}">
              <a16:creationId xmlns:a16="http://schemas.microsoft.com/office/drawing/2014/main" id="{51C140A0-A8FA-4500-819F-457B81BD0FB8}"/>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29" name="テキスト ボックス 628">
          <a:extLst>
            <a:ext uri="{FF2B5EF4-FFF2-40B4-BE49-F238E27FC236}">
              <a16:creationId xmlns:a16="http://schemas.microsoft.com/office/drawing/2014/main" id="{673656AB-1CD4-4ED6-A654-B09A6E678DE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E3E60719-9D69-44D6-AABE-9F2F7D4F85A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7682F52D-F5F3-4770-884A-A923A3CFF0A6}"/>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6D8A79BD-5314-49E1-AB3D-0CAB8061324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126746</xdr:rowOff>
    </xdr:from>
    <xdr:to>
      <xdr:col>85</xdr:col>
      <xdr:colOff>177800</xdr:colOff>
      <xdr:row>82</xdr:row>
      <xdr:rowOff>56896</xdr:rowOff>
    </xdr:to>
    <xdr:sp macro="" textlink="">
      <xdr:nvSpPr>
        <xdr:cNvPr id="633" name="楕円 632">
          <a:extLst>
            <a:ext uri="{FF2B5EF4-FFF2-40B4-BE49-F238E27FC236}">
              <a16:creationId xmlns:a16="http://schemas.microsoft.com/office/drawing/2014/main" id="{03911C7C-95ED-42AF-A143-35DDD1BED5DA}"/>
            </a:ext>
          </a:extLst>
        </xdr:cNvPr>
        <xdr:cNvSpPr/>
      </xdr:nvSpPr>
      <xdr:spPr>
        <a:xfrm>
          <a:off x="14649450" y="13239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105173</xdr:rowOff>
    </xdr:from>
    <xdr:ext cx="405111" cy="259045"/>
    <xdr:sp macro="" textlink="">
      <xdr:nvSpPr>
        <xdr:cNvPr id="634" name="【図書館】&#10;有形固定資産減価償却率該当値テキスト">
          <a:extLst>
            <a:ext uri="{FF2B5EF4-FFF2-40B4-BE49-F238E27FC236}">
              <a16:creationId xmlns:a16="http://schemas.microsoft.com/office/drawing/2014/main" id="{FFE9B847-4075-4BFA-AE38-40ADC30FC04C}"/>
            </a:ext>
          </a:extLst>
        </xdr:cNvPr>
        <xdr:cNvSpPr txBox="1"/>
      </xdr:nvSpPr>
      <xdr:spPr>
        <a:xfrm>
          <a:off x="14744700" y="132179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81026</xdr:rowOff>
    </xdr:from>
    <xdr:to>
      <xdr:col>81</xdr:col>
      <xdr:colOff>101600</xdr:colOff>
      <xdr:row>82</xdr:row>
      <xdr:rowOff>11176</xdr:rowOff>
    </xdr:to>
    <xdr:sp macro="" textlink="">
      <xdr:nvSpPr>
        <xdr:cNvPr id="635" name="楕円 634">
          <a:extLst>
            <a:ext uri="{FF2B5EF4-FFF2-40B4-BE49-F238E27FC236}">
              <a16:creationId xmlns:a16="http://schemas.microsoft.com/office/drawing/2014/main" id="{1B91928E-F4AD-44F9-B24A-F33E79720A12}"/>
            </a:ext>
          </a:extLst>
        </xdr:cNvPr>
        <xdr:cNvSpPr/>
      </xdr:nvSpPr>
      <xdr:spPr>
        <a:xfrm>
          <a:off x="13887450" y="1320012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131826</xdr:rowOff>
    </xdr:from>
    <xdr:to>
      <xdr:col>85</xdr:col>
      <xdr:colOff>127000</xdr:colOff>
      <xdr:row>82</xdr:row>
      <xdr:rowOff>6096</xdr:rowOff>
    </xdr:to>
    <xdr:cxnSp macro="">
      <xdr:nvCxnSpPr>
        <xdr:cNvPr id="636" name="直線コネクタ 635">
          <a:extLst>
            <a:ext uri="{FF2B5EF4-FFF2-40B4-BE49-F238E27FC236}">
              <a16:creationId xmlns:a16="http://schemas.microsoft.com/office/drawing/2014/main" id="{F61C6FBB-DA7C-4833-B4F5-8E089CE0DBB3}"/>
            </a:ext>
          </a:extLst>
        </xdr:cNvPr>
        <xdr:cNvCxnSpPr/>
      </xdr:nvCxnSpPr>
      <xdr:spPr>
        <a:xfrm>
          <a:off x="13935075" y="13247751"/>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39878</xdr:rowOff>
    </xdr:from>
    <xdr:to>
      <xdr:col>76</xdr:col>
      <xdr:colOff>165100</xdr:colOff>
      <xdr:row>81</xdr:row>
      <xdr:rowOff>141478</xdr:rowOff>
    </xdr:to>
    <xdr:sp macro="" textlink="">
      <xdr:nvSpPr>
        <xdr:cNvPr id="637" name="楕円 636">
          <a:extLst>
            <a:ext uri="{FF2B5EF4-FFF2-40B4-BE49-F238E27FC236}">
              <a16:creationId xmlns:a16="http://schemas.microsoft.com/office/drawing/2014/main" id="{85A161CA-018C-4D79-BD2C-7F626D181BE6}"/>
            </a:ext>
          </a:extLst>
        </xdr:cNvPr>
        <xdr:cNvSpPr/>
      </xdr:nvSpPr>
      <xdr:spPr>
        <a:xfrm>
          <a:off x="13096875" y="131558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90678</xdr:rowOff>
    </xdr:from>
    <xdr:to>
      <xdr:col>81</xdr:col>
      <xdr:colOff>50800</xdr:colOff>
      <xdr:row>81</xdr:row>
      <xdr:rowOff>131826</xdr:rowOff>
    </xdr:to>
    <xdr:cxnSp macro="">
      <xdr:nvCxnSpPr>
        <xdr:cNvPr id="638" name="直線コネクタ 637">
          <a:extLst>
            <a:ext uri="{FF2B5EF4-FFF2-40B4-BE49-F238E27FC236}">
              <a16:creationId xmlns:a16="http://schemas.microsoft.com/office/drawing/2014/main" id="{D1283D64-5AC8-4761-B251-1A5B2B79565C}"/>
            </a:ext>
          </a:extLst>
        </xdr:cNvPr>
        <xdr:cNvCxnSpPr/>
      </xdr:nvCxnSpPr>
      <xdr:spPr>
        <a:xfrm>
          <a:off x="13144500" y="13203428"/>
          <a:ext cx="79057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163322</xdr:rowOff>
    </xdr:from>
    <xdr:to>
      <xdr:col>72</xdr:col>
      <xdr:colOff>38100</xdr:colOff>
      <xdr:row>81</xdr:row>
      <xdr:rowOff>93472</xdr:rowOff>
    </xdr:to>
    <xdr:sp macro="" textlink="">
      <xdr:nvSpPr>
        <xdr:cNvPr id="639" name="楕円 638">
          <a:extLst>
            <a:ext uri="{FF2B5EF4-FFF2-40B4-BE49-F238E27FC236}">
              <a16:creationId xmlns:a16="http://schemas.microsoft.com/office/drawing/2014/main" id="{3E591909-EAB5-4B21-840B-BC96A5CFAEE5}"/>
            </a:ext>
          </a:extLst>
        </xdr:cNvPr>
        <xdr:cNvSpPr/>
      </xdr:nvSpPr>
      <xdr:spPr>
        <a:xfrm>
          <a:off x="12296775" y="131141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81</xdr:row>
      <xdr:rowOff>42672</xdr:rowOff>
    </xdr:from>
    <xdr:to>
      <xdr:col>76</xdr:col>
      <xdr:colOff>114300</xdr:colOff>
      <xdr:row>81</xdr:row>
      <xdr:rowOff>90678</xdr:rowOff>
    </xdr:to>
    <xdr:cxnSp macro="">
      <xdr:nvCxnSpPr>
        <xdr:cNvPr id="640" name="直線コネクタ 639">
          <a:extLst>
            <a:ext uri="{FF2B5EF4-FFF2-40B4-BE49-F238E27FC236}">
              <a16:creationId xmlns:a16="http://schemas.microsoft.com/office/drawing/2014/main" id="{85B4F4C5-B8E6-4205-9748-005968481646}"/>
            </a:ext>
          </a:extLst>
        </xdr:cNvPr>
        <xdr:cNvCxnSpPr/>
      </xdr:nvCxnSpPr>
      <xdr:spPr>
        <a:xfrm>
          <a:off x="12344400" y="13161772"/>
          <a:ext cx="800100" cy="41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117602</xdr:rowOff>
    </xdr:from>
    <xdr:to>
      <xdr:col>67</xdr:col>
      <xdr:colOff>101600</xdr:colOff>
      <xdr:row>81</xdr:row>
      <xdr:rowOff>47752</xdr:rowOff>
    </xdr:to>
    <xdr:sp macro="" textlink="">
      <xdr:nvSpPr>
        <xdr:cNvPr id="641" name="楕円 640">
          <a:extLst>
            <a:ext uri="{FF2B5EF4-FFF2-40B4-BE49-F238E27FC236}">
              <a16:creationId xmlns:a16="http://schemas.microsoft.com/office/drawing/2014/main" id="{2894E6FD-1E22-4387-BA34-1EA0093F0BB8}"/>
            </a:ext>
          </a:extLst>
        </xdr:cNvPr>
        <xdr:cNvSpPr/>
      </xdr:nvSpPr>
      <xdr:spPr>
        <a:xfrm>
          <a:off x="11487150" y="130747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168402</xdr:rowOff>
    </xdr:from>
    <xdr:to>
      <xdr:col>71</xdr:col>
      <xdr:colOff>177800</xdr:colOff>
      <xdr:row>81</xdr:row>
      <xdr:rowOff>42672</xdr:rowOff>
    </xdr:to>
    <xdr:cxnSp macro="">
      <xdr:nvCxnSpPr>
        <xdr:cNvPr id="642" name="直線コネクタ 641">
          <a:extLst>
            <a:ext uri="{FF2B5EF4-FFF2-40B4-BE49-F238E27FC236}">
              <a16:creationId xmlns:a16="http://schemas.microsoft.com/office/drawing/2014/main" id="{C9340908-C99D-417C-9CDD-C3F5832DA461}"/>
            </a:ext>
          </a:extLst>
        </xdr:cNvPr>
        <xdr:cNvCxnSpPr/>
      </xdr:nvCxnSpPr>
      <xdr:spPr>
        <a:xfrm>
          <a:off x="11534775" y="13112877"/>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643" name="n_1aveValue【図書館】&#10;有形固定資産減価償却率">
          <a:extLst>
            <a:ext uri="{FF2B5EF4-FFF2-40B4-BE49-F238E27FC236}">
              <a16:creationId xmlns:a16="http://schemas.microsoft.com/office/drawing/2014/main" id="{5BCB4227-0CEE-4FF2-9D0D-7A3AE35EC6D1}"/>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644" name="n_2aveValue【図書館】&#10;有形固定資産減価償却率">
          <a:extLst>
            <a:ext uri="{FF2B5EF4-FFF2-40B4-BE49-F238E27FC236}">
              <a16:creationId xmlns:a16="http://schemas.microsoft.com/office/drawing/2014/main" id="{EA1D22AA-A377-4BA3-BF74-5DCC0B0E4840}"/>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645" name="n_3aveValue【図書館】&#10;有形固定資産減価償却率">
          <a:extLst>
            <a:ext uri="{FF2B5EF4-FFF2-40B4-BE49-F238E27FC236}">
              <a16:creationId xmlns:a16="http://schemas.microsoft.com/office/drawing/2014/main" id="{5C1E9F11-CB3C-4AB9-8AB7-A71694BD7863}"/>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646" name="n_4aveValue【図書館】&#10;有形固定資産減価償却率">
          <a:extLst>
            <a:ext uri="{FF2B5EF4-FFF2-40B4-BE49-F238E27FC236}">
              <a16:creationId xmlns:a16="http://schemas.microsoft.com/office/drawing/2014/main" id="{66E99DAA-3C3F-49DC-AA19-8D27D3745C06}"/>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82</xdr:row>
      <xdr:rowOff>2303</xdr:rowOff>
    </xdr:from>
    <xdr:ext cx="405111" cy="259045"/>
    <xdr:sp macro="" textlink="">
      <xdr:nvSpPr>
        <xdr:cNvPr id="647" name="n_1mainValue【図書館】&#10;有形固定資産減価償却率">
          <a:extLst>
            <a:ext uri="{FF2B5EF4-FFF2-40B4-BE49-F238E27FC236}">
              <a16:creationId xmlns:a16="http://schemas.microsoft.com/office/drawing/2014/main" id="{879D808C-533F-4BBA-A0FE-17D711456AD9}"/>
            </a:ext>
          </a:extLst>
        </xdr:cNvPr>
        <xdr:cNvSpPr txBox="1"/>
      </xdr:nvSpPr>
      <xdr:spPr>
        <a:xfrm>
          <a:off x="13745219" y="13280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132605</xdr:rowOff>
    </xdr:from>
    <xdr:ext cx="405111" cy="259045"/>
    <xdr:sp macro="" textlink="">
      <xdr:nvSpPr>
        <xdr:cNvPr id="648" name="n_2mainValue【図書館】&#10;有形固定資産減価償却率">
          <a:extLst>
            <a:ext uri="{FF2B5EF4-FFF2-40B4-BE49-F238E27FC236}">
              <a16:creationId xmlns:a16="http://schemas.microsoft.com/office/drawing/2014/main" id="{7014AAA2-1862-41DC-BE6F-43B7BA7BEF84}"/>
            </a:ext>
          </a:extLst>
        </xdr:cNvPr>
        <xdr:cNvSpPr txBox="1"/>
      </xdr:nvSpPr>
      <xdr:spPr>
        <a:xfrm>
          <a:off x="1296416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84599</xdr:rowOff>
    </xdr:from>
    <xdr:ext cx="405111" cy="259045"/>
    <xdr:sp macro="" textlink="">
      <xdr:nvSpPr>
        <xdr:cNvPr id="649" name="n_3mainValue【図書館】&#10;有形固定資産減価償却率">
          <a:extLst>
            <a:ext uri="{FF2B5EF4-FFF2-40B4-BE49-F238E27FC236}">
              <a16:creationId xmlns:a16="http://schemas.microsoft.com/office/drawing/2014/main" id="{DD9E3551-78EA-49CC-A875-809576675342}"/>
            </a:ext>
          </a:extLst>
        </xdr:cNvPr>
        <xdr:cNvSpPr txBox="1"/>
      </xdr:nvSpPr>
      <xdr:spPr>
        <a:xfrm>
          <a:off x="12164069" y="13203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38879</xdr:rowOff>
    </xdr:from>
    <xdr:ext cx="405111" cy="259045"/>
    <xdr:sp macro="" textlink="">
      <xdr:nvSpPr>
        <xdr:cNvPr id="650" name="n_4mainValue【図書館】&#10;有形固定資産減価償却率">
          <a:extLst>
            <a:ext uri="{FF2B5EF4-FFF2-40B4-BE49-F238E27FC236}">
              <a16:creationId xmlns:a16="http://schemas.microsoft.com/office/drawing/2014/main" id="{3E7B6A80-094C-4D73-8968-0E8A99E59974}"/>
            </a:ext>
          </a:extLst>
        </xdr:cNvPr>
        <xdr:cNvSpPr txBox="1"/>
      </xdr:nvSpPr>
      <xdr:spPr>
        <a:xfrm>
          <a:off x="11354444" y="13154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1" name="正方形/長方形 650">
          <a:extLst>
            <a:ext uri="{FF2B5EF4-FFF2-40B4-BE49-F238E27FC236}">
              <a16:creationId xmlns:a16="http://schemas.microsoft.com/office/drawing/2014/main" id="{90298321-F38F-49B0-B676-3959636D2EB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2" name="正方形/長方形 651">
          <a:extLst>
            <a:ext uri="{FF2B5EF4-FFF2-40B4-BE49-F238E27FC236}">
              <a16:creationId xmlns:a16="http://schemas.microsoft.com/office/drawing/2014/main" id="{0157246C-7956-487B-9477-19B592ED705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3" name="正方形/長方形 652">
          <a:extLst>
            <a:ext uri="{FF2B5EF4-FFF2-40B4-BE49-F238E27FC236}">
              <a16:creationId xmlns:a16="http://schemas.microsoft.com/office/drawing/2014/main" id="{F23D8F2E-75D4-433E-B9C4-859C478C3A0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4" name="正方形/長方形 653">
          <a:extLst>
            <a:ext uri="{FF2B5EF4-FFF2-40B4-BE49-F238E27FC236}">
              <a16:creationId xmlns:a16="http://schemas.microsoft.com/office/drawing/2014/main" id="{681525E2-7995-4147-A0A0-AFC95EC495A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5" name="正方形/長方形 654">
          <a:extLst>
            <a:ext uri="{FF2B5EF4-FFF2-40B4-BE49-F238E27FC236}">
              <a16:creationId xmlns:a16="http://schemas.microsoft.com/office/drawing/2014/main" id="{166D3F9A-2CB3-4BD8-87B0-E796E80B31F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6" name="正方形/長方形 655">
          <a:extLst>
            <a:ext uri="{FF2B5EF4-FFF2-40B4-BE49-F238E27FC236}">
              <a16:creationId xmlns:a16="http://schemas.microsoft.com/office/drawing/2014/main" id="{B42F78AC-5A48-4F12-8FF2-1CFA9F2B144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7" name="テキスト ボックス 656">
          <a:extLst>
            <a:ext uri="{FF2B5EF4-FFF2-40B4-BE49-F238E27FC236}">
              <a16:creationId xmlns:a16="http://schemas.microsoft.com/office/drawing/2014/main" id="{6CAC23FF-013E-4F2D-86E5-86385FB1875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8" name="直線コネクタ 657">
          <a:extLst>
            <a:ext uri="{FF2B5EF4-FFF2-40B4-BE49-F238E27FC236}">
              <a16:creationId xmlns:a16="http://schemas.microsoft.com/office/drawing/2014/main" id="{4F2FF37C-2122-4D2E-B8D9-584B19D7796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59" name="直線コネクタ 658">
          <a:extLst>
            <a:ext uri="{FF2B5EF4-FFF2-40B4-BE49-F238E27FC236}">
              <a16:creationId xmlns:a16="http://schemas.microsoft.com/office/drawing/2014/main" id="{014E33C0-312C-4EA3-9A5A-F880A5E9A5FE}"/>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0" name="テキスト ボックス 659">
          <a:extLst>
            <a:ext uri="{FF2B5EF4-FFF2-40B4-BE49-F238E27FC236}">
              <a16:creationId xmlns:a16="http://schemas.microsoft.com/office/drawing/2014/main" id="{8AEF77DF-2971-478A-AFAB-8D98C84A0C73}"/>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1" name="直線コネクタ 660">
          <a:extLst>
            <a:ext uri="{FF2B5EF4-FFF2-40B4-BE49-F238E27FC236}">
              <a16:creationId xmlns:a16="http://schemas.microsoft.com/office/drawing/2014/main" id="{6E402198-66CF-4688-A274-84B2ACC0BB31}"/>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2" name="テキスト ボックス 661">
          <a:extLst>
            <a:ext uri="{FF2B5EF4-FFF2-40B4-BE49-F238E27FC236}">
              <a16:creationId xmlns:a16="http://schemas.microsoft.com/office/drawing/2014/main" id="{52DBF415-1904-4486-A35C-926A828DF71B}"/>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3" name="直線コネクタ 662">
          <a:extLst>
            <a:ext uri="{FF2B5EF4-FFF2-40B4-BE49-F238E27FC236}">
              <a16:creationId xmlns:a16="http://schemas.microsoft.com/office/drawing/2014/main" id="{B9C56B21-5D4A-41F1-AE53-041CD5CC64D9}"/>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4" name="テキスト ボックス 663">
          <a:extLst>
            <a:ext uri="{FF2B5EF4-FFF2-40B4-BE49-F238E27FC236}">
              <a16:creationId xmlns:a16="http://schemas.microsoft.com/office/drawing/2014/main" id="{47125481-46C9-4496-A430-1C75DEAB5180}"/>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5" name="直線コネクタ 664">
          <a:extLst>
            <a:ext uri="{FF2B5EF4-FFF2-40B4-BE49-F238E27FC236}">
              <a16:creationId xmlns:a16="http://schemas.microsoft.com/office/drawing/2014/main" id="{686C9E8B-C5D3-45F4-B0C1-D6C36EBB61BD}"/>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6" name="テキスト ボックス 665">
          <a:extLst>
            <a:ext uri="{FF2B5EF4-FFF2-40B4-BE49-F238E27FC236}">
              <a16:creationId xmlns:a16="http://schemas.microsoft.com/office/drawing/2014/main" id="{0BF0CCAA-A3D6-428B-921E-2E147EE7803D}"/>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7" name="直線コネクタ 666">
          <a:extLst>
            <a:ext uri="{FF2B5EF4-FFF2-40B4-BE49-F238E27FC236}">
              <a16:creationId xmlns:a16="http://schemas.microsoft.com/office/drawing/2014/main" id="{5C4B9EC6-9657-48D2-BA51-C01CF3E21AAD}"/>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68" name="テキスト ボックス 667">
          <a:extLst>
            <a:ext uri="{FF2B5EF4-FFF2-40B4-BE49-F238E27FC236}">
              <a16:creationId xmlns:a16="http://schemas.microsoft.com/office/drawing/2014/main" id="{04830094-312E-4B87-9813-877846A45CF5}"/>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69" name="直線コネクタ 668">
          <a:extLst>
            <a:ext uri="{FF2B5EF4-FFF2-40B4-BE49-F238E27FC236}">
              <a16:creationId xmlns:a16="http://schemas.microsoft.com/office/drawing/2014/main" id="{10CD1D59-C667-4111-8A43-668497815D64}"/>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0" name="テキスト ボックス 669">
          <a:extLst>
            <a:ext uri="{FF2B5EF4-FFF2-40B4-BE49-F238E27FC236}">
              <a16:creationId xmlns:a16="http://schemas.microsoft.com/office/drawing/2014/main" id="{4E475C05-A0C1-462C-BA7C-37C6D5CF59F9}"/>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57866970-20FA-47ED-8BBD-76C19845479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FABAD6C4-8444-4D08-9837-721B171D3A1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FF16F2F9-C9E5-48D8-8622-756455016EB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4" name="直線コネクタ 673">
          <a:extLst>
            <a:ext uri="{FF2B5EF4-FFF2-40B4-BE49-F238E27FC236}">
              <a16:creationId xmlns:a16="http://schemas.microsoft.com/office/drawing/2014/main" id="{2E4DF895-A769-4BFB-BF35-98A0C6490EFF}"/>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5" name="【図書館】&#10;一人当たり面積最小値テキスト">
          <a:extLst>
            <a:ext uri="{FF2B5EF4-FFF2-40B4-BE49-F238E27FC236}">
              <a16:creationId xmlns:a16="http://schemas.microsoft.com/office/drawing/2014/main" id="{0BC7758E-61DC-4359-AC99-AD6EF52E1C4A}"/>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6" name="直線コネクタ 675">
          <a:extLst>
            <a:ext uri="{FF2B5EF4-FFF2-40B4-BE49-F238E27FC236}">
              <a16:creationId xmlns:a16="http://schemas.microsoft.com/office/drawing/2014/main" id="{99C14FFB-796B-4C24-ACBE-7EB4A51FC216}"/>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7" name="【図書館】&#10;一人当たり面積最大値テキスト">
          <a:extLst>
            <a:ext uri="{FF2B5EF4-FFF2-40B4-BE49-F238E27FC236}">
              <a16:creationId xmlns:a16="http://schemas.microsoft.com/office/drawing/2014/main" id="{9786A3F4-EFF7-442F-A921-128FF0DC220C}"/>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78" name="直線コネクタ 677">
          <a:extLst>
            <a:ext uri="{FF2B5EF4-FFF2-40B4-BE49-F238E27FC236}">
              <a16:creationId xmlns:a16="http://schemas.microsoft.com/office/drawing/2014/main" id="{4E1B5766-33D2-40BC-8B8F-9C84394F0F45}"/>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79" name="【図書館】&#10;一人当たり面積平均値テキスト">
          <a:extLst>
            <a:ext uri="{FF2B5EF4-FFF2-40B4-BE49-F238E27FC236}">
              <a16:creationId xmlns:a16="http://schemas.microsoft.com/office/drawing/2014/main" id="{E26E17E3-48F3-4F30-8069-91C327E51F28}"/>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0" name="フローチャート: 判断 679">
          <a:extLst>
            <a:ext uri="{FF2B5EF4-FFF2-40B4-BE49-F238E27FC236}">
              <a16:creationId xmlns:a16="http://schemas.microsoft.com/office/drawing/2014/main" id="{D90A67D1-2337-472D-B55B-73571A84EC21}"/>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1" name="フローチャート: 判断 680">
          <a:extLst>
            <a:ext uri="{FF2B5EF4-FFF2-40B4-BE49-F238E27FC236}">
              <a16:creationId xmlns:a16="http://schemas.microsoft.com/office/drawing/2014/main" id="{DEBE969B-3DA9-4DA9-A426-411025854797}"/>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2" name="フローチャート: 判断 681">
          <a:extLst>
            <a:ext uri="{FF2B5EF4-FFF2-40B4-BE49-F238E27FC236}">
              <a16:creationId xmlns:a16="http://schemas.microsoft.com/office/drawing/2014/main" id="{DD72E25D-E8B5-4EF4-848B-92DBCBEE0470}"/>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3" name="フローチャート: 判断 682">
          <a:extLst>
            <a:ext uri="{FF2B5EF4-FFF2-40B4-BE49-F238E27FC236}">
              <a16:creationId xmlns:a16="http://schemas.microsoft.com/office/drawing/2014/main" id="{D3AC970F-385F-4C9D-993D-038FC4D438CD}"/>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4" name="フローチャート: 判断 683">
          <a:extLst>
            <a:ext uri="{FF2B5EF4-FFF2-40B4-BE49-F238E27FC236}">
              <a16:creationId xmlns:a16="http://schemas.microsoft.com/office/drawing/2014/main" id="{B561FF10-640C-4351-9ED0-439912E6E455}"/>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057DA48F-EE4C-4A76-AC6A-E178A489335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53FD49FC-848B-4D53-AC9A-D54F850E9809}"/>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9E8B9FE8-E4EA-4C01-B8F7-A778CD600DD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1FEE1F33-FA01-4477-8E2B-F352A62D725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E03BA45F-5D94-4310-A244-8C24C426A34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166914</xdr:rowOff>
    </xdr:from>
    <xdr:to>
      <xdr:col>116</xdr:col>
      <xdr:colOff>114300</xdr:colOff>
      <xdr:row>81</xdr:row>
      <xdr:rowOff>97064</xdr:rowOff>
    </xdr:to>
    <xdr:sp macro="" textlink="">
      <xdr:nvSpPr>
        <xdr:cNvPr id="690" name="楕円 689">
          <a:extLst>
            <a:ext uri="{FF2B5EF4-FFF2-40B4-BE49-F238E27FC236}">
              <a16:creationId xmlns:a16="http://schemas.microsoft.com/office/drawing/2014/main" id="{15BFD368-9FEC-4167-A3DA-83D56D0A9B13}"/>
            </a:ext>
          </a:extLst>
        </xdr:cNvPr>
        <xdr:cNvSpPr/>
      </xdr:nvSpPr>
      <xdr:spPr>
        <a:xfrm>
          <a:off x="19897725" y="13117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18341</xdr:rowOff>
    </xdr:from>
    <xdr:ext cx="469744" cy="259045"/>
    <xdr:sp macro="" textlink="">
      <xdr:nvSpPr>
        <xdr:cNvPr id="691" name="【図書館】&#10;一人当たり面積該当値テキスト">
          <a:extLst>
            <a:ext uri="{FF2B5EF4-FFF2-40B4-BE49-F238E27FC236}">
              <a16:creationId xmlns:a16="http://schemas.microsoft.com/office/drawing/2014/main" id="{8754D555-BDDD-46A5-94F1-8150D4547B31}"/>
            </a:ext>
          </a:extLst>
        </xdr:cNvPr>
        <xdr:cNvSpPr txBox="1"/>
      </xdr:nvSpPr>
      <xdr:spPr>
        <a:xfrm>
          <a:off x="20002500" y="12972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166914</xdr:rowOff>
    </xdr:from>
    <xdr:to>
      <xdr:col>112</xdr:col>
      <xdr:colOff>38100</xdr:colOff>
      <xdr:row>81</xdr:row>
      <xdr:rowOff>97064</xdr:rowOff>
    </xdr:to>
    <xdr:sp macro="" textlink="">
      <xdr:nvSpPr>
        <xdr:cNvPr id="692" name="楕円 691">
          <a:extLst>
            <a:ext uri="{FF2B5EF4-FFF2-40B4-BE49-F238E27FC236}">
              <a16:creationId xmlns:a16="http://schemas.microsoft.com/office/drawing/2014/main" id="{94E8ADBA-B18D-46F6-AB4D-4AC13D515911}"/>
            </a:ext>
          </a:extLst>
        </xdr:cNvPr>
        <xdr:cNvSpPr/>
      </xdr:nvSpPr>
      <xdr:spPr>
        <a:xfrm>
          <a:off x="19154775" y="1311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46264</xdr:rowOff>
    </xdr:from>
    <xdr:to>
      <xdr:col>116</xdr:col>
      <xdr:colOff>63500</xdr:colOff>
      <xdr:row>81</xdr:row>
      <xdr:rowOff>46264</xdr:rowOff>
    </xdr:to>
    <xdr:cxnSp macro="">
      <xdr:nvCxnSpPr>
        <xdr:cNvPr id="693" name="直線コネクタ 692">
          <a:extLst>
            <a:ext uri="{FF2B5EF4-FFF2-40B4-BE49-F238E27FC236}">
              <a16:creationId xmlns:a16="http://schemas.microsoft.com/office/drawing/2014/main" id="{80F63648-B04A-4A22-BAD4-CFAA386FF4BC}"/>
            </a:ext>
          </a:extLst>
        </xdr:cNvPr>
        <xdr:cNvCxnSpPr/>
      </xdr:nvCxnSpPr>
      <xdr:spPr>
        <a:xfrm>
          <a:off x="19202400" y="131653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166914</xdr:rowOff>
    </xdr:from>
    <xdr:to>
      <xdr:col>107</xdr:col>
      <xdr:colOff>101600</xdr:colOff>
      <xdr:row>81</xdr:row>
      <xdr:rowOff>97064</xdr:rowOff>
    </xdr:to>
    <xdr:sp macro="" textlink="">
      <xdr:nvSpPr>
        <xdr:cNvPr id="694" name="楕円 693">
          <a:extLst>
            <a:ext uri="{FF2B5EF4-FFF2-40B4-BE49-F238E27FC236}">
              <a16:creationId xmlns:a16="http://schemas.microsoft.com/office/drawing/2014/main" id="{DFDCD92E-03B6-42B7-8D45-5A689F7181E1}"/>
            </a:ext>
          </a:extLst>
        </xdr:cNvPr>
        <xdr:cNvSpPr/>
      </xdr:nvSpPr>
      <xdr:spPr>
        <a:xfrm>
          <a:off x="18345150" y="13117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46264</xdr:rowOff>
    </xdr:from>
    <xdr:to>
      <xdr:col>111</xdr:col>
      <xdr:colOff>177800</xdr:colOff>
      <xdr:row>81</xdr:row>
      <xdr:rowOff>46264</xdr:rowOff>
    </xdr:to>
    <xdr:cxnSp macro="">
      <xdr:nvCxnSpPr>
        <xdr:cNvPr id="695" name="直線コネクタ 694">
          <a:extLst>
            <a:ext uri="{FF2B5EF4-FFF2-40B4-BE49-F238E27FC236}">
              <a16:creationId xmlns:a16="http://schemas.microsoft.com/office/drawing/2014/main" id="{6DBE328D-597F-4E0B-9A8D-249FD1891069}"/>
            </a:ext>
          </a:extLst>
        </xdr:cNvPr>
        <xdr:cNvCxnSpPr/>
      </xdr:nvCxnSpPr>
      <xdr:spPr>
        <a:xfrm>
          <a:off x="18392775" y="131653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166914</xdr:rowOff>
    </xdr:from>
    <xdr:to>
      <xdr:col>102</xdr:col>
      <xdr:colOff>165100</xdr:colOff>
      <xdr:row>81</xdr:row>
      <xdr:rowOff>97064</xdr:rowOff>
    </xdr:to>
    <xdr:sp macro="" textlink="">
      <xdr:nvSpPr>
        <xdr:cNvPr id="696" name="楕円 695">
          <a:extLst>
            <a:ext uri="{FF2B5EF4-FFF2-40B4-BE49-F238E27FC236}">
              <a16:creationId xmlns:a16="http://schemas.microsoft.com/office/drawing/2014/main" id="{B13F6B8A-A205-4412-AA0D-3C895ABE73EB}"/>
            </a:ext>
          </a:extLst>
        </xdr:cNvPr>
        <xdr:cNvSpPr/>
      </xdr:nvSpPr>
      <xdr:spPr>
        <a:xfrm>
          <a:off x="17554575" y="13117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46264</xdr:rowOff>
    </xdr:from>
    <xdr:to>
      <xdr:col>107</xdr:col>
      <xdr:colOff>50800</xdr:colOff>
      <xdr:row>81</xdr:row>
      <xdr:rowOff>46264</xdr:rowOff>
    </xdr:to>
    <xdr:cxnSp macro="">
      <xdr:nvCxnSpPr>
        <xdr:cNvPr id="697" name="直線コネクタ 696">
          <a:extLst>
            <a:ext uri="{FF2B5EF4-FFF2-40B4-BE49-F238E27FC236}">
              <a16:creationId xmlns:a16="http://schemas.microsoft.com/office/drawing/2014/main" id="{51C50A78-C867-4FCB-8CFE-A93C1F644680}"/>
            </a:ext>
          </a:extLst>
        </xdr:cNvPr>
        <xdr:cNvCxnSpPr/>
      </xdr:nvCxnSpPr>
      <xdr:spPr>
        <a:xfrm>
          <a:off x="17602200" y="131653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166914</xdr:rowOff>
    </xdr:from>
    <xdr:to>
      <xdr:col>98</xdr:col>
      <xdr:colOff>38100</xdr:colOff>
      <xdr:row>81</xdr:row>
      <xdr:rowOff>97064</xdr:rowOff>
    </xdr:to>
    <xdr:sp macro="" textlink="">
      <xdr:nvSpPr>
        <xdr:cNvPr id="698" name="楕円 697">
          <a:extLst>
            <a:ext uri="{FF2B5EF4-FFF2-40B4-BE49-F238E27FC236}">
              <a16:creationId xmlns:a16="http://schemas.microsoft.com/office/drawing/2014/main" id="{D6E78564-24E1-4B00-8D1C-21CC7667C5EE}"/>
            </a:ext>
          </a:extLst>
        </xdr:cNvPr>
        <xdr:cNvSpPr/>
      </xdr:nvSpPr>
      <xdr:spPr>
        <a:xfrm>
          <a:off x="16754475" y="1311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46264</xdr:rowOff>
    </xdr:from>
    <xdr:to>
      <xdr:col>102</xdr:col>
      <xdr:colOff>114300</xdr:colOff>
      <xdr:row>81</xdr:row>
      <xdr:rowOff>46264</xdr:rowOff>
    </xdr:to>
    <xdr:cxnSp macro="">
      <xdr:nvCxnSpPr>
        <xdr:cNvPr id="699" name="直線コネクタ 698">
          <a:extLst>
            <a:ext uri="{FF2B5EF4-FFF2-40B4-BE49-F238E27FC236}">
              <a16:creationId xmlns:a16="http://schemas.microsoft.com/office/drawing/2014/main" id="{92ACBB3D-1748-4EDE-ACEF-0122C5CBEF27}"/>
            </a:ext>
          </a:extLst>
        </xdr:cNvPr>
        <xdr:cNvCxnSpPr/>
      </xdr:nvCxnSpPr>
      <xdr:spPr>
        <a:xfrm>
          <a:off x="16802100" y="131653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0" name="n_1aveValue【図書館】&#10;一人当たり面積">
          <a:extLst>
            <a:ext uri="{FF2B5EF4-FFF2-40B4-BE49-F238E27FC236}">
              <a16:creationId xmlns:a16="http://schemas.microsoft.com/office/drawing/2014/main" id="{69B1AE6E-422A-40D0-9879-3F7B72231624}"/>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1" name="n_2aveValue【図書館】&#10;一人当たり面積">
          <a:extLst>
            <a:ext uri="{FF2B5EF4-FFF2-40B4-BE49-F238E27FC236}">
              <a16:creationId xmlns:a16="http://schemas.microsoft.com/office/drawing/2014/main" id="{B044C6B8-B28B-42CB-A49F-E39F344D8F6C}"/>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2" name="n_3aveValue【図書館】&#10;一人当たり面積">
          <a:extLst>
            <a:ext uri="{FF2B5EF4-FFF2-40B4-BE49-F238E27FC236}">
              <a16:creationId xmlns:a16="http://schemas.microsoft.com/office/drawing/2014/main" id="{1BDF0D3D-A595-4354-8517-3624B8C6B4FC}"/>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703" name="n_4aveValue【図書館】&#10;一人当たり面積">
          <a:extLst>
            <a:ext uri="{FF2B5EF4-FFF2-40B4-BE49-F238E27FC236}">
              <a16:creationId xmlns:a16="http://schemas.microsoft.com/office/drawing/2014/main" id="{7C89218B-8351-4272-B98E-FC34A985490C}"/>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113591</xdr:rowOff>
    </xdr:from>
    <xdr:ext cx="469744" cy="259045"/>
    <xdr:sp macro="" textlink="">
      <xdr:nvSpPr>
        <xdr:cNvPr id="704" name="n_1mainValue【図書館】&#10;一人当たり面積">
          <a:extLst>
            <a:ext uri="{FF2B5EF4-FFF2-40B4-BE49-F238E27FC236}">
              <a16:creationId xmlns:a16="http://schemas.microsoft.com/office/drawing/2014/main" id="{DAFDBBB2-E2BD-4512-BE7E-05D9C9C803ED}"/>
            </a:ext>
          </a:extLst>
        </xdr:cNvPr>
        <xdr:cNvSpPr txBox="1"/>
      </xdr:nvSpPr>
      <xdr:spPr>
        <a:xfrm>
          <a:off x="189834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113591</xdr:rowOff>
    </xdr:from>
    <xdr:ext cx="469744" cy="259045"/>
    <xdr:sp macro="" textlink="">
      <xdr:nvSpPr>
        <xdr:cNvPr id="705" name="n_2mainValue【図書館】&#10;一人当たり面積">
          <a:extLst>
            <a:ext uri="{FF2B5EF4-FFF2-40B4-BE49-F238E27FC236}">
              <a16:creationId xmlns:a16="http://schemas.microsoft.com/office/drawing/2014/main" id="{82002CDD-773C-4846-97ED-008AC2B08291}"/>
            </a:ext>
          </a:extLst>
        </xdr:cNvPr>
        <xdr:cNvSpPr txBox="1"/>
      </xdr:nvSpPr>
      <xdr:spPr>
        <a:xfrm>
          <a:off x="181833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113591</xdr:rowOff>
    </xdr:from>
    <xdr:ext cx="469744" cy="259045"/>
    <xdr:sp macro="" textlink="">
      <xdr:nvSpPr>
        <xdr:cNvPr id="706" name="n_3mainValue【図書館】&#10;一人当たり面積">
          <a:extLst>
            <a:ext uri="{FF2B5EF4-FFF2-40B4-BE49-F238E27FC236}">
              <a16:creationId xmlns:a16="http://schemas.microsoft.com/office/drawing/2014/main" id="{40091E3A-F156-4147-AC21-76A00B091A94}"/>
            </a:ext>
          </a:extLst>
        </xdr:cNvPr>
        <xdr:cNvSpPr txBox="1"/>
      </xdr:nvSpPr>
      <xdr:spPr>
        <a:xfrm>
          <a:off x="173832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113591</xdr:rowOff>
    </xdr:from>
    <xdr:ext cx="469744" cy="259045"/>
    <xdr:sp macro="" textlink="">
      <xdr:nvSpPr>
        <xdr:cNvPr id="707" name="n_4mainValue【図書館】&#10;一人当たり面積">
          <a:extLst>
            <a:ext uri="{FF2B5EF4-FFF2-40B4-BE49-F238E27FC236}">
              <a16:creationId xmlns:a16="http://schemas.microsoft.com/office/drawing/2014/main" id="{D15A468B-3AAF-4985-824E-92A2FDF1B285}"/>
            </a:ext>
          </a:extLst>
        </xdr:cNvPr>
        <xdr:cNvSpPr txBox="1"/>
      </xdr:nvSpPr>
      <xdr:spPr>
        <a:xfrm>
          <a:off x="16592627"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AB417321-27CB-4687-86C3-58A786CE2F4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01290445-F90F-44E3-B46F-5E568ECEFA6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A61BDDFA-A445-422D-BB20-C71B300B674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799E3AB2-3E34-4BB7-A676-C073B28028F9}"/>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27C32B96-3CE3-461D-98BB-19B411B3D55B}"/>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E2F78BC9-1F96-4011-BFDA-554ED9364AB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A0515CCB-0AC8-46AF-A8E7-EEB458947051}"/>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9D02AB09-7672-47FA-AAC6-51DF5215ADA5}"/>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012B1223-7932-4BF3-BFEB-2689DA4AE2E0}"/>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7" name="直線コネクタ 716">
          <a:extLst>
            <a:ext uri="{FF2B5EF4-FFF2-40B4-BE49-F238E27FC236}">
              <a16:creationId xmlns:a16="http://schemas.microsoft.com/office/drawing/2014/main" id="{4565EA10-58B4-4918-82FE-873994838F0D}"/>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18" name="テキスト ボックス 717">
          <a:extLst>
            <a:ext uri="{FF2B5EF4-FFF2-40B4-BE49-F238E27FC236}">
              <a16:creationId xmlns:a16="http://schemas.microsoft.com/office/drawing/2014/main" id="{17BBC084-49DD-449F-A99E-57A362B41455}"/>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19" name="直線コネクタ 718">
          <a:extLst>
            <a:ext uri="{FF2B5EF4-FFF2-40B4-BE49-F238E27FC236}">
              <a16:creationId xmlns:a16="http://schemas.microsoft.com/office/drawing/2014/main" id="{F07F0D45-15A7-4F3C-95B4-6B39733CFF77}"/>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0" name="テキスト ボックス 719">
          <a:extLst>
            <a:ext uri="{FF2B5EF4-FFF2-40B4-BE49-F238E27FC236}">
              <a16:creationId xmlns:a16="http://schemas.microsoft.com/office/drawing/2014/main" id="{D92211EC-F3FD-4D69-ACF0-573A2E9ABC4B}"/>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1" name="直線コネクタ 720">
          <a:extLst>
            <a:ext uri="{FF2B5EF4-FFF2-40B4-BE49-F238E27FC236}">
              <a16:creationId xmlns:a16="http://schemas.microsoft.com/office/drawing/2014/main" id="{815A25C5-6B6F-4017-9248-5CBF99C40402}"/>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2" name="テキスト ボックス 721">
          <a:extLst>
            <a:ext uri="{FF2B5EF4-FFF2-40B4-BE49-F238E27FC236}">
              <a16:creationId xmlns:a16="http://schemas.microsoft.com/office/drawing/2014/main" id="{BAD7B688-7775-4D06-925D-03E5EF3C0B70}"/>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3" name="直線コネクタ 722">
          <a:extLst>
            <a:ext uri="{FF2B5EF4-FFF2-40B4-BE49-F238E27FC236}">
              <a16:creationId xmlns:a16="http://schemas.microsoft.com/office/drawing/2014/main" id="{7B34AD19-3AC9-4DAE-B1D8-71662F750319}"/>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4" name="テキスト ボックス 723">
          <a:extLst>
            <a:ext uri="{FF2B5EF4-FFF2-40B4-BE49-F238E27FC236}">
              <a16:creationId xmlns:a16="http://schemas.microsoft.com/office/drawing/2014/main" id="{5146D32D-70B2-4615-8A37-39BE17842440}"/>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5" name="直線コネクタ 724">
          <a:extLst>
            <a:ext uri="{FF2B5EF4-FFF2-40B4-BE49-F238E27FC236}">
              <a16:creationId xmlns:a16="http://schemas.microsoft.com/office/drawing/2014/main" id="{E0F9CF2E-0C4A-4D67-B2DD-5E383DCC770D}"/>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6" name="テキスト ボックス 725">
          <a:extLst>
            <a:ext uri="{FF2B5EF4-FFF2-40B4-BE49-F238E27FC236}">
              <a16:creationId xmlns:a16="http://schemas.microsoft.com/office/drawing/2014/main" id="{B3DD396C-CAA6-4EE0-B034-33176B7D72FA}"/>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7" name="直線コネクタ 726">
          <a:extLst>
            <a:ext uri="{FF2B5EF4-FFF2-40B4-BE49-F238E27FC236}">
              <a16:creationId xmlns:a16="http://schemas.microsoft.com/office/drawing/2014/main" id="{526D3ABC-4FBF-49A3-B569-3DF65D71C96E}"/>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28" name="【博物館】&#10;有形固定資産減価償却率グラフ枠">
          <a:extLst>
            <a:ext uri="{FF2B5EF4-FFF2-40B4-BE49-F238E27FC236}">
              <a16:creationId xmlns:a16="http://schemas.microsoft.com/office/drawing/2014/main" id="{FADBEA04-B196-45A2-8672-C27F150F77A0}"/>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29" name="直線コネクタ 728">
          <a:extLst>
            <a:ext uri="{FF2B5EF4-FFF2-40B4-BE49-F238E27FC236}">
              <a16:creationId xmlns:a16="http://schemas.microsoft.com/office/drawing/2014/main" id="{4DA554B7-D7C8-4517-A761-F25C475CF612}"/>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0" name="【博物館】&#10;有形固定資産減価償却率最小値テキスト">
          <a:extLst>
            <a:ext uri="{FF2B5EF4-FFF2-40B4-BE49-F238E27FC236}">
              <a16:creationId xmlns:a16="http://schemas.microsoft.com/office/drawing/2014/main" id="{583E1416-B414-4558-B7C5-C62BF5B3E1BB}"/>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1" name="直線コネクタ 730">
          <a:extLst>
            <a:ext uri="{FF2B5EF4-FFF2-40B4-BE49-F238E27FC236}">
              <a16:creationId xmlns:a16="http://schemas.microsoft.com/office/drawing/2014/main" id="{74C42F18-17D5-4501-9855-115FB21BEF71}"/>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2" name="【博物館】&#10;有形固定資産減価償却率最大値テキスト">
          <a:extLst>
            <a:ext uri="{FF2B5EF4-FFF2-40B4-BE49-F238E27FC236}">
              <a16:creationId xmlns:a16="http://schemas.microsoft.com/office/drawing/2014/main" id="{87B5A3DA-8882-4C52-8B53-66DFD51A8B2A}"/>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3" name="直線コネクタ 732">
          <a:extLst>
            <a:ext uri="{FF2B5EF4-FFF2-40B4-BE49-F238E27FC236}">
              <a16:creationId xmlns:a16="http://schemas.microsoft.com/office/drawing/2014/main" id="{BA4F82DA-4958-469D-8F10-A22C2F503BC3}"/>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734" name="【博物館】&#10;有形固定資産減価償却率平均値テキスト">
          <a:extLst>
            <a:ext uri="{FF2B5EF4-FFF2-40B4-BE49-F238E27FC236}">
              <a16:creationId xmlns:a16="http://schemas.microsoft.com/office/drawing/2014/main" id="{A5F62620-E1BB-4CEB-AC92-EDFF6ABAD23C}"/>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5" name="フローチャート: 判断 734">
          <a:extLst>
            <a:ext uri="{FF2B5EF4-FFF2-40B4-BE49-F238E27FC236}">
              <a16:creationId xmlns:a16="http://schemas.microsoft.com/office/drawing/2014/main" id="{0DE62ACB-91FF-400A-BD21-BFD990A4781D}"/>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36" name="フローチャート: 判断 735">
          <a:extLst>
            <a:ext uri="{FF2B5EF4-FFF2-40B4-BE49-F238E27FC236}">
              <a16:creationId xmlns:a16="http://schemas.microsoft.com/office/drawing/2014/main" id="{D0CD3A66-3415-45AC-A0D8-CB7E71E3D041}"/>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37" name="フローチャート: 判断 736">
          <a:extLst>
            <a:ext uri="{FF2B5EF4-FFF2-40B4-BE49-F238E27FC236}">
              <a16:creationId xmlns:a16="http://schemas.microsoft.com/office/drawing/2014/main" id="{080C4586-A879-4EE0-AFE1-8BCF8553ED2A}"/>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38" name="フローチャート: 判断 737">
          <a:extLst>
            <a:ext uri="{FF2B5EF4-FFF2-40B4-BE49-F238E27FC236}">
              <a16:creationId xmlns:a16="http://schemas.microsoft.com/office/drawing/2014/main" id="{12C8FA2F-9FE9-43C3-9FFF-C66377494158}"/>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39" name="フローチャート: 判断 738">
          <a:extLst>
            <a:ext uri="{FF2B5EF4-FFF2-40B4-BE49-F238E27FC236}">
              <a16:creationId xmlns:a16="http://schemas.microsoft.com/office/drawing/2014/main" id="{36561516-1BD2-4065-B864-75CC9F4BB015}"/>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0C369786-F56E-4E2C-B8C7-765C2A4476DB}"/>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4F2263F3-2BA8-4F19-9CF5-C51602DB241C}"/>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D177D0A5-BC7F-494B-85D4-9199315AF24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1480EE67-01F8-4085-A4CE-511CDB2BD109}"/>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AA59C5F2-DF55-4F07-9E45-A8D0E13839B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139700</xdr:rowOff>
    </xdr:from>
    <xdr:to>
      <xdr:col>85</xdr:col>
      <xdr:colOff>177800</xdr:colOff>
      <xdr:row>106</xdr:row>
      <xdr:rowOff>69850</xdr:rowOff>
    </xdr:to>
    <xdr:sp macro="" textlink="">
      <xdr:nvSpPr>
        <xdr:cNvPr id="745" name="楕円 744">
          <a:extLst>
            <a:ext uri="{FF2B5EF4-FFF2-40B4-BE49-F238E27FC236}">
              <a16:creationId xmlns:a16="http://schemas.microsoft.com/office/drawing/2014/main" id="{BE4860DE-7E2D-49BE-94DA-527D7CCBCD65}"/>
            </a:ext>
          </a:extLst>
        </xdr:cNvPr>
        <xdr:cNvSpPr/>
      </xdr:nvSpPr>
      <xdr:spPr>
        <a:xfrm>
          <a:off x="14649450" y="17145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118127</xdr:rowOff>
    </xdr:from>
    <xdr:ext cx="405111" cy="259045"/>
    <xdr:sp macro="" textlink="">
      <xdr:nvSpPr>
        <xdr:cNvPr id="746" name="【博物館】&#10;有形固定資産減価償却率該当値テキスト">
          <a:extLst>
            <a:ext uri="{FF2B5EF4-FFF2-40B4-BE49-F238E27FC236}">
              <a16:creationId xmlns:a16="http://schemas.microsoft.com/office/drawing/2014/main" id="{04B92E84-41BC-421B-B55F-A67831FE945A}"/>
            </a:ext>
          </a:extLst>
        </xdr:cNvPr>
        <xdr:cNvSpPr txBox="1"/>
      </xdr:nvSpPr>
      <xdr:spPr>
        <a:xfrm>
          <a:off x="14744700" y="17123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93980</xdr:rowOff>
    </xdr:from>
    <xdr:to>
      <xdr:col>81</xdr:col>
      <xdr:colOff>101600</xdr:colOff>
      <xdr:row>106</xdr:row>
      <xdr:rowOff>24130</xdr:rowOff>
    </xdr:to>
    <xdr:sp macro="" textlink="">
      <xdr:nvSpPr>
        <xdr:cNvPr id="747" name="楕円 746">
          <a:extLst>
            <a:ext uri="{FF2B5EF4-FFF2-40B4-BE49-F238E27FC236}">
              <a16:creationId xmlns:a16="http://schemas.microsoft.com/office/drawing/2014/main" id="{F871CF3E-BFAE-43A4-9611-67491C1D15D9}"/>
            </a:ext>
          </a:extLst>
        </xdr:cNvPr>
        <xdr:cNvSpPr/>
      </xdr:nvSpPr>
      <xdr:spPr>
        <a:xfrm>
          <a:off x="13887450" y="170961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144780</xdr:rowOff>
    </xdr:from>
    <xdr:to>
      <xdr:col>85</xdr:col>
      <xdr:colOff>127000</xdr:colOff>
      <xdr:row>106</xdr:row>
      <xdr:rowOff>19050</xdr:rowOff>
    </xdr:to>
    <xdr:cxnSp macro="">
      <xdr:nvCxnSpPr>
        <xdr:cNvPr id="748" name="直線コネクタ 747">
          <a:extLst>
            <a:ext uri="{FF2B5EF4-FFF2-40B4-BE49-F238E27FC236}">
              <a16:creationId xmlns:a16="http://schemas.microsoft.com/office/drawing/2014/main" id="{C62C753D-A63B-4C92-8974-64D38B4DA46C}"/>
            </a:ext>
          </a:extLst>
        </xdr:cNvPr>
        <xdr:cNvCxnSpPr/>
      </xdr:nvCxnSpPr>
      <xdr:spPr>
        <a:xfrm>
          <a:off x="13935075" y="17143730"/>
          <a:ext cx="7620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49" name="楕円 748">
          <a:extLst>
            <a:ext uri="{FF2B5EF4-FFF2-40B4-BE49-F238E27FC236}">
              <a16:creationId xmlns:a16="http://schemas.microsoft.com/office/drawing/2014/main" id="{B3D7CEF9-EC0D-4587-AE18-15EC23823CAA}"/>
            </a:ext>
          </a:extLst>
        </xdr:cNvPr>
        <xdr:cNvSpPr/>
      </xdr:nvSpPr>
      <xdr:spPr>
        <a:xfrm>
          <a:off x="13096875" y="170942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142875</xdr:rowOff>
    </xdr:from>
    <xdr:to>
      <xdr:col>81</xdr:col>
      <xdr:colOff>50800</xdr:colOff>
      <xdr:row>105</xdr:row>
      <xdr:rowOff>144780</xdr:rowOff>
    </xdr:to>
    <xdr:cxnSp macro="">
      <xdr:nvCxnSpPr>
        <xdr:cNvPr id="750" name="直線コネクタ 749">
          <a:extLst>
            <a:ext uri="{FF2B5EF4-FFF2-40B4-BE49-F238E27FC236}">
              <a16:creationId xmlns:a16="http://schemas.microsoft.com/office/drawing/2014/main" id="{4B1C3186-5008-48BD-B300-4EDAE9F11F57}"/>
            </a:ext>
          </a:extLst>
        </xdr:cNvPr>
        <xdr:cNvCxnSpPr/>
      </xdr:nvCxnSpPr>
      <xdr:spPr>
        <a:xfrm>
          <a:off x="13144500" y="17141825"/>
          <a:ext cx="790575"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53975</xdr:rowOff>
    </xdr:from>
    <xdr:to>
      <xdr:col>72</xdr:col>
      <xdr:colOff>38100</xdr:colOff>
      <xdr:row>105</xdr:row>
      <xdr:rowOff>155575</xdr:rowOff>
    </xdr:to>
    <xdr:sp macro="" textlink="">
      <xdr:nvSpPr>
        <xdr:cNvPr id="751" name="楕円 750">
          <a:extLst>
            <a:ext uri="{FF2B5EF4-FFF2-40B4-BE49-F238E27FC236}">
              <a16:creationId xmlns:a16="http://schemas.microsoft.com/office/drawing/2014/main" id="{3591739D-8CED-4DFF-B97D-98ABFD8F2330}"/>
            </a:ext>
          </a:extLst>
        </xdr:cNvPr>
        <xdr:cNvSpPr/>
      </xdr:nvSpPr>
      <xdr:spPr>
        <a:xfrm>
          <a:off x="12296775" y="1705610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104775</xdr:rowOff>
    </xdr:from>
    <xdr:to>
      <xdr:col>76</xdr:col>
      <xdr:colOff>114300</xdr:colOff>
      <xdr:row>105</xdr:row>
      <xdr:rowOff>142875</xdr:rowOff>
    </xdr:to>
    <xdr:cxnSp macro="">
      <xdr:nvCxnSpPr>
        <xdr:cNvPr id="752" name="直線コネクタ 751">
          <a:extLst>
            <a:ext uri="{FF2B5EF4-FFF2-40B4-BE49-F238E27FC236}">
              <a16:creationId xmlns:a16="http://schemas.microsoft.com/office/drawing/2014/main" id="{48A8C025-3482-47C3-BB6F-FC3ABE280BD7}"/>
            </a:ext>
          </a:extLst>
        </xdr:cNvPr>
        <xdr:cNvCxnSpPr/>
      </xdr:nvCxnSpPr>
      <xdr:spPr>
        <a:xfrm>
          <a:off x="12344400" y="1710372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25400</xdr:rowOff>
    </xdr:from>
    <xdr:to>
      <xdr:col>67</xdr:col>
      <xdr:colOff>101600</xdr:colOff>
      <xdr:row>105</xdr:row>
      <xdr:rowOff>127000</xdr:rowOff>
    </xdr:to>
    <xdr:sp macro="" textlink="">
      <xdr:nvSpPr>
        <xdr:cNvPr id="753" name="楕円 752">
          <a:extLst>
            <a:ext uri="{FF2B5EF4-FFF2-40B4-BE49-F238E27FC236}">
              <a16:creationId xmlns:a16="http://schemas.microsoft.com/office/drawing/2014/main" id="{F7EA7639-A6B9-4F97-8352-557037D5462F}"/>
            </a:ext>
          </a:extLst>
        </xdr:cNvPr>
        <xdr:cNvSpPr/>
      </xdr:nvSpPr>
      <xdr:spPr>
        <a:xfrm>
          <a:off x="11487150" y="17030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76200</xdr:rowOff>
    </xdr:from>
    <xdr:to>
      <xdr:col>71</xdr:col>
      <xdr:colOff>177800</xdr:colOff>
      <xdr:row>105</xdr:row>
      <xdr:rowOff>104775</xdr:rowOff>
    </xdr:to>
    <xdr:cxnSp macro="">
      <xdr:nvCxnSpPr>
        <xdr:cNvPr id="754" name="直線コネクタ 753">
          <a:extLst>
            <a:ext uri="{FF2B5EF4-FFF2-40B4-BE49-F238E27FC236}">
              <a16:creationId xmlns:a16="http://schemas.microsoft.com/office/drawing/2014/main" id="{E2B99F45-331A-486E-8230-451A0B76E41A}"/>
            </a:ext>
          </a:extLst>
        </xdr:cNvPr>
        <xdr:cNvCxnSpPr/>
      </xdr:nvCxnSpPr>
      <xdr:spPr>
        <a:xfrm>
          <a:off x="11534775" y="17078325"/>
          <a:ext cx="80962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15257</xdr:rowOff>
    </xdr:from>
    <xdr:ext cx="405111" cy="259045"/>
    <xdr:sp macro="" textlink="">
      <xdr:nvSpPr>
        <xdr:cNvPr id="755" name="n_1aveValue【博物館】&#10;有形固定資産減価償却率">
          <a:extLst>
            <a:ext uri="{FF2B5EF4-FFF2-40B4-BE49-F238E27FC236}">
              <a16:creationId xmlns:a16="http://schemas.microsoft.com/office/drawing/2014/main" id="{70E47FD3-FA09-4995-911A-1CA150C2F20F}"/>
            </a:ext>
          </a:extLst>
        </xdr:cNvPr>
        <xdr:cNvSpPr txBox="1"/>
      </xdr:nvSpPr>
      <xdr:spPr>
        <a:xfrm>
          <a:off x="13745219" y="1717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40022</xdr:rowOff>
    </xdr:from>
    <xdr:ext cx="405111" cy="259045"/>
    <xdr:sp macro="" textlink="">
      <xdr:nvSpPr>
        <xdr:cNvPr id="756" name="n_2aveValue【博物館】&#10;有形固定資産減価償却率">
          <a:extLst>
            <a:ext uri="{FF2B5EF4-FFF2-40B4-BE49-F238E27FC236}">
              <a16:creationId xmlns:a16="http://schemas.microsoft.com/office/drawing/2014/main" id="{684D1DC8-D353-4536-B42D-201F77FF9C11}"/>
            </a:ext>
          </a:extLst>
        </xdr:cNvPr>
        <xdr:cNvSpPr txBox="1"/>
      </xdr:nvSpPr>
      <xdr:spPr>
        <a:xfrm>
          <a:off x="1296416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13352</xdr:rowOff>
    </xdr:from>
    <xdr:ext cx="405111" cy="259045"/>
    <xdr:sp macro="" textlink="">
      <xdr:nvSpPr>
        <xdr:cNvPr id="757" name="n_3aveValue【博物館】&#10;有形固定資産減価償却率">
          <a:extLst>
            <a:ext uri="{FF2B5EF4-FFF2-40B4-BE49-F238E27FC236}">
              <a16:creationId xmlns:a16="http://schemas.microsoft.com/office/drawing/2014/main" id="{CB5504CD-888B-462A-B389-C1F08C4679C4}"/>
            </a:ext>
          </a:extLst>
        </xdr:cNvPr>
        <xdr:cNvSpPr txBox="1"/>
      </xdr:nvSpPr>
      <xdr:spPr>
        <a:xfrm>
          <a:off x="121640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20972</xdr:rowOff>
    </xdr:from>
    <xdr:ext cx="405111" cy="259045"/>
    <xdr:sp macro="" textlink="">
      <xdr:nvSpPr>
        <xdr:cNvPr id="758" name="n_4aveValue【博物館】&#10;有形固定資産減価償却率">
          <a:extLst>
            <a:ext uri="{FF2B5EF4-FFF2-40B4-BE49-F238E27FC236}">
              <a16:creationId xmlns:a16="http://schemas.microsoft.com/office/drawing/2014/main" id="{B68DA0A1-F7A6-4E36-8066-FE4031A2F2F7}"/>
            </a:ext>
          </a:extLst>
        </xdr:cNvPr>
        <xdr:cNvSpPr txBox="1"/>
      </xdr:nvSpPr>
      <xdr:spPr>
        <a:xfrm>
          <a:off x="11354444"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40657</xdr:rowOff>
    </xdr:from>
    <xdr:ext cx="405111" cy="259045"/>
    <xdr:sp macro="" textlink="">
      <xdr:nvSpPr>
        <xdr:cNvPr id="759" name="n_1mainValue【博物館】&#10;有形固定資産減価償却率">
          <a:extLst>
            <a:ext uri="{FF2B5EF4-FFF2-40B4-BE49-F238E27FC236}">
              <a16:creationId xmlns:a16="http://schemas.microsoft.com/office/drawing/2014/main" id="{3009A91D-6073-4B77-B689-C2EC5F6C66C3}"/>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38752</xdr:rowOff>
    </xdr:from>
    <xdr:ext cx="405111" cy="259045"/>
    <xdr:sp macro="" textlink="">
      <xdr:nvSpPr>
        <xdr:cNvPr id="760" name="n_2mainValue【博物館】&#10;有形固定資産減価償却率">
          <a:extLst>
            <a:ext uri="{FF2B5EF4-FFF2-40B4-BE49-F238E27FC236}">
              <a16:creationId xmlns:a16="http://schemas.microsoft.com/office/drawing/2014/main" id="{1B132D1E-A2F6-43D7-AE62-DFE57552D0EB}"/>
            </a:ext>
          </a:extLst>
        </xdr:cNvPr>
        <xdr:cNvSpPr txBox="1"/>
      </xdr:nvSpPr>
      <xdr:spPr>
        <a:xfrm>
          <a:off x="129641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652</xdr:rowOff>
    </xdr:from>
    <xdr:ext cx="405111" cy="259045"/>
    <xdr:sp macro="" textlink="">
      <xdr:nvSpPr>
        <xdr:cNvPr id="761" name="n_3mainValue【博物館】&#10;有形固定資産減価償却率">
          <a:extLst>
            <a:ext uri="{FF2B5EF4-FFF2-40B4-BE49-F238E27FC236}">
              <a16:creationId xmlns:a16="http://schemas.microsoft.com/office/drawing/2014/main" id="{9998ACC9-7820-463F-B163-B243DBF48FB9}"/>
            </a:ext>
          </a:extLst>
        </xdr:cNvPr>
        <xdr:cNvSpPr txBox="1"/>
      </xdr:nvSpPr>
      <xdr:spPr>
        <a:xfrm>
          <a:off x="12164069" y="16840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143527</xdr:rowOff>
    </xdr:from>
    <xdr:ext cx="405111" cy="259045"/>
    <xdr:sp macro="" textlink="">
      <xdr:nvSpPr>
        <xdr:cNvPr id="762" name="n_4mainValue【博物館】&#10;有形固定資産減価償却率">
          <a:extLst>
            <a:ext uri="{FF2B5EF4-FFF2-40B4-BE49-F238E27FC236}">
              <a16:creationId xmlns:a16="http://schemas.microsoft.com/office/drawing/2014/main" id="{A728FF6B-F607-4537-BE7D-F4A12E39A5B4}"/>
            </a:ext>
          </a:extLst>
        </xdr:cNvPr>
        <xdr:cNvSpPr txBox="1"/>
      </xdr:nvSpPr>
      <xdr:spPr>
        <a:xfrm>
          <a:off x="11354444" y="16818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3" name="正方形/長方形 762">
          <a:extLst>
            <a:ext uri="{FF2B5EF4-FFF2-40B4-BE49-F238E27FC236}">
              <a16:creationId xmlns:a16="http://schemas.microsoft.com/office/drawing/2014/main" id="{E5A8E816-FC2F-452C-B431-F893DFC34B2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4" name="正方形/長方形 763">
          <a:extLst>
            <a:ext uri="{FF2B5EF4-FFF2-40B4-BE49-F238E27FC236}">
              <a16:creationId xmlns:a16="http://schemas.microsoft.com/office/drawing/2014/main" id="{7FDAF9A7-FC3D-46AD-AE8E-217DD125E8FF}"/>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5" name="正方形/長方形 764">
          <a:extLst>
            <a:ext uri="{FF2B5EF4-FFF2-40B4-BE49-F238E27FC236}">
              <a16:creationId xmlns:a16="http://schemas.microsoft.com/office/drawing/2014/main" id="{5148F28A-5ECB-49CB-B0E2-F210A9F68CC7}"/>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6" name="正方形/長方形 765">
          <a:extLst>
            <a:ext uri="{FF2B5EF4-FFF2-40B4-BE49-F238E27FC236}">
              <a16:creationId xmlns:a16="http://schemas.microsoft.com/office/drawing/2014/main" id="{AD0C3FEE-3D0F-4ECD-B931-BD2CE322CBC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7" name="正方形/長方形 766">
          <a:extLst>
            <a:ext uri="{FF2B5EF4-FFF2-40B4-BE49-F238E27FC236}">
              <a16:creationId xmlns:a16="http://schemas.microsoft.com/office/drawing/2014/main" id="{F443944C-CF5E-4103-B656-4D7BEBDB6703}"/>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8" name="正方形/長方形 767">
          <a:extLst>
            <a:ext uri="{FF2B5EF4-FFF2-40B4-BE49-F238E27FC236}">
              <a16:creationId xmlns:a16="http://schemas.microsoft.com/office/drawing/2014/main" id="{AAF5E2BB-7C2A-40F2-B46A-B454149BF5AF}"/>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9" name="テキスト ボックス 768">
          <a:extLst>
            <a:ext uri="{FF2B5EF4-FFF2-40B4-BE49-F238E27FC236}">
              <a16:creationId xmlns:a16="http://schemas.microsoft.com/office/drawing/2014/main" id="{A22F082D-6BDE-4D6F-AE05-CA21E046CB7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0" name="直線コネクタ 769">
          <a:extLst>
            <a:ext uri="{FF2B5EF4-FFF2-40B4-BE49-F238E27FC236}">
              <a16:creationId xmlns:a16="http://schemas.microsoft.com/office/drawing/2014/main" id="{C4DA9F19-A51F-4B8B-9B8C-BC067BF5F3CC}"/>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1" name="直線コネクタ 770">
          <a:extLst>
            <a:ext uri="{FF2B5EF4-FFF2-40B4-BE49-F238E27FC236}">
              <a16:creationId xmlns:a16="http://schemas.microsoft.com/office/drawing/2014/main" id="{9E3D361B-261C-4C13-8A95-5AE99CCE2539}"/>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2" name="テキスト ボックス 771">
          <a:extLst>
            <a:ext uri="{FF2B5EF4-FFF2-40B4-BE49-F238E27FC236}">
              <a16:creationId xmlns:a16="http://schemas.microsoft.com/office/drawing/2014/main" id="{9A175F1C-4D11-41F3-B341-620F700E9B7E}"/>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3" name="直線コネクタ 772">
          <a:extLst>
            <a:ext uri="{FF2B5EF4-FFF2-40B4-BE49-F238E27FC236}">
              <a16:creationId xmlns:a16="http://schemas.microsoft.com/office/drawing/2014/main" id="{A1DCD416-910A-4204-81A4-88FC22E3B2C2}"/>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4" name="テキスト ボックス 773">
          <a:extLst>
            <a:ext uri="{FF2B5EF4-FFF2-40B4-BE49-F238E27FC236}">
              <a16:creationId xmlns:a16="http://schemas.microsoft.com/office/drawing/2014/main" id="{FEAA5F64-0E1A-4542-93FC-3B3A24D0FB43}"/>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5" name="直線コネクタ 774">
          <a:extLst>
            <a:ext uri="{FF2B5EF4-FFF2-40B4-BE49-F238E27FC236}">
              <a16:creationId xmlns:a16="http://schemas.microsoft.com/office/drawing/2014/main" id="{D85DD8A6-72FA-4E18-9EF2-F7441C113D4F}"/>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6" name="テキスト ボックス 775">
          <a:extLst>
            <a:ext uri="{FF2B5EF4-FFF2-40B4-BE49-F238E27FC236}">
              <a16:creationId xmlns:a16="http://schemas.microsoft.com/office/drawing/2014/main" id="{A07B76AA-EF3C-41AD-B2AD-BDC14852AADD}"/>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7" name="直線コネクタ 776">
          <a:extLst>
            <a:ext uri="{FF2B5EF4-FFF2-40B4-BE49-F238E27FC236}">
              <a16:creationId xmlns:a16="http://schemas.microsoft.com/office/drawing/2014/main" id="{0A4E85CA-0A10-48AC-878C-199441A4AF3D}"/>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78" name="テキスト ボックス 777">
          <a:extLst>
            <a:ext uri="{FF2B5EF4-FFF2-40B4-BE49-F238E27FC236}">
              <a16:creationId xmlns:a16="http://schemas.microsoft.com/office/drawing/2014/main" id="{215F43C7-CA8B-4ACB-9382-7A920404CA31}"/>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79" name="直線コネクタ 778">
          <a:extLst>
            <a:ext uri="{FF2B5EF4-FFF2-40B4-BE49-F238E27FC236}">
              <a16:creationId xmlns:a16="http://schemas.microsoft.com/office/drawing/2014/main" id="{A6619C3B-342F-4295-A0FF-EF15F63EF2E1}"/>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0" name="テキスト ボックス 779">
          <a:extLst>
            <a:ext uri="{FF2B5EF4-FFF2-40B4-BE49-F238E27FC236}">
              <a16:creationId xmlns:a16="http://schemas.microsoft.com/office/drawing/2014/main" id="{CFD5C325-EB29-410F-BBD9-869332D05A35}"/>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1" name="【博物館】&#10;一人当たり面積グラフ枠">
          <a:extLst>
            <a:ext uri="{FF2B5EF4-FFF2-40B4-BE49-F238E27FC236}">
              <a16:creationId xmlns:a16="http://schemas.microsoft.com/office/drawing/2014/main" id="{2B30BB7E-95E2-4FDF-B722-E995EF279873}"/>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2" name="直線コネクタ 781">
          <a:extLst>
            <a:ext uri="{FF2B5EF4-FFF2-40B4-BE49-F238E27FC236}">
              <a16:creationId xmlns:a16="http://schemas.microsoft.com/office/drawing/2014/main" id="{633D5DC4-069C-4916-9347-707EC731C0CA}"/>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3" name="【博物館】&#10;一人当たり面積最小値テキスト">
          <a:extLst>
            <a:ext uri="{FF2B5EF4-FFF2-40B4-BE49-F238E27FC236}">
              <a16:creationId xmlns:a16="http://schemas.microsoft.com/office/drawing/2014/main" id="{72F2E0CA-B791-43D2-80CA-65FA9DA9F408}"/>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4" name="直線コネクタ 783">
          <a:extLst>
            <a:ext uri="{FF2B5EF4-FFF2-40B4-BE49-F238E27FC236}">
              <a16:creationId xmlns:a16="http://schemas.microsoft.com/office/drawing/2014/main" id="{85F3E9FC-D78E-4763-9E81-618CFA9014F2}"/>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5" name="【博物館】&#10;一人当たり面積最大値テキスト">
          <a:extLst>
            <a:ext uri="{FF2B5EF4-FFF2-40B4-BE49-F238E27FC236}">
              <a16:creationId xmlns:a16="http://schemas.microsoft.com/office/drawing/2014/main" id="{E18A9896-E900-4296-A5E0-18124C24D6A8}"/>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6" name="直線コネクタ 785">
          <a:extLst>
            <a:ext uri="{FF2B5EF4-FFF2-40B4-BE49-F238E27FC236}">
              <a16:creationId xmlns:a16="http://schemas.microsoft.com/office/drawing/2014/main" id="{D497F0DC-0BD4-4390-8492-9988C165FD68}"/>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87" name="【博物館】&#10;一人当たり面積平均値テキスト">
          <a:extLst>
            <a:ext uri="{FF2B5EF4-FFF2-40B4-BE49-F238E27FC236}">
              <a16:creationId xmlns:a16="http://schemas.microsoft.com/office/drawing/2014/main" id="{F3B5A055-3E03-4F1F-B855-44E87AC25843}"/>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88" name="フローチャート: 判断 787">
          <a:extLst>
            <a:ext uri="{FF2B5EF4-FFF2-40B4-BE49-F238E27FC236}">
              <a16:creationId xmlns:a16="http://schemas.microsoft.com/office/drawing/2014/main" id="{656AFFD5-B8F9-4B0E-A94C-B2AD7B39CEE0}"/>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89" name="フローチャート: 判断 788">
          <a:extLst>
            <a:ext uri="{FF2B5EF4-FFF2-40B4-BE49-F238E27FC236}">
              <a16:creationId xmlns:a16="http://schemas.microsoft.com/office/drawing/2014/main" id="{8BCDE0CD-1926-4B4E-BD95-7C0A7DADFDB4}"/>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0" name="フローチャート: 判断 789">
          <a:extLst>
            <a:ext uri="{FF2B5EF4-FFF2-40B4-BE49-F238E27FC236}">
              <a16:creationId xmlns:a16="http://schemas.microsoft.com/office/drawing/2014/main" id="{EAA412C1-8270-484C-A5D5-1F4FFC360DB8}"/>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1" name="フローチャート: 判断 790">
          <a:extLst>
            <a:ext uri="{FF2B5EF4-FFF2-40B4-BE49-F238E27FC236}">
              <a16:creationId xmlns:a16="http://schemas.microsoft.com/office/drawing/2014/main" id="{4BB46F40-0093-4FCE-88AF-BD35A6E0269D}"/>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2" name="フローチャート: 判断 791">
          <a:extLst>
            <a:ext uri="{FF2B5EF4-FFF2-40B4-BE49-F238E27FC236}">
              <a16:creationId xmlns:a16="http://schemas.microsoft.com/office/drawing/2014/main" id="{307CFE9E-2347-4A34-8839-1CCCBAD12024}"/>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FF1DCCDC-4526-4697-A0D8-806F96AEEA2E}"/>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59A7AA31-9386-4948-A089-B0B9F2A6388F}"/>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BEE8582E-C528-4D99-8364-6F11FFB3218A}"/>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F1465C5A-7F95-4902-9DC8-EDD31D2F903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B1B123DE-FBAD-419D-B869-DEBFC3DE8BA1}"/>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100</xdr:row>
      <xdr:rowOff>71120</xdr:rowOff>
    </xdr:from>
    <xdr:to>
      <xdr:col>116</xdr:col>
      <xdr:colOff>114300</xdr:colOff>
      <xdr:row>101</xdr:row>
      <xdr:rowOff>1270</xdr:rowOff>
    </xdr:to>
    <xdr:sp macro="" textlink="">
      <xdr:nvSpPr>
        <xdr:cNvPr id="798" name="楕円 797">
          <a:extLst>
            <a:ext uri="{FF2B5EF4-FFF2-40B4-BE49-F238E27FC236}">
              <a16:creationId xmlns:a16="http://schemas.microsoft.com/office/drawing/2014/main" id="{80E96F3C-1C62-4B3A-91C7-5B3A86860D6F}"/>
            </a:ext>
          </a:extLst>
        </xdr:cNvPr>
        <xdr:cNvSpPr/>
      </xdr:nvSpPr>
      <xdr:spPr>
        <a:xfrm>
          <a:off x="19897725" y="16260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100</xdr:row>
      <xdr:rowOff>24147</xdr:rowOff>
    </xdr:from>
    <xdr:ext cx="469744" cy="259045"/>
    <xdr:sp macro="" textlink="">
      <xdr:nvSpPr>
        <xdr:cNvPr id="799" name="【博物館】&#10;一人当たり面積該当値テキスト">
          <a:extLst>
            <a:ext uri="{FF2B5EF4-FFF2-40B4-BE49-F238E27FC236}">
              <a16:creationId xmlns:a16="http://schemas.microsoft.com/office/drawing/2014/main" id="{3B1B028F-4BB8-4454-884F-E6FD1CC69309}"/>
            </a:ext>
          </a:extLst>
        </xdr:cNvPr>
        <xdr:cNvSpPr txBox="1"/>
      </xdr:nvSpPr>
      <xdr:spPr>
        <a:xfrm>
          <a:off x="20002500" y="162198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100</xdr:row>
      <xdr:rowOff>71120</xdr:rowOff>
    </xdr:from>
    <xdr:to>
      <xdr:col>112</xdr:col>
      <xdr:colOff>38100</xdr:colOff>
      <xdr:row>101</xdr:row>
      <xdr:rowOff>1270</xdr:rowOff>
    </xdr:to>
    <xdr:sp macro="" textlink="">
      <xdr:nvSpPr>
        <xdr:cNvPr id="800" name="楕円 799">
          <a:extLst>
            <a:ext uri="{FF2B5EF4-FFF2-40B4-BE49-F238E27FC236}">
              <a16:creationId xmlns:a16="http://schemas.microsoft.com/office/drawing/2014/main" id="{BF3707E1-A41C-440B-BA71-AFD8B3F25492}"/>
            </a:ext>
          </a:extLst>
        </xdr:cNvPr>
        <xdr:cNvSpPr/>
      </xdr:nvSpPr>
      <xdr:spPr>
        <a:xfrm>
          <a:off x="19154775" y="16260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100</xdr:row>
      <xdr:rowOff>121920</xdr:rowOff>
    </xdr:from>
    <xdr:to>
      <xdr:col>116</xdr:col>
      <xdr:colOff>63500</xdr:colOff>
      <xdr:row>100</xdr:row>
      <xdr:rowOff>121920</xdr:rowOff>
    </xdr:to>
    <xdr:cxnSp macro="">
      <xdr:nvCxnSpPr>
        <xdr:cNvPr id="801" name="直線コネクタ 800">
          <a:extLst>
            <a:ext uri="{FF2B5EF4-FFF2-40B4-BE49-F238E27FC236}">
              <a16:creationId xmlns:a16="http://schemas.microsoft.com/office/drawing/2014/main" id="{F0E9D803-CF87-40B9-821C-41F931DB0E29}"/>
            </a:ext>
          </a:extLst>
        </xdr:cNvPr>
        <xdr:cNvCxnSpPr/>
      </xdr:nvCxnSpPr>
      <xdr:spPr>
        <a:xfrm>
          <a:off x="19202400" y="1631759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100</xdr:row>
      <xdr:rowOff>71120</xdr:rowOff>
    </xdr:from>
    <xdr:to>
      <xdr:col>107</xdr:col>
      <xdr:colOff>101600</xdr:colOff>
      <xdr:row>101</xdr:row>
      <xdr:rowOff>1270</xdr:rowOff>
    </xdr:to>
    <xdr:sp macro="" textlink="">
      <xdr:nvSpPr>
        <xdr:cNvPr id="802" name="楕円 801">
          <a:extLst>
            <a:ext uri="{FF2B5EF4-FFF2-40B4-BE49-F238E27FC236}">
              <a16:creationId xmlns:a16="http://schemas.microsoft.com/office/drawing/2014/main" id="{5C17661E-6CB5-4B72-AE2D-C7D485030991}"/>
            </a:ext>
          </a:extLst>
        </xdr:cNvPr>
        <xdr:cNvSpPr/>
      </xdr:nvSpPr>
      <xdr:spPr>
        <a:xfrm>
          <a:off x="18345150" y="16260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100</xdr:row>
      <xdr:rowOff>121920</xdr:rowOff>
    </xdr:from>
    <xdr:to>
      <xdr:col>111</xdr:col>
      <xdr:colOff>177800</xdr:colOff>
      <xdr:row>100</xdr:row>
      <xdr:rowOff>121920</xdr:rowOff>
    </xdr:to>
    <xdr:cxnSp macro="">
      <xdr:nvCxnSpPr>
        <xdr:cNvPr id="803" name="直線コネクタ 802">
          <a:extLst>
            <a:ext uri="{FF2B5EF4-FFF2-40B4-BE49-F238E27FC236}">
              <a16:creationId xmlns:a16="http://schemas.microsoft.com/office/drawing/2014/main" id="{5FABCCFE-211F-400A-991C-B299F959F9A0}"/>
            </a:ext>
          </a:extLst>
        </xdr:cNvPr>
        <xdr:cNvCxnSpPr/>
      </xdr:nvCxnSpPr>
      <xdr:spPr>
        <a:xfrm>
          <a:off x="18392775" y="1631759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100</xdr:row>
      <xdr:rowOff>71120</xdr:rowOff>
    </xdr:from>
    <xdr:to>
      <xdr:col>102</xdr:col>
      <xdr:colOff>165100</xdr:colOff>
      <xdr:row>101</xdr:row>
      <xdr:rowOff>1270</xdr:rowOff>
    </xdr:to>
    <xdr:sp macro="" textlink="">
      <xdr:nvSpPr>
        <xdr:cNvPr id="804" name="楕円 803">
          <a:extLst>
            <a:ext uri="{FF2B5EF4-FFF2-40B4-BE49-F238E27FC236}">
              <a16:creationId xmlns:a16="http://schemas.microsoft.com/office/drawing/2014/main" id="{4F8A9EC3-59E7-4AA9-A7D4-C8098B3C823B}"/>
            </a:ext>
          </a:extLst>
        </xdr:cNvPr>
        <xdr:cNvSpPr/>
      </xdr:nvSpPr>
      <xdr:spPr>
        <a:xfrm>
          <a:off x="17554575" y="16260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100</xdr:row>
      <xdr:rowOff>121920</xdr:rowOff>
    </xdr:from>
    <xdr:to>
      <xdr:col>107</xdr:col>
      <xdr:colOff>50800</xdr:colOff>
      <xdr:row>100</xdr:row>
      <xdr:rowOff>121920</xdr:rowOff>
    </xdr:to>
    <xdr:cxnSp macro="">
      <xdr:nvCxnSpPr>
        <xdr:cNvPr id="805" name="直線コネクタ 804">
          <a:extLst>
            <a:ext uri="{FF2B5EF4-FFF2-40B4-BE49-F238E27FC236}">
              <a16:creationId xmlns:a16="http://schemas.microsoft.com/office/drawing/2014/main" id="{036E399F-E380-4C9A-AFC1-6F7A77B806CC}"/>
            </a:ext>
          </a:extLst>
        </xdr:cNvPr>
        <xdr:cNvCxnSpPr/>
      </xdr:nvCxnSpPr>
      <xdr:spPr>
        <a:xfrm>
          <a:off x="17602200" y="1631759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100</xdr:row>
      <xdr:rowOff>71120</xdr:rowOff>
    </xdr:from>
    <xdr:to>
      <xdr:col>98</xdr:col>
      <xdr:colOff>38100</xdr:colOff>
      <xdr:row>101</xdr:row>
      <xdr:rowOff>1270</xdr:rowOff>
    </xdr:to>
    <xdr:sp macro="" textlink="">
      <xdr:nvSpPr>
        <xdr:cNvPr id="806" name="楕円 805">
          <a:extLst>
            <a:ext uri="{FF2B5EF4-FFF2-40B4-BE49-F238E27FC236}">
              <a16:creationId xmlns:a16="http://schemas.microsoft.com/office/drawing/2014/main" id="{F85D3C86-ACE4-40AE-BE1B-EC2FF92D88E6}"/>
            </a:ext>
          </a:extLst>
        </xdr:cNvPr>
        <xdr:cNvSpPr/>
      </xdr:nvSpPr>
      <xdr:spPr>
        <a:xfrm>
          <a:off x="16754475" y="16260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100</xdr:row>
      <xdr:rowOff>121920</xdr:rowOff>
    </xdr:from>
    <xdr:to>
      <xdr:col>102</xdr:col>
      <xdr:colOff>114300</xdr:colOff>
      <xdr:row>100</xdr:row>
      <xdr:rowOff>121920</xdr:rowOff>
    </xdr:to>
    <xdr:cxnSp macro="">
      <xdr:nvCxnSpPr>
        <xdr:cNvPr id="807" name="直線コネクタ 806">
          <a:extLst>
            <a:ext uri="{FF2B5EF4-FFF2-40B4-BE49-F238E27FC236}">
              <a16:creationId xmlns:a16="http://schemas.microsoft.com/office/drawing/2014/main" id="{72036140-D06F-4440-920D-3D059838B5D4}"/>
            </a:ext>
          </a:extLst>
        </xdr:cNvPr>
        <xdr:cNvCxnSpPr/>
      </xdr:nvCxnSpPr>
      <xdr:spPr>
        <a:xfrm>
          <a:off x="16802100" y="1631759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08" name="n_1aveValue【博物館】&#10;一人当たり面積">
          <a:extLst>
            <a:ext uri="{FF2B5EF4-FFF2-40B4-BE49-F238E27FC236}">
              <a16:creationId xmlns:a16="http://schemas.microsoft.com/office/drawing/2014/main" id="{52292612-EDE1-4430-8073-B8424C63209F}"/>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09" name="n_2aveValue【博物館】&#10;一人当たり面積">
          <a:extLst>
            <a:ext uri="{FF2B5EF4-FFF2-40B4-BE49-F238E27FC236}">
              <a16:creationId xmlns:a16="http://schemas.microsoft.com/office/drawing/2014/main" id="{B4A29B42-E192-4C8E-B653-CEFF87C496EF}"/>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0" name="n_3aveValue【博物館】&#10;一人当たり面積">
          <a:extLst>
            <a:ext uri="{FF2B5EF4-FFF2-40B4-BE49-F238E27FC236}">
              <a16:creationId xmlns:a16="http://schemas.microsoft.com/office/drawing/2014/main" id="{D4E8C367-5FA9-4EA8-852A-080F05C33AB4}"/>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1" name="n_4aveValue【博物館】&#10;一人当たり面積">
          <a:extLst>
            <a:ext uri="{FF2B5EF4-FFF2-40B4-BE49-F238E27FC236}">
              <a16:creationId xmlns:a16="http://schemas.microsoft.com/office/drawing/2014/main" id="{55E4627F-EC69-4DAA-8975-EEC7F4F96D75}"/>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99</xdr:row>
      <xdr:rowOff>17797</xdr:rowOff>
    </xdr:from>
    <xdr:ext cx="469744" cy="259045"/>
    <xdr:sp macro="" textlink="">
      <xdr:nvSpPr>
        <xdr:cNvPr id="812" name="n_1mainValue【博物館】&#10;一人当たり面積">
          <a:extLst>
            <a:ext uri="{FF2B5EF4-FFF2-40B4-BE49-F238E27FC236}">
              <a16:creationId xmlns:a16="http://schemas.microsoft.com/office/drawing/2014/main" id="{B4B20437-E28F-41BD-AC98-9175656ABC68}"/>
            </a:ext>
          </a:extLst>
        </xdr:cNvPr>
        <xdr:cNvSpPr txBox="1"/>
      </xdr:nvSpPr>
      <xdr:spPr>
        <a:xfrm>
          <a:off x="18983402" y="16048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99</xdr:row>
      <xdr:rowOff>17797</xdr:rowOff>
    </xdr:from>
    <xdr:ext cx="469744" cy="259045"/>
    <xdr:sp macro="" textlink="">
      <xdr:nvSpPr>
        <xdr:cNvPr id="813" name="n_2mainValue【博物館】&#10;一人当たり面積">
          <a:extLst>
            <a:ext uri="{FF2B5EF4-FFF2-40B4-BE49-F238E27FC236}">
              <a16:creationId xmlns:a16="http://schemas.microsoft.com/office/drawing/2014/main" id="{3C7BAC9F-93DF-4180-94B4-C5E4993A7736}"/>
            </a:ext>
          </a:extLst>
        </xdr:cNvPr>
        <xdr:cNvSpPr txBox="1"/>
      </xdr:nvSpPr>
      <xdr:spPr>
        <a:xfrm>
          <a:off x="18183302" y="16048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99</xdr:row>
      <xdr:rowOff>17797</xdr:rowOff>
    </xdr:from>
    <xdr:ext cx="469744" cy="259045"/>
    <xdr:sp macro="" textlink="">
      <xdr:nvSpPr>
        <xdr:cNvPr id="814" name="n_3mainValue【博物館】&#10;一人当たり面積">
          <a:extLst>
            <a:ext uri="{FF2B5EF4-FFF2-40B4-BE49-F238E27FC236}">
              <a16:creationId xmlns:a16="http://schemas.microsoft.com/office/drawing/2014/main" id="{C7C67F52-59ED-4BE6-9141-B64A2C5626B4}"/>
            </a:ext>
          </a:extLst>
        </xdr:cNvPr>
        <xdr:cNvSpPr txBox="1"/>
      </xdr:nvSpPr>
      <xdr:spPr>
        <a:xfrm>
          <a:off x="17383202" y="16048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99</xdr:row>
      <xdr:rowOff>17797</xdr:rowOff>
    </xdr:from>
    <xdr:ext cx="469744" cy="259045"/>
    <xdr:sp macro="" textlink="">
      <xdr:nvSpPr>
        <xdr:cNvPr id="815" name="n_4mainValue【博物館】&#10;一人当たり面積">
          <a:extLst>
            <a:ext uri="{FF2B5EF4-FFF2-40B4-BE49-F238E27FC236}">
              <a16:creationId xmlns:a16="http://schemas.microsoft.com/office/drawing/2014/main" id="{E963B5A9-3D80-43A2-8CC5-D1D19585C43A}"/>
            </a:ext>
          </a:extLst>
        </xdr:cNvPr>
        <xdr:cNvSpPr txBox="1"/>
      </xdr:nvSpPr>
      <xdr:spPr>
        <a:xfrm>
          <a:off x="16592627" y="16048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242C5862-1E2A-4A8E-A143-7A9EFDC18CE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168764AC-E460-4A9B-8BA6-CB9421BFAFC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C77930ED-E69F-40FC-AA85-758FB78D51B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有形固定資産減価償却率について、道路および港湾・漁港は類似団体平均を下回っているものの、橋りょう・トンネル、学校施設、公営住宅、図書館および博物館については類似団体平均を上回っている。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・橋りょう・トンネルについては、長寿命化修繕計画に基づき、計画的に予防保全を実施するとともに、継続的に点検、診断を行い、適切に維持管理を実施しているところである。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・学校施設（県立学校）、図書館および博物館については、平成</a:t>
          </a:r>
          <a:r>
            <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年度に策定した「インフラ長寿命化計画に基づく個別施設計画」に基づき、適正に管理を実施しているところである。</a:t>
          </a:r>
          <a:endPar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・公営住宅については、平成</a:t>
          </a:r>
          <a:r>
            <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年度に策定</a:t>
          </a:r>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R5.3</a:t>
          </a:r>
          <a:r>
            <a:rPr kumimoji="1" lang="ja-JP" altLang="en-US" sz="1400" b="0" i="0" baseline="0">
              <a:solidFill>
                <a:schemeClr val="dk1"/>
              </a:solidFill>
              <a:effectLst/>
              <a:latin typeface="ＭＳ Ｐゴシック" panose="020B0600070205080204" pitchFamily="50" charset="-128"/>
              <a:ea typeface="ＭＳ Ｐゴシック" panose="020B0600070205080204" pitchFamily="50" charset="-128"/>
              <a:cs typeface="+mn-cs"/>
            </a:rPr>
            <a:t>修正</a:t>
          </a:r>
          <a:r>
            <a:rPr kumimoji="1" lang="ja-JP" altLang="ja-JP" sz="14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した「滋賀県営住宅長寿命化計画」に基づき、適正に管理を実施しているところである。</a:t>
          </a:r>
          <a:endPar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C840EA9-AA6C-4FFB-A8D1-8D4DDBA55002}"/>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8F59F71-2A97-4872-8598-5A50A5BA8387}"/>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938DB57-B93E-480C-8D26-D8E7FF8759C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45426F8-8BC6-4D90-B21F-B751EA50265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滋賀県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5104630-65C1-47FC-8EB3-D619909EF70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31FE499-D7B3-43B9-89A5-0819761204B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CB76DA8-ED4C-48C2-A7E0-9F2F308CC95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AEE4CFD-5E80-4D9C-A6FE-BC9E9E22038F}"/>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3262AE0-E520-492E-873C-AA0388C86FC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2CCB701-A04E-49C7-B74A-E799F81647D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1,415,222
1,382,568
4,017.38
738,556,362
731,068,140
1,056,633
354,095,378
1,105,359,217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150B1B1-5D50-4C96-896D-E21AE133FAD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7AAD548-3256-4C29-BBF8-8909A373257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091A564-3718-4131-9AC0-F1CB6AFA899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10.4
183.4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1107893-4FFE-43FB-ABF7-1D64F3A867A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C1D5CC1-EF5B-498D-B8B1-7FDC5511DF5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03A8047-1C44-47F1-83CF-8982F115D65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6BBECAF-C39E-4D21-88CB-EFEEAB6748EA}"/>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8352402-D277-4C77-B33A-108D23098E4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97EECF6-4835-4DE5-9075-82B1C88BDDF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25416D3-A705-4F6B-AD19-EBC32401C94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33579D1-9D42-4BC4-9F8F-DB868E43283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10FC8B2-C16D-4DB4-9DFF-F69AE0490E2A}"/>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2053B8B-F78E-4E70-8857-1990C8FF9CD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8F9ED5D-1ECE-4345-8C31-E3D65B516E3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399D541-4C7E-428C-B810-95092B33E8C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90FCF65-0386-4129-ADFA-86D05A1A82C2}"/>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0068B87-1DB1-4D57-823C-6EF3700B5EC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248740A-C069-4C75-B23E-8B5920E4346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5A898B7-97A8-4D78-A303-1445EE4E89A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D1C4F22-3A75-438D-9394-0FCFDD7B7D7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9DB83F0-A919-4CF7-BCFE-D7F2C098CF1B}"/>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9FCD7C4-32F2-43CA-BCFF-F730C3D32DF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B2358F9-EC6C-413D-90B3-B8198C3EB30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D2C622C-5EAD-4A97-AD54-38557591A72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C9FBD279-661C-452B-B401-E6E36D94AD5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9123C89-6D9A-4BCE-82A6-237A41173FF3}"/>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BDAFEB0B-1960-40A3-8B18-E8850DEE83FF}"/>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D894F3D-4DD5-48FA-AB32-7584295EFCC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AC431C8-42CC-43AB-9D0E-19DD82D22B6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18F876F-FE75-446A-964C-6B759615E03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2F79C9CA-9E79-4DE5-BC99-57DD0CE4B4D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F89D768-3DE3-4585-A796-97BE3D7C634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3675F795-572A-4CB3-93C3-BD40CA01F4F9}"/>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066636F1-6565-438D-A751-86EABD9617B1}"/>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7F146255-AF09-4B04-B45D-F85E50039AB6}"/>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7B869770-56F0-4D74-9188-25F8E25E7A49}"/>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57287032-76BE-4C34-A821-694BE7261F4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B4825AF2-DCBE-4872-BB0A-3485922B8EFC}"/>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83AC024D-FDE8-47B8-92E1-24ACEEF33988}"/>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C95C2741-041B-4A6D-98A8-6CE1C8BB45F2}"/>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0C73DFF2-8C6D-40DC-8BF0-BBE23AED4876}"/>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BD9AAD86-BC08-4B94-BDCB-FB08760E55C7}"/>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FA74A2E3-6608-43C2-BC76-3C5216D7A35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17DD59A9-9F10-46D1-B346-FE12C661C7DE}"/>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A7027E57-A45F-44A7-A7C2-B07A0E7A505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4A60E4D8-0847-42C7-8A54-0FA18F8670FD}"/>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E37BB3D2-32E3-44F9-A95F-70445A5C147A}"/>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1A43C723-3945-49E8-AEA7-61A90DE14054}"/>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7D046B70-390E-4703-B13E-D392D5C48A49}"/>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3E5B1B31-8B03-45BA-AEC9-F283C99DBC45}"/>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62FC255C-95BB-4705-8B05-ECE6427F9B2C}"/>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7E01FFAA-7D59-46E0-BD67-00596DD32C4D}"/>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0A29A6DE-9326-4146-871D-7CDDED4B3DE5}"/>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A37484D8-762D-464D-B81B-CD0055436DAA}"/>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A95779D6-F257-4764-9C29-54E54B669E40}"/>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8E13A344-909F-48A1-872F-7150DB1E80A8}"/>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B107BE91-4C26-440D-AF40-200C9D2D237C}"/>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56C2F04-ECAF-49E7-9B07-FA86ADC3BD4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C7BB5EA-B02E-46D9-8D6E-12A6D8FD056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6752B74-77EF-4C3D-ACFC-95F1DA8FDFE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CCBDC25-0F7A-46CD-8C0B-E386B1A2408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36830</xdr:rowOff>
    </xdr:from>
    <xdr:to>
      <xdr:col>24</xdr:col>
      <xdr:colOff>114300</xdr:colOff>
      <xdr:row>39</xdr:row>
      <xdr:rowOff>138430</xdr:rowOff>
    </xdr:to>
    <xdr:sp macro="" textlink="">
      <xdr:nvSpPr>
        <xdr:cNvPr id="73" name="楕円 72">
          <a:extLst>
            <a:ext uri="{FF2B5EF4-FFF2-40B4-BE49-F238E27FC236}">
              <a16:creationId xmlns:a16="http://schemas.microsoft.com/office/drawing/2014/main" id="{BBD5315D-F239-47F3-A1F6-7123FF03AB32}"/>
            </a:ext>
          </a:extLst>
        </xdr:cNvPr>
        <xdr:cNvSpPr/>
      </xdr:nvSpPr>
      <xdr:spPr>
        <a:xfrm>
          <a:off x="4124325" y="63519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15257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AB87D7B1-DF13-4E2A-818D-A40F8CF19169}"/>
            </a:ext>
          </a:extLst>
        </xdr:cNvPr>
        <xdr:cNvSpPr txBox="1"/>
      </xdr:nvSpPr>
      <xdr:spPr>
        <a:xfrm>
          <a:off x="4229100" y="6327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4445</xdr:rowOff>
    </xdr:from>
    <xdr:to>
      <xdr:col>20</xdr:col>
      <xdr:colOff>38100</xdr:colOff>
      <xdr:row>39</xdr:row>
      <xdr:rowOff>106045</xdr:rowOff>
    </xdr:to>
    <xdr:sp macro="" textlink="">
      <xdr:nvSpPr>
        <xdr:cNvPr id="75" name="楕円 74">
          <a:extLst>
            <a:ext uri="{FF2B5EF4-FFF2-40B4-BE49-F238E27FC236}">
              <a16:creationId xmlns:a16="http://schemas.microsoft.com/office/drawing/2014/main" id="{0B6C7CB7-9EEA-4129-B9EC-07A015BD60CB}"/>
            </a:ext>
          </a:extLst>
        </xdr:cNvPr>
        <xdr:cNvSpPr/>
      </xdr:nvSpPr>
      <xdr:spPr>
        <a:xfrm>
          <a:off x="3381375" y="63226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55245</xdr:rowOff>
    </xdr:from>
    <xdr:to>
      <xdr:col>24</xdr:col>
      <xdr:colOff>63500</xdr:colOff>
      <xdr:row>39</xdr:row>
      <xdr:rowOff>87630</xdr:rowOff>
    </xdr:to>
    <xdr:cxnSp macro="">
      <xdr:nvCxnSpPr>
        <xdr:cNvPr id="76" name="直線コネクタ 75">
          <a:extLst>
            <a:ext uri="{FF2B5EF4-FFF2-40B4-BE49-F238E27FC236}">
              <a16:creationId xmlns:a16="http://schemas.microsoft.com/office/drawing/2014/main" id="{73E4E233-550F-42D2-87B5-5B8A7BAB80E6}"/>
            </a:ext>
          </a:extLst>
        </xdr:cNvPr>
        <xdr:cNvCxnSpPr/>
      </xdr:nvCxnSpPr>
      <xdr:spPr>
        <a:xfrm>
          <a:off x="3429000" y="6370320"/>
          <a:ext cx="7524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145415</xdr:rowOff>
    </xdr:from>
    <xdr:to>
      <xdr:col>15</xdr:col>
      <xdr:colOff>101600</xdr:colOff>
      <xdr:row>39</xdr:row>
      <xdr:rowOff>75565</xdr:rowOff>
    </xdr:to>
    <xdr:sp macro="" textlink="">
      <xdr:nvSpPr>
        <xdr:cNvPr id="77" name="楕円 76">
          <a:extLst>
            <a:ext uri="{FF2B5EF4-FFF2-40B4-BE49-F238E27FC236}">
              <a16:creationId xmlns:a16="http://schemas.microsoft.com/office/drawing/2014/main" id="{2E08F036-37F6-4ADA-A227-E70EBB841E7B}"/>
            </a:ext>
          </a:extLst>
        </xdr:cNvPr>
        <xdr:cNvSpPr/>
      </xdr:nvSpPr>
      <xdr:spPr>
        <a:xfrm>
          <a:off x="2571750" y="62953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24765</xdr:rowOff>
    </xdr:from>
    <xdr:to>
      <xdr:col>19</xdr:col>
      <xdr:colOff>177800</xdr:colOff>
      <xdr:row>39</xdr:row>
      <xdr:rowOff>55245</xdr:rowOff>
    </xdr:to>
    <xdr:cxnSp macro="">
      <xdr:nvCxnSpPr>
        <xdr:cNvPr id="78" name="直線コネクタ 77">
          <a:extLst>
            <a:ext uri="{FF2B5EF4-FFF2-40B4-BE49-F238E27FC236}">
              <a16:creationId xmlns:a16="http://schemas.microsoft.com/office/drawing/2014/main" id="{ECA4A939-1E4F-447E-B4F1-ED0BE8337F68}"/>
            </a:ext>
          </a:extLst>
        </xdr:cNvPr>
        <xdr:cNvCxnSpPr/>
      </xdr:nvCxnSpPr>
      <xdr:spPr>
        <a:xfrm>
          <a:off x="2619375" y="6343015"/>
          <a:ext cx="80962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113030</xdr:rowOff>
    </xdr:from>
    <xdr:to>
      <xdr:col>10</xdr:col>
      <xdr:colOff>165100</xdr:colOff>
      <xdr:row>39</xdr:row>
      <xdr:rowOff>43180</xdr:rowOff>
    </xdr:to>
    <xdr:sp macro="" textlink="">
      <xdr:nvSpPr>
        <xdr:cNvPr id="79" name="楕円 78">
          <a:extLst>
            <a:ext uri="{FF2B5EF4-FFF2-40B4-BE49-F238E27FC236}">
              <a16:creationId xmlns:a16="http://schemas.microsoft.com/office/drawing/2014/main" id="{88C66E46-6AD0-452F-A2D1-18BDFD64B3C4}"/>
            </a:ext>
          </a:extLst>
        </xdr:cNvPr>
        <xdr:cNvSpPr/>
      </xdr:nvSpPr>
      <xdr:spPr>
        <a:xfrm>
          <a:off x="1781175" y="62661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163830</xdr:rowOff>
    </xdr:from>
    <xdr:to>
      <xdr:col>15</xdr:col>
      <xdr:colOff>50800</xdr:colOff>
      <xdr:row>39</xdr:row>
      <xdr:rowOff>24765</xdr:rowOff>
    </xdr:to>
    <xdr:cxnSp macro="">
      <xdr:nvCxnSpPr>
        <xdr:cNvPr id="80" name="直線コネクタ 79">
          <a:extLst>
            <a:ext uri="{FF2B5EF4-FFF2-40B4-BE49-F238E27FC236}">
              <a16:creationId xmlns:a16="http://schemas.microsoft.com/office/drawing/2014/main" id="{E14F5092-5271-4C8C-88E3-681AA5B046CA}"/>
            </a:ext>
          </a:extLst>
        </xdr:cNvPr>
        <xdr:cNvCxnSpPr/>
      </xdr:nvCxnSpPr>
      <xdr:spPr>
        <a:xfrm>
          <a:off x="1828800" y="6313805"/>
          <a:ext cx="790575"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78740</xdr:rowOff>
    </xdr:from>
    <xdr:to>
      <xdr:col>6</xdr:col>
      <xdr:colOff>38100</xdr:colOff>
      <xdr:row>39</xdr:row>
      <xdr:rowOff>8890</xdr:rowOff>
    </xdr:to>
    <xdr:sp macro="" textlink="">
      <xdr:nvSpPr>
        <xdr:cNvPr id="81" name="楕円 80">
          <a:extLst>
            <a:ext uri="{FF2B5EF4-FFF2-40B4-BE49-F238E27FC236}">
              <a16:creationId xmlns:a16="http://schemas.microsoft.com/office/drawing/2014/main" id="{06D25E53-BEBC-4284-A0C9-81A0B9E3B686}"/>
            </a:ext>
          </a:extLst>
        </xdr:cNvPr>
        <xdr:cNvSpPr/>
      </xdr:nvSpPr>
      <xdr:spPr>
        <a:xfrm>
          <a:off x="981075" y="62318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129540</xdr:rowOff>
    </xdr:from>
    <xdr:to>
      <xdr:col>10</xdr:col>
      <xdr:colOff>114300</xdr:colOff>
      <xdr:row>38</xdr:row>
      <xdr:rowOff>163830</xdr:rowOff>
    </xdr:to>
    <xdr:cxnSp macro="">
      <xdr:nvCxnSpPr>
        <xdr:cNvPr id="82" name="直線コネクタ 81">
          <a:extLst>
            <a:ext uri="{FF2B5EF4-FFF2-40B4-BE49-F238E27FC236}">
              <a16:creationId xmlns:a16="http://schemas.microsoft.com/office/drawing/2014/main" id="{6B0B5B0B-3127-457E-BC02-A326BA874EC7}"/>
            </a:ext>
          </a:extLst>
        </xdr:cNvPr>
        <xdr:cNvCxnSpPr/>
      </xdr:nvCxnSpPr>
      <xdr:spPr>
        <a:xfrm>
          <a:off x="1028700" y="6279515"/>
          <a:ext cx="8001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83FA479A-ECA7-4F49-B617-3644AAC66BDD}"/>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7A08E1F1-5F1B-4A6D-80FD-EAA6616CA300}"/>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9D3BAAE6-EF8B-4A8F-B233-AA376101548F}"/>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3629A1B1-DFAF-4209-A4D8-ACA8BD39AA86}"/>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97172</xdr:rowOff>
    </xdr:from>
    <xdr:ext cx="405111" cy="259045"/>
    <xdr:sp macro="" textlink="">
      <xdr:nvSpPr>
        <xdr:cNvPr id="87" name="n_1mainValue【体育館・プール】&#10;有形固定資産減価償却率">
          <a:extLst>
            <a:ext uri="{FF2B5EF4-FFF2-40B4-BE49-F238E27FC236}">
              <a16:creationId xmlns:a16="http://schemas.microsoft.com/office/drawing/2014/main" id="{35A3835E-7F09-46F7-A9B9-87180A23E121}"/>
            </a:ext>
          </a:extLst>
        </xdr:cNvPr>
        <xdr:cNvSpPr txBox="1"/>
      </xdr:nvSpPr>
      <xdr:spPr>
        <a:xfrm>
          <a:off x="3239144" y="6412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66692</xdr:rowOff>
    </xdr:from>
    <xdr:ext cx="405111" cy="259045"/>
    <xdr:sp macro="" textlink="">
      <xdr:nvSpPr>
        <xdr:cNvPr id="88" name="n_2mainValue【体育館・プール】&#10;有形固定資産減価償却率">
          <a:extLst>
            <a:ext uri="{FF2B5EF4-FFF2-40B4-BE49-F238E27FC236}">
              <a16:creationId xmlns:a16="http://schemas.microsoft.com/office/drawing/2014/main" id="{23ADF071-143A-4049-A25A-5E389D42187D}"/>
            </a:ext>
          </a:extLst>
        </xdr:cNvPr>
        <xdr:cNvSpPr txBox="1"/>
      </xdr:nvSpPr>
      <xdr:spPr>
        <a:xfrm>
          <a:off x="2439044" y="6378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34307</xdr:rowOff>
    </xdr:from>
    <xdr:ext cx="405111" cy="259045"/>
    <xdr:sp macro="" textlink="">
      <xdr:nvSpPr>
        <xdr:cNvPr id="89" name="n_3mainValue【体育館・プール】&#10;有形固定資産減価償却率">
          <a:extLst>
            <a:ext uri="{FF2B5EF4-FFF2-40B4-BE49-F238E27FC236}">
              <a16:creationId xmlns:a16="http://schemas.microsoft.com/office/drawing/2014/main" id="{8ECD8640-E3A4-447B-91DA-F80821BC4464}"/>
            </a:ext>
          </a:extLst>
        </xdr:cNvPr>
        <xdr:cNvSpPr txBox="1"/>
      </xdr:nvSpPr>
      <xdr:spPr>
        <a:xfrm>
          <a:off x="1648469" y="6346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17</xdr:rowOff>
    </xdr:from>
    <xdr:ext cx="405111" cy="259045"/>
    <xdr:sp macro="" textlink="">
      <xdr:nvSpPr>
        <xdr:cNvPr id="90" name="n_4mainValue【体育館・プール】&#10;有形固定資産減価償却率">
          <a:extLst>
            <a:ext uri="{FF2B5EF4-FFF2-40B4-BE49-F238E27FC236}">
              <a16:creationId xmlns:a16="http://schemas.microsoft.com/office/drawing/2014/main" id="{6396CB77-06AB-4483-BF82-30DD471EF21B}"/>
            </a:ext>
          </a:extLst>
        </xdr:cNvPr>
        <xdr:cNvSpPr txBox="1"/>
      </xdr:nvSpPr>
      <xdr:spPr>
        <a:xfrm>
          <a:off x="848369" y="6315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CF956D3B-8DE0-4882-9F2F-0A259E715E37}"/>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E9707885-CBB4-4297-9FDE-5A1B849E06D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9E626689-FF08-498A-8F4A-3AEB71DA95D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760079DD-13F9-47CF-8A89-65F74D241B9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D6D78BFD-94E5-4329-BD82-541BB0B11F0E}"/>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FB7C841F-E3EB-4231-A72A-53700DBD19A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3E36558C-A979-4B78-8E4C-65870C8BC09F}"/>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4FEC4F53-132D-40D4-9F2C-6656AA400BF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959D8F8A-1911-4B8E-8B65-2CC36398D194}"/>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E2940F06-D256-4324-A0A8-7B4BCC07516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917BAECB-E83C-4C5B-BE70-6156164BB8CD}"/>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B350004C-4554-456E-8EFF-A20ADDF78E99}"/>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DBFA6605-9D37-4D46-A788-8ADD8B3C230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25AF8C70-18F1-4516-AB9C-12717CEED378}"/>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17BD86DB-12D8-4275-B458-4AEA2288A5A0}"/>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D5B6FCA4-B51B-4989-AE1A-26DE9EA64388}"/>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827CC25B-99E2-4E38-9960-5D0D6B92F0CD}"/>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CE3F23EE-623C-4859-BD1C-F7209D1627E2}"/>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C1D5F89B-2AA8-4A31-9B9B-2BA3A18D140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78F852A7-75B2-48D2-8C26-6848E1C5E90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AECB35BC-AEFA-419A-9A72-4A807C641A9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14B2602E-2833-434D-BC72-83BCF67E1378}"/>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2B7286AC-7F24-49B4-9683-5BDE70832146}"/>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DC2C065B-BD10-4FB2-B7E1-5A7BDEF6C0C9}"/>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506035F3-FBB5-4F8C-996D-6461945B8328}"/>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0A0271D1-D44A-4814-9ADE-BB56BF25BD5F}"/>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6CDEF3D8-AF9B-4C8C-A8FA-41D783935225}"/>
            </a:ext>
          </a:extLst>
        </xdr:cNvPr>
        <xdr:cNvSpPr txBox="1"/>
      </xdr:nvSpPr>
      <xdr:spPr>
        <a:xfrm>
          <a:off x="9477375" y="6379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9EA1384D-38F2-48FC-A8E1-24384FCFE358}"/>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1668692C-90B1-4D22-982B-3FF4729AA67C}"/>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4B175B7F-82FD-4C01-B69F-4524204787B5}"/>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53244E30-286A-4A29-9956-1F7BF8F2A2AA}"/>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C6DA4420-E111-4E64-8604-D84CE8ADB12B}"/>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8BC6CD5B-B52B-46F8-82F6-B27127B77FD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D29BA8E-4037-4734-BC69-598E218CC67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6331A03-1567-4BA0-B381-1054790F23A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D666B04A-C8A5-4F4E-9C77-1E3FACDFFA0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096A1B1A-D8C7-40DB-A928-B0C3F434B2A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6350</xdr:rowOff>
    </xdr:from>
    <xdr:to>
      <xdr:col>55</xdr:col>
      <xdr:colOff>50800</xdr:colOff>
      <xdr:row>37</xdr:row>
      <xdr:rowOff>107950</xdr:rowOff>
    </xdr:to>
    <xdr:sp macro="" textlink="">
      <xdr:nvSpPr>
        <xdr:cNvPr id="128" name="楕円 127">
          <a:extLst>
            <a:ext uri="{FF2B5EF4-FFF2-40B4-BE49-F238E27FC236}">
              <a16:creationId xmlns:a16="http://schemas.microsoft.com/office/drawing/2014/main" id="{06A09EDB-9556-42E3-A5DE-81DFE2CC7DD0}"/>
            </a:ext>
          </a:extLst>
        </xdr:cNvPr>
        <xdr:cNvSpPr/>
      </xdr:nvSpPr>
      <xdr:spPr>
        <a:xfrm>
          <a:off x="9401175" y="6000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29227</xdr:rowOff>
    </xdr:from>
    <xdr:ext cx="469744" cy="259045"/>
    <xdr:sp macro="" textlink="">
      <xdr:nvSpPr>
        <xdr:cNvPr id="129" name="【体育館・プール】&#10;一人当たり面積該当値テキスト">
          <a:extLst>
            <a:ext uri="{FF2B5EF4-FFF2-40B4-BE49-F238E27FC236}">
              <a16:creationId xmlns:a16="http://schemas.microsoft.com/office/drawing/2014/main" id="{0E0C68B3-CBAD-4938-B5E3-98A0A623C824}"/>
            </a:ext>
          </a:extLst>
        </xdr:cNvPr>
        <xdr:cNvSpPr txBox="1"/>
      </xdr:nvSpPr>
      <xdr:spPr>
        <a:xfrm>
          <a:off x="9477375"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6350</xdr:rowOff>
    </xdr:from>
    <xdr:to>
      <xdr:col>50</xdr:col>
      <xdr:colOff>165100</xdr:colOff>
      <xdr:row>37</xdr:row>
      <xdr:rowOff>107950</xdr:rowOff>
    </xdr:to>
    <xdr:sp macro="" textlink="">
      <xdr:nvSpPr>
        <xdr:cNvPr id="130" name="楕円 129">
          <a:extLst>
            <a:ext uri="{FF2B5EF4-FFF2-40B4-BE49-F238E27FC236}">
              <a16:creationId xmlns:a16="http://schemas.microsoft.com/office/drawing/2014/main" id="{2B17163F-2189-4D55-9518-CB5E44524C53}"/>
            </a:ext>
          </a:extLst>
        </xdr:cNvPr>
        <xdr:cNvSpPr/>
      </xdr:nvSpPr>
      <xdr:spPr>
        <a:xfrm>
          <a:off x="86391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57150</xdr:rowOff>
    </xdr:from>
    <xdr:to>
      <xdr:col>55</xdr:col>
      <xdr:colOff>0</xdr:colOff>
      <xdr:row>37</xdr:row>
      <xdr:rowOff>57150</xdr:rowOff>
    </xdr:to>
    <xdr:cxnSp macro="">
      <xdr:nvCxnSpPr>
        <xdr:cNvPr id="131" name="直線コネクタ 130">
          <a:extLst>
            <a:ext uri="{FF2B5EF4-FFF2-40B4-BE49-F238E27FC236}">
              <a16:creationId xmlns:a16="http://schemas.microsoft.com/office/drawing/2014/main" id="{CA82311F-90D8-48DB-ACE1-DD7FFAB82546}"/>
            </a:ext>
          </a:extLst>
        </xdr:cNvPr>
        <xdr:cNvCxnSpPr/>
      </xdr:nvCxnSpPr>
      <xdr:spPr>
        <a:xfrm>
          <a:off x="8686800" y="6048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6350</xdr:rowOff>
    </xdr:from>
    <xdr:to>
      <xdr:col>46</xdr:col>
      <xdr:colOff>38100</xdr:colOff>
      <xdr:row>37</xdr:row>
      <xdr:rowOff>107950</xdr:rowOff>
    </xdr:to>
    <xdr:sp macro="" textlink="">
      <xdr:nvSpPr>
        <xdr:cNvPr id="132" name="楕円 131">
          <a:extLst>
            <a:ext uri="{FF2B5EF4-FFF2-40B4-BE49-F238E27FC236}">
              <a16:creationId xmlns:a16="http://schemas.microsoft.com/office/drawing/2014/main" id="{1BA3EEF3-B1F4-4795-8B0A-4E4D0B9AE1DB}"/>
            </a:ext>
          </a:extLst>
        </xdr:cNvPr>
        <xdr:cNvSpPr/>
      </xdr:nvSpPr>
      <xdr:spPr>
        <a:xfrm>
          <a:off x="7839075" y="6000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57150</xdr:rowOff>
    </xdr:from>
    <xdr:to>
      <xdr:col>50</xdr:col>
      <xdr:colOff>114300</xdr:colOff>
      <xdr:row>37</xdr:row>
      <xdr:rowOff>57150</xdr:rowOff>
    </xdr:to>
    <xdr:cxnSp macro="">
      <xdr:nvCxnSpPr>
        <xdr:cNvPr id="133" name="直線コネクタ 132">
          <a:extLst>
            <a:ext uri="{FF2B5EF4-FFF2-40B4-BE49-F238E27FC236}">
              <a16:creationId xmlns:a16="http://schemas.microsoft.com/office/drawing/2014/main" id="{BF2D8E04-245A-48AE-BD5A-F6831478A744}"/>
            </a:ext>
          </a:extLst>
        </xdr:cNvPr>
        <xdr:cNvCxnSpPr/>
      </xdr:nvCxnSpPr>
      <xdr:spPr>
        <a:xfrm>
          <a:off x="7886700" y="6048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6350</xdr:rowOff>
    </xdr:from>
    <xdr:to>
      <xdr:col>41</xdr:col>
      <xdr:colOff>101600</xdr:colOff>
      <xdr:row>37</xdr:row>
      <xdr:rowOff>107950</xdr:rowOff>
    </xdr:to>
    <xdr:sp macro="" textlink="">
      <xdr:nvSpPr>
        <xdr:cNvPr id="134" name="楕円 133">
          <a:extLst>
            <a:ext uri="{FF2B5EF4-FFF2-40B4-BE49-F238E27FC236}">
              <a16:creationId xmlns:a16="http://schemas.microsoft.com/office/drawing/2014/main" id="{F35EB92B-DF40-4E99-AD0D-58924F9D36AB}"/>
            </a:ext>
          </a:extLst>
        </xdr:cNvPr>
        <xdr:cNvSpPr/>
      </xdr:nvSpPr>
      <xdr:spPr>
        <a:xfrm>
          <a:off x="70294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57150</xdr:rowOff>
    </xdr:from>
    <xdr:to>
      <xdr:col>45</xdr:col>
      <xdr:colOff>177800</xdr:colOff>
      <xdr:row>37</xdr:row>
      <xdr:rowOff>57150</xdr:rowOff>
    </xdr:to>
    <xdr:cxnSp macro="">
      <xdr:nvCxnSpPr>
        <xdr:cNvPr id="135" name="直線コネクタ 134">
          <a:extLst>
            <a:ext uri="{FF2B5EF4-FFF2-40B4-BE49-F238E27FC236}">
              <a16:creationId xmlns:a16="http://schemas.microsoft.com/office/drawing/2014/main" id="{5C100F54-5BC0-4E81-8ADA-12E1193CF9CB}"/>
            </a:ext>
          </a:extLst>
        </xdr:cNvPr>
        <xdr:cNvCxnSpPr/>
      </xdr:nvCxnSpPr>
      <xdr:spPr>
        <a:xfrm>
          <a:off x="7077075" y="6048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6350</xdr:rowOff>
    </xdr:from>
    <xdr:to>
      <xdr:col>36</xdr:col>
      <xdr:colOff>165100</xdr:colOff>
      <xdr:row>37</xdr:row>
      <xdr:rowOff>107950</xdr:rowOff>
    </xdr:to>
    <xdr:sp macro="" textlink="">
      <xdr:nvSpPr>
        <xdr:cNvPr id="136" name="楕円 135">
          <a:extLst>
            <a:ext uri="{FF2B5EF4-FFF2-40B4-BE49-F238E27FC236}">
              <a16:creationId xmlns:a16="http://schemas.microsoft.com/office/drawing/2014/main" id="{54C29E5F-1623-4C55-8AD1-E278ECF1CB0A}"/>
            </a:ext>
          </a:extLst>
        </xdr:cNvPr>
        <xdr:cNvSpPr/>
      </xdr:nvSpPr>
      <xdr:spPr>
        <a:xfrm>
          <a:off x="62388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57150</xdr:rowOff>
    </xdr:from>
    <xdr:to>
      <xdr:col>41</xdr:col>
      <xdr:colOff>50800</xdr:colOff>
      <xdr:row>37</xdr:row>
      <xdr:rowOff>57150</xdr:rowOff>
    </xdr:to>
    <xdr:cxnSp macro="">
      <xdr:nvCxnSpPr>
        <xdr:cNvPr id="137" name="直線コネクタ 136">
          <a:extLst>
            <a:ext uri="{FF2B5EF4-FFF2-40B4-BE49-F238E27FC236}">
              <a16:creationId xmlns:a16="http://schemas.microsoft.com/office/drawing/2014/main" id="{06BA60F2-35A6-46A1-BDBC-34BA8658896B}"/>
            </a:ext>
          </a:extLst>
        </xdr:cNvPr>
        <xdr:cNvCxnSpPr/>
      </xdr:nvCxnSpPr>
      <xdr:spPr>
        <a:xfrm>
          <a:off x="6286500" y="6048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25F31A91-85A8-4EB9-8422-61FABDAAFCBE}"/>
            </a:ext>
          </a:extLst>
        </xdr:cNvPr>
        <xdr:cNvSpPr txBox="1"/>
      </xdr:nvSpPr>
      <xdr:spPr>
        <a:xfrm>
          <a:off x="845827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8526F1C6-9305-4677-9867-11EF1DC9394C}"/>
            </a:ext>
          </a:extLst>
        </xdr:cNvPr>
        <xdr:cNvSpPr txBox="1"/>
      </xdr:nvSpPr>
      <xdr:spPr>
        <a:xfrm>
          <a:off x="767722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7EA26778-A0DE-4039-9AE7-F9176F94AECC}"/>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1AF98C4E-62B5-41C5-B40F-1A72A4B18E6D}"/>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124477</xdr:rowOff>
    </xdr:from>
    <xdr:ext cx="469744" cy="259045"/>
    <xdr:sp macro="" textlink="">
      <xdr:nvSpPr>
        <xdr:cNvPr id="142" name="n_1mainValue【体育館・プール】&#10;一人当たり面積">
          <a:extLst>
            <a:ext uri="{FF2B5EF4-FFF2-40B4-BE49-F238E27FC236}">
              <a16:creationId xmlns:a16="http://schemas.microsoft.com/office/drawing/2014/main" id="{9E0B3FF1-632F-488E-87DD-CA1E02EC9583}"/>
            </a:ext>
          </a:extLst>
        </xdr:cNvPr>
        <xdr:cNvSpPr txBox="1"/>
      </xdr:nvSpPr>
      <xdr:spPr>
        <a:xfrm>
          <a:off x="8458277"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124477</xdr:rowOff>
    </xdr:from>
    <xdr:ext cx="469744" cy="259045"/>
    <xdr:sp macro="" textlink="">
      <xdr:nvSpPr>
        <xdr:cNvPr id="143" name="n_2mainValue【体育館・プール】&#10;一人当たり面積">
          <a:extLst>
            <a:ext uri="{FF2B5EF4-FFF2-40B4-BE49-F238E27FC236}">
              <a16:creationId xmlns:a16="http://schemas.microsoft.com/office/drawing/2014/main" id="{D651AA02-FF2E-4310-99D0-07F1B47DD8BC}"/>
            </a:ext>
          </a:extLst>
        </xdr:cNvPr>
        <xdr:cNvSpPr txBox="1"/>
      </xdr:nvSpPr>
      <xdr:spPr>
        <a:xfrm>
          <a:off x="7677227"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124477</xdr:rowOff>
    </xdr:from>
    <xdr:ext cx="469744" cy="259045"/>
    <xdr:sp macro="" textlink="">
      <xdr:nvSpPr>
        <xdr:cNvPr id="144" name="n_3mainValue【体育館・プール】&#10;一人当たり面積">
          <a:extLst>
            <a:ext uri="{FF2B5EF4-FFF2-40B4-BE49-F238E27FC236}">
              <a16:creationId xmlns:a16="http://schemas.microsoft.com/office/drawing/2014/main" id="{9A897C0A-661E-46CC-9715-A0C4C41C0168}"/>
            </a:ext>
          </a:extLst>
        </xdr:cNvPr>
        <xdr:cNvSpPr txBox="1"/>
      </xdr:nvSpPr>
      <xdr:spPr>
        <a:xfrm>
          <a:off x="68676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124477</xdr:rowOff>
    </xdr:from>
    <xdr:ext cx="469744" cy="259045"/>
    <xdr:sp macro="" textlink="">
      <xdr:nvSpPr>
        <xdr:cNvPr id="145" name="n_4mainValue【体育館・プール】&#10;一人当たり面積">
          <a:extLst>
            <a:ext uri="{FF2B5EF4-FFF2-40B4-BE49-F238E27FC236}">
              <a16:creationId xmlns:a16="http://schemas.microsoft.com/office/drawing/2014/main" id="{921D0D95-3AED-4F17-8261-4758AA0D0717}"/>
            </a:ext>
          </a:extLst>
        </xdr:cNvPr>
        <xdr:cNvSpPr txBox="1"/>
      </xdr:nvSpPr>
      <xdr:spPr>
        <a:xfrm>
          <a:off x="6067502"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FB97988-40EC-4BA8-967D-EAD7E4CBF46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B23C970A-42DA-40D0-AA9B-9DA7E5B8AF2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F34E5887-582A-4D04-82E2-59D78AAC97AE}"/>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040C690B-3C67-41E7-99C7-F961DEDBB47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C0F2C907-3764-48D6-B4AE-EE2C870FA0E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0C83361E-C8A4-40C6-96E5-1FB9CEF0F05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0E0A24D0-D6C2-4954-B04D-768C0660C2DA}"/>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ED9FB73C-7385-4150-8256-14A00867180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FE5B5C11-1CB6-4037-9D04-67412E325019}"/>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80C0B461-E4AB-43DF-AAC9-A986EE014181}"/>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5F14C618-8FCF-4AB7-85F0-7E9993ECA7BF}"/>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71E82423-E6AA-4739-B0A6-6A9C068E98D4}"/>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AC413D02-9AC0-4729-A76A-47EE50C35275}"/>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B1A76DB1-F2CF-4E50-821C-0A4BF2521328}"/>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80E795E4-2275-41EF-A2D9-E7AF95E521CD}"/>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D4FEFD25-BA49-4E2F-A565-9CBC6EF6A6D9}"/>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45D48221-1ECC-4D97-A360-6BD4E5A35420}"/>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BA1E9455-723E-4DBF-A652-CA4F2B3A197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763B90A5-8A87-454E-AEF3-4C6357039BF0}"/>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4CE7DE6E-1C40-4198-8984-420D03D95E1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A09537AD-ED45-460F-8367-FEDC6D881C6A}"/>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D3563E29-8A87-45F1-A6C5-40749A51F710}"/>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9D7960FC-0087-4CD6-A837-8E38ECB44751}"/>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EC80230F-6C29-4C59-9A82-5175096B476D}"/>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785A5B9E-A0AB-41F0-BA19-5CBCF09BFA3E}"/>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FC555D0C-AC89-4484-A710-133806AE435B}"/>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003CEA44-E1A6-496B-95B5-10E01DB50CE1}"/>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18CDC1D5-9607-4DB6-9133-A82B6D4ED8ED}"/>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8E377D9F-62F8-499E-9D53-A392691C8D24}"/>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29CB1ED8-9C15-4934-8474-72E16CCC0A1C}"/>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33968E58-392A-414C-876C-9D013E8A6F12}"/>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EA227F50-2908-45F3-93D0-6252CEDE1CF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D8F0813-7674-4F8D-9E2C-B0F5DC8B5239}"/>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639CB06-8381-496A-8E49-C2919959BB5E}"/>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FEED11F7-A92D-41FD-A260-47E3D979AA42}"/>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26749CF-EA89-44D3-B60D-A0517FB9641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64</xdr:row>
      <xdr:rowOff>6350</xdr:rowOff>
    </xdr:from>
    <xdr:to>
      <xdr:col>24</xdr:col>
      <xdr:colOff>114300</xdr:colOff>
      <xdr:row>64</xdr:row>
      <xdr:rowOff>107950</xdr:rowOff>
    </xdr:to>
    <xdr:sp macro="" textlink="">
      <xdr:nvSpPr>
        <xdr:cNvPr id="182" name="楕円 181">
          <a:extLst>
            <a:ext uri="{FF2B5EF4-FFF2-40B4-BE49-F238E27FC236}">
              <a16:creationId xmlns:a16="http://schemas.microsoft.com/office/drawing/2014/main" id="{D6292D68-4775-47F9-BEDE-3A5F5D5D0448}"/>
            </a:ext>
          </a:extLst>
        </xdr:cNvPr>
        <xdr:cNvSpPr/>
      </xdr:nvSpPr>
      <xdr:spPr>
        <a:xfrm>
          <a:off x="4124325" y="10372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92727</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2F437D40-D441-4BB6-B75E-F33788FB85DE}"/>
            </a:ext>
          </a:extLst>
        </xdr:cNvPr>
        <xdr:cNvSpPr txBox="1"/>
      </xdr:nvSpPr>
      <xdr:spPr>
        <a:xfrm>
          <a:off x="4229100" y="1029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116078</xdr:rowOff>
    </xdr:from>
    <xdr:to>
      <xdr:col>20</xdr:col>
      <xdr:colOff>38100</xdr:colOff>
      <xdr:row>64</xdr:row>
      <xdr:rowOff>46228</xdr:rowOff>
    </xdr:to>
    <xdr:sp macro="" textlink="">
      <xdr:nvSpPr>
        <xdr:cNvPr id="184" name="楕円 183">
          <a:extLst>
            <a:ext uri="{FF2B5EF4-FFF2-40B4-BE49-F238E27FC236}">
              <a16:creationId xmlns:a16="http://schemas.microsoft.com/office/drawing/2014/main" id="{C903A809-DBD0-472F-9055-3BE4EA4A774D}"/>
            </a:ext>
          </a:extLst>
        </xdr:cNvPr>
        <xdr:cNvSpPr/>
      </xdr:nvSpPr>
      <xdr:spPr>
        <a:xfrm>
          <a:off x="3381375" y="103173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166878</xdr:rowOff>
    </xdr:from>
    <xdr:to>
      <xdr:col>24</xdr:col>
      <xdr:colOff>63500</xdr:colOff>
      <xdr:row>64</xdr:row>
      <xdr:rowOff>57150</xdr:rowOff>
    </xdr:to>
    <xdr:cxnSp macro="">
      <xdr:nvCxnSpPr>
        <xdr:cNvPr id="185" name="直線コネクタ 184">
          <a:extLst>
            <a:ext uri="{FF2B5EF4-FFF2-40B4-BE49-F238E27FC236}">
              <a16:creationId xmlns:a16="http://schemas.microsoft.com/office/drawing/2014/main" id="{74F0D8FD-10FB-4ED7-8671-142F4A6647BD}"/>
            </a:ext>
          </a:extLst>
        </xdr:cNvPr>
        <xdr:cNvCxnSpPr/>
      </xdr:nvCxnSpPr>
      <xdr:spPr>
        <a:xfrm>
          <a:off x="3429000" y="10364978"/>
          <a:ext cx="752475" cy="5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54356</xdr:rowOff>
    </xdr:from>
    <xdr:to>
      <xdr:col>15</xdr:col>
      <xdr:colOff>101600</xdr:colOff>
      <xdr:row>63</xdr:row>
      <xdr:rowOff>155956</xdr:rowOff>
    </xdr:to>
    <xdr:sp macro="" textlink="">
      <xdr:nvSpPr>
        <xdr:cNvPr id="186" name="楕円 185">
          <a:extLst>
            <a:ext uri="{FF2B5EF4-FFF2-40B4-BE49-F238E27FC236}">
              <a16:creationId xmlns:a16="http://schemas.microsoft.com/office/drawing/2014/main" id="{495BC561-9A6C-4271-836B-E725600C1131}"/>
            </a:ext>
          </a:extLst>
        </xdr:cNvPr>
        <xdr:cNvSpPr/>
      </xdr:nvSpPr>
      <xdr:spPr>
        <a:xfrm>
          <a:off x="2571750" y="102556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105156</xdr:rowOff>
    </xdr:from>
    <xdr:to>
      <xdr:col>19</xdr:col>
      <xdr:colOff>177800</xdr:colOff>
      <xdr:row>63</xdr:row>
      <xdr:rowOff>166878</xdr:rowOff>
    </xdr:to>
    <xdr:cxnSp macro="">
      <xdr:nvCxnSpPr>
        <xdr:cNvPr id="187" name="直線コネクタ 186">
          <a:extLst>
            <a:ext uri="{FF2B5EF4-FFF2-40B4-BE49-F238E27FC236}">
              <a16:creationId xmlns:a16="http://schemas.microsoft.com/office/drawing/2014/main" id="{1D60608E-7AF3-4DA9-9402-D52ADB361F93}"/>
            </a:ext>
          </a:extLst>
        </xdr:cNvPr>
        <xdr:cNvCxnSpPr/>
      </xdr:nvCxnSpPr>
      <xdr:spPr>
        <a:xfrm>
          <a:off x="2619375" y="10303256"/>
          <a:ext cx="809625" cy="61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164084</xdr:rowOff>
    </xdr:from>
    <xdr:to>
      <xdr:col>10</xdr:col>
      <xdr:colOff>165100</xdr:colOff>
      <xdr:row>63</xdr:row>
      <xdr:rowOff>94234</xdr:rowOff>
    </xdr:to>
    <xdr:sp macro="" textlink="">
      <xdr:nvSpPr>
        <xdr:cNvPr id="188" name="楕円 187">
          <a:extLst>
            <a:ext uri="{FF2B5EF4-FFF2-40B4-BE49-F238E27FC236}">
              <a16:creationId xmlns:a16="http://schemas.microsoft.com/office/drawing/2014/main" id="{597B8E5B-7D00-492F-BC33-28890D91B4AF}"/>
            </a:ext>
          </a:extLst>
        </xdr:cNvPr>
        <xdr:cNvSpPr/>
      </xdr:nvSpPr>
      <xdr:spPr>
        <a:xfrm>
          <a:off x="1781175" y="102002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43434</xdr:rowOff>
    </xdr:from>
    <xdr:to>
      <xdr:col>15</xdr:col>
      <xdr:colOff>50800</xdr:colOff>
      <xdr:row>63</xdr:row>
      <xdr:rowOff>105156</xdr:rowOff>
    </xdr:to>
    <xdr:cxnSp macro="">
      <xdr:nvCxnSpPr>
        <xdr:cNvPr id="189" name="直線コネクタ 188">
          <a:extLst>
            <a:ext uri="{FF2B5EF4-FFF2-40B4-BE49-F238E27FC236}">
              <a16:creationId xmlns:a16="http://schemas.microsoft.com/office/drawing/2014/main" id="{D7F88D98-9A88-46D2-A529-D0EAE78B0B3E}"/>
            </a:ext>
          </a:extLst>
        </xdr:cNvPr>
        <xdr:cNvCxnSpPr/>
      </xdr:nvCxnSpPr>
      <xdr:spPr>
        <a:xfrm>
          <a:off x="1828800" y="10247884"/>
          <a:ext cx="790575" cy="5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102362</xdr:rowOff>
    </xdr:from>
    <xdr:to>
      <xdr:col>6</xdr:col>
      <xdr:colOff>38100</xdr:colOff>
      <xdr:row>63</xdr:row>
      <xdr:rowOff>32512</xdr:rowOff>
    </xdr:to>
    <xdr:sp macro="" textlink="">
      <xdr:nvSpPr>
        <xdr:cNvPr id="190" name="楕円 189">
          <a:extLst>
            <a:ext uri="{FF2B5EF4-FFF2-40B4-BE49-F238E27FC236}">
              <a16:creationId xmlns:a16="http://schemas.microsoft.com/office/drawing/2014/main" id="{03335AFE-AAFB-40FB-AEAC-7174DD3E9533}"/>
            </a:ext>
          </a:extLst>
        </xdr:cNvPr>
        <xdr:cNvSpPr/>
      </xdr:nvSpPr>
      <xdr:spPr>
        <a:xfrm>
          <a:off x="981075" y="1014488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153162</xdr:rowOff>
    </xdr:from>
    <xdr:to>
      <xdr:col>10</xdr:col>
      <xdr:colOff>114300</xdr:colOff>
      <xdr:row>63</xdr:row>
      <xdr:rowOff>43434</xdr:rowOff>
    </xdr:to>
    <xdr:cxnSp macro="">
      <xdr:nvCxnSpPr>
        <xdr:cNvPr id="191" name="直線コネクタ 190">
          <a:extLst>
            <a:ext uri="{FF2B5EF4-FFF2-40B4-BE49-F238E27FC236}">
              <a16:creationId xmlns:a16="http://schemas.microsoft.com/office/drawing/2014/main" id="{9F1114A2-F524-4F10-BADA-C2CBFADF840C}"/>
            </a:ext>
          </a:extLst>
        </xdr:cNvPr>
        <xdr:cNvCxnSpPr/>
      </xdr:nvCxnSpPr>
      <xdr:spPr>
        <a:xfrm>
          <a:off x="1028700" y="10192512"/>
          <a:ext cx="800100" cy="55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5956DE7A-B5A3-40AC-9C2B-85E482DE8BD9}"/>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92473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C19551BD-3F13-42BA-B927-96A777FE95F0}"/>
            </a:ext>
          </a:extLst>
        </xdr:cNvPr>
        <xdr:cNvSpPr txBox="1"/>
      </xdr:nvSpPr>
      <xdr:spPr>
        <a:xfrm>
          <a:off x="2439044" y="948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79C584BD-D690-4F22-9A27-7319335FC125}"/>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663BD894-B741-485A-815F-5923919D199F}"/>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64</xdr:row>
      <xdr:rowOff>37355</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4EA15A4D-DF26-482B-8095-A097B807B253}"/>
            </a:ext>
          </a:extLst>
        </xdr:cNvPr>
        <xdr:cNvSpPr txBox="1"/>
      </xdr:nvSpPr>
      <xdr:spPr>
        <a:xfrm>
          <a:off x="3239144" y="10400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147083</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22E783AA-E81C-43C1-91CF-91535074FE76}"/>
            </a:ext>
          </a:extLst>
        </xdr:cNvPr>
        <xdr:cNvSpPr txBox="1"/>
      </xdr:nvSpPr>
      <xdr:spPr>
        <a:xfrm>
          <a:off x="2439044" y="10345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85361</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9311B12A-5632-4CEF-8D03-B762A3D93396}"/>
            </a:ext>
          </a:extLst>
        </xdr:cNvPr>
        <xdr:cNvSpPr txBox="1"/>
      </xdr:nvSpPr>
      <xdr:spPr>
        <a:xfrm>
          <a:off x="1648469" y="10289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23639</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0471D17B-5A87-4B91-83EE-E279C2F39F6A}"/>
            </a:ext>
          </a:extLst>
        </xdr:cNvPr>
        <xdr:cNvSpPr txBox="1"/>
      </xdr:nvSpPr>
      <xdr:spPr>
        <a:xfrm>
          <a:off x="848369" y="102280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47E9B9A3-BB9E-40E1-8233-7C2F9206FB8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72992B15-966E-4796-9C3C-2FF2F41B2C4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3178DE39-76C5-42C8-88D6-C623FFBF2719}"/>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CDEA672F-6ECD-4A1E-8BBF-B717B53BE65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01895D68-B40A-4058-9A87-6F9AA1F38C3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1EAB6369-10B9-4A5C-97D6-B50A0863BD84}"/>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430FECB7-E7E1-47D6-8209-396E68E8F42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1AE02D9C-BE3A-48DB-8770-429C50E42CD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902A4ECF-4EC4-4229-88C7-6E68CDF850E8}"/>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BA5C6BF4-636A-4B70-A92E-95B40AFAC840}"/>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43718BBE-4306-4ECC-84D5-08933762C2A2}"/>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0AA25F62-09EA-4DE4-AA12-6A5B0907446F}"/>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633D2D66-AF60-40A0-8DD1-F854220B4079}"/>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957B3BB6-620B-429A-ABB7-52A5BE578E03}"/>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CF118120-8A0B-4C18-B204-01C58AF0C3EA}"/>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F4F64A73-802D-48E2-B213-0EF28D3F9B8A}"/>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B40A4F82-6824-4B3E-B643-4013E4EE2234}"/>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8C7C58B9-74F0-49B1-BE08-DB0D943A57B0}"/>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CC8BBBA9-CF01-446C-B0E4-669A251284AE}"/>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5C0D6450-0BDA-4C08-B089-36B211CC2370}"/>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96AAE113-8455-4937-BFE4-10C25F7F314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8B2006DB-59A1-4CF6-981C-D311487602ED}"/>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8EE712F7-9F5C-4E83-B17E-EEB2EB6B6834}"/>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04D67562-6AEF-4E7A-A3C0-C0B4C9436679}"/>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5064714C-96B8-4504-91AD-442BA456927C}"/>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7C0AC864-160E-4919-8AE9-7DC19C744184}"/>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FB34F33A-20E5-4275-94BF-E6DCA2D1978C}"/>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2ADB3FAE-4FD7-49CF-8DB2-475E40C34BD0}"/>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511B3BCF-B1EA-49CC-9CF5-CC511720C3DE}"/>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9F23867A-9481-4CEF-91B5-762FD32A451E}"/>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A7384C17-19ED-4110-A997-7741A2C47313}"/>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CA5FD2A3-CD2F-429E-848D-3F2A434D0862}"/>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FDD62F5D-CC7F-4BEF-B6BA-BDA09CF18140}"/>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47A2A6D6-40CA-4D24-A2ED-F81E13032125}"/>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98DC56D7-A8BD-429A-931C-BF6C88AE8E2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A665143D-573B-4885-9EA6-2679E0756F6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155CF1ED-9465-4D2A-A033-811356E3F4E3}"/>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AE83670E-266C-438A-8D95-4C8FD4D0433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DD05B2D-F55F-4FA5-8CA0-454E0671D38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55335</xdr:rowOff>
    </xdr:from>
    <xdr:to>
      <xdr:col>55</xdr:col>
      <xdr:colOff>50800</xdr:colOff>
      <xdr:row>63</xdr:row>
      <xdr:rowOff>156935</xdr:rowOff>
    </xdr:to>
    <xdr:sp macro="" textlink="">
      <xdr:nvSpPr>
        <xdr:cNvPr id="239" name="楕円 238">
          <a:extLst>
            <a:ext uri="{FF2B5EF4-FFF2-40B4-BE49-F238E27FC236}">
              <a16:creationId xmlns:a16="http://schemas.microsoft.com/office/drawing/2014/main" id="{271590BA-E2D8-4747-92E8-85B4139D71BF}"/>
            </a:ext>
          </a:extLst>
        </xdr:cNvPr>
        <xdr:cNvSpPr/>
      </xdr:nvSpPr>
      <xdr:spPr>
        <a:xfrm>
          <a:off x="9401175" y="1025661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33762</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77FD338B-3347-4E79-8340-445A36A79F94}"/>
            </a:ext>
          </a:extLst>
        </xdr:cNvPr>
        <xdr:cNvSpPr txBox="1"/>
      </xdr:nvSpPr>
      <xdr:spPr>
        <a:xfrm>
          <a:off x="9477375" y="10231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55335</xdr:rowOff>
    </xdr:from>
    <xdr:to>
      <xdr:col>50</xdr:col>
      <xdr:colOff>165100</xdr:colOff>
      <xdr:row>63</xdr:row>
      <xdr:rowOff>156935</xdr:rowOff>
    </xdr:to>
    <xdr:sp macro="" textlink="">
      <xdr:nvSpPr>
        <xdr:cNvPr id="241" name="楕円 240">
          <a:extLst>
            <a:ext uri="{FF2B5EF4-FFF2-40B4-BE49-F238E27FC236}">
              <a16:creationId xmlns:a16="http://schemas.microsoft.com/office/drawing/2014/main" id="{334447E7-EB19-41AD-8132-5D3968F6F3F4}"/>
            </a:ext>
          </a:extLst>
        </xdr:cNvPr>
        <xdr:cNvSpPr/>
      </xdr:nvSpPr>
      <xdr:spPr>
        <a:xfrm>
          <a:off x="8639175" y="10256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106135</xdr:rowOff>
    </xdr:from>
    <xdr:to>
      <xdr:col>55</xdr:col>
      <xdr:colOff>0</xdr:colOff>
      <xdr:row>63</xdr:row>
      <xdr:rowOff>106135</xdr:rowOff>
    </xdr:to>
    <xdr:cxnSp macro="">
      <xdr:nvCxnSpPr>
        <xdr:cNvPr id="242" name="直線コネクタ 241">
          <a:extLst>
            <a:ext uri="{FF2B5EF4-FFF2-40B4-BE49-F238E27FC236}">
              <a16:creationId xmlns:a16="http://schemas.microsoft.com/office/drawing/2014/main" id="{4A5EC7FC-4C9F-460F-833A-41160E7FD1BF}"/>
            </a:ext>
          </a:extLst>
        </xdr:cNvPr>
        <xdr:cNvCxnSpPr/>
      </xdr:nvCxnSpPr>
      <xdr:spPr>
        <a:xfrm>
          <a:off x="8686800" y="1030423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55335</xdr:rowOff>
    </xdr:from>
    <xdr:to>
      <xdr:col>46</xdr:col>
      <xdr:colOff>38100</xdr:colOff>
      <xdr:row>63</xdr:row>
      <xdr:rowOff>156935</xdr:rowOff>
    </xdr:to>
    <xdr:sp macro="" textlink="">
      <xdr:nvSpPr>
        <xdr:cNvPr id="243" name="楕円 242">
          <a:extLst>
            <a:ext uri="{FF2B5EF4-FFF2-40B4-BE49-F238E27FC236}">
              <a16:creationId xmlns:a16="http://schemas.microsoft.com/office/drawing/2014/main" id="{9DAA2CBE-4B29-47B2-81D5-272D0228CC79}"/>
            </a:ext>
          </a:extLst>
        </xdr:cNvPr>
        <xdr:cNvSpPr/>
      </xdr:nvSpPr>
      <xdr:spPr>
        <a:xfrm>
          <a:off x="7839075" y="10256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106135</xdr:rowOff>
    </xdr:from>
    <xdr:to>
      <xdr:col>50</xdr:col>
      <xdr:colOff>114300</xdr:colOff>
      <xdr:row>63</xdr:row>
      <xdr:rowOff>106135</xdr:rowOff>
    </xdr:to>
    <xdr:cxnSp macro="">
      <xdr:nvCxnSpPr>
        <xdr:cNvPr id="244" name="直線コネクタ 243">
          <a:extLst>
            <a:ext uri="{FF2B5EF4-FFF2-40B4-BE49-F238E27FC236}">
              <a16:creationId xmlns:a16="http://schemas.microsoft.com/office/drawing/2014/main" id="{607F397D-13FC-4299-A5A8-65D5C282F5BE}"/>
            </a:ext>
          </a:extLst>
        </xdr:cNvPr>
        <xdr:cNvCxnSpPr/>
      </xdr:nvCxnSpPr>
      <xdr:spPr>
        <a:xfrm>
          <a:off x="7886700" y="1030423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55335</xdr:rowOff>
    </xdr:from>
    <xdr:to>
      <xdr:col>41</xdr:col>
      <xdr:colOff>101600</xdr:colOff>
      <xdr:row>63</xdr:row>
      <xdr:rowOff>156935</xdr:rowOff>
    </xdr:to>
    <xdr:sp macro="" textlink="">
      <xdr:nvSpPr>
        <xdr:cNvPr id="245" name="楕円 244">
          <a:extLst>
            <a:ext uri="{FF2B5EF4-FFF2-40B4-BE49-F238E27FC236}">
              <a16:creationId xmlns:a16="http://schemas.microsoft.com/office/drawing/2014/main" id="{28E5BBA1-01F0-4CA7-AFF0-4DB4BE906EC4}"/>
            </a:ext>
          </a:extLst>
        </xdr:cNvPr>
        <xdr:cNvSpPr/>
      </xdr:nvSpPr>
      <xdr:spPr>
        <a:xfrm>
          <a:off x="7029450" y="10256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106135</xdr:rowOff>
    </xdr:from>
    <xdr:to>
      <xdr:col>45</xdr:col>
      <xdr:colOff>177800</xdr:colOff>
      <xdr:row>63</xdr:row>
      <xdr:rowOff>106135</xdr:rowOff>
    </xdr:to>
    <xdr:cxnSp macro="">
      <xdr:nvCxnSpPr>
        <xdr:cNvPr id="246" name="直線コネクタ 245">
          <a:extLst>
            <a:ext uri="{FF2B5EF4-FFF2-40B4-BE49-F238E27FC236}">
              <a16:creationId xmlns:a16="http://schemas.microsoft.com/office/drawing/2014/main" id="{621D3801-6E06-48C0-BFA1-7AF5F2DBB1D4}"/>
            </a:ext>
          </a:extLst>
        </xdr:cNvPr>
        <xdr:cNvCxnSpPr/>
      </xdr:nvCxnSpPr>
      <xdr:spPr>
        <a:xfrm>
          <a:off x="7077075" y="1030423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55335</xdr:rowOff>
    </xdr:from>
    <xdr:to>
      <xdr:col>36</xdr:col>
      <xdr:colOff>165100</xdr:colOff>
      <xdr:row>63</xdr:row>
      <xdr:rowOff>156935</xdr:rowOff>
    </xdr:to>
    <xdr:sp macro="" textlink="">
      <xdr:nvSpPr>
        <xdr:cNvPr id="247" name="楕円 246">
          <a:extLst>
            <a:ext uri="{FF2B5EF4-FFF2-40B4-BE49-F238E27FC236}">
              <a16:creationId xmlns:a16="http://schemas.microsoft.com/office/drawing/2014/main" id="{184EEE34-F5B5-43D0-80FF-84FA548668A8}"/>
            </a:ext>
          </a:extLst>
        </xdr:cNvPr>
        <xdr:cNvSpPr/>
      </xdr:nvSpPr>
      <xdr:spPr>
        <a:xfrm>
          <a:off x="6238875" y="10256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106135</xdr:rowOff>
    </xdr:from>
    <xdr:to>
      <xdr:col>41</xdr:col>
      <xdr:colOff>50800</xdr:colOff>
      <xdr:row>63</xdr:row>
      <xdr:rowOff>106135</xdr:rowOff>
    </xdr:to>
    <xdr:cxnSp macro="">
      <xdr:nvCxnSpPr>
        <xdr:cNvPr id="248" name="直線コネクタ 247">
          <a:extLst>
            <a:ext uri="{FF2B5EF4-FFF2-40B4-BE49-F238E27FC236}">
              <a16:creationId xmlns:a16="http://schemas.microsoft.com/office/drawing/2014/main" id="{788A7EBE-C6BF-4FB8-99D2-815EA64371E7}"/>
            </a:ext>
          </a:extLst>
        </xdr:cNvPr>
        <xdr:cNvCxnSpPr/>
      </xdr:nvCxnSpPr>
      <xdr:spPr>
        <a:xfrm>
          <a:off x="6286500" y="1030423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31949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CC2E0715-E1A8-4518-97D0-E91275994262}"/>
            </a:ext>
          </a:extLst>
        </xdr:cNvPr>
        <xdr:cNvSpPr txBox="1"/>
      </xdr:nvSpPr>
      <xdr:spPr>
        <a:xfrm>
          <a:off x="845827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B0C9DC4C-DA44-4D4B-8801-EB36A2360C06}"/>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42834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E3CDCB48-7198-4510-A8D0-ED257F96C0CE}"/>
            </a:ext>
          </a:extLst>
        </xdr:cNvPr>
        <xdr:cNvSpPr txBox="1"/>
      </xdr:nvSpPr>
      <xdr:spPr>
        <a:xfrm>
          <a:off x="6867602"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31949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DD09BB4E-077E-4598-BA33-169C676E0E09}"/>
            </a:ext>
          </a:extLst>
        </xdr:cNvPr>
        <xdr:cNvSpPr txBox="1"/>
      </xdr:nvSpPr>
      <xdr:spPr>
        <a:xfrm>
          <a:off x="60675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148062</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5B4E89CB-E0B2-4051-B427-AE04F1ED6D1C}"/>
            </a:ext>
          </a:extLst>
        </xdr:cNvPr>
        <xdr:cNvSpPr txBox="1"/>
      </xdr:nvSpPr>
      <xdr:spPr>
        <a:xfrm>
          <a:off x="8458277"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148062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52FCDDCA-AA19-412D-9EE8-5B61CE81D1F2}"/>
            </a:ext>
          </a:extLst>
        </xdr:cNvPr>
        <xdr:cNvSpPr txBox="1"/>
      </xdr:nvSpPr>
      <xdr:spPr>
        <a:xfrm>
          <a:off x="7677227"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148062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E179F40B-5CB3-4503-A880-BB4A1007DAC9}"/>
            </a:ext>
          </a:extLst>
        </xdr:cNvPr>
        <xdr:cNvSpPr txBox="1"/>
      </xdr:nvSpPr>
      <xdr:spPr>
        <a:xfrm>
          <a:off x="68676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148062</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8779C962-F2F0-4633-AABC-56820D8B259F}"/>
            </a:ext>
          </a:extLst>
        </xdr:cNvPr>
        <xdr:cNvSpPr txBox="1"/>
      </xdr:nvSpPr>
      <xdr:spPr>
        <a:xfrm>
          <a:off x="60675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BD0FFAA2-CD92-45FB-B2B5-8FB21B1AFE1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C4E3FD11-5093-4576-A87F-92AA1CB6600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2D5399E1-43E2-4EBD-93A6-8361EA41412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FC63D9A4-78EC-4B81-8978-9E2D07251C1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774205B8-2BF9-4416-BA08-F5B2324ECB7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4BE7E90A-E50F-4BAD-ABB6-B2083D016AC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9DCE8ADC-8699-4560-88C0-0D19C9A23C6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CF4809F5-F62E-4BF8-9788-E5C61D00436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69BD7A88-1C81-40C9-9886-339FB39E798C}"/>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313ED796-3D45-4A3A-87C2-B951F8AE6892}"/>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84143904-239D-4D20-BCEE-C2EA41690D93}"/>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EEE825BF-744F-47FA-961D-A60777601BC1}"/>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7A13BFA4-AB6E-44ED-BCF3-A53AE4D71998}"/>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9E8D76CB-0E29-46F3-B3FA-6EE300AA29C1}"/>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3CD01AF5-EEC1-45B1-B5C0-BA241DE5EB73}"/>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CFC10BD2-6610-4E86-903F-D8ED5BC865B6}"/>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B910C223-58AA-41E4-BF29-F0DAEC338D2B}"/>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817EEB87-E8D2-4B0E-AF3F-0CCC143F7C82}"/>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3A9C959B-6290-4683-AF7B-4CF7D68231C2}"/>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D174BA7D-736E-4022-A061-A6F0289CF02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9F39CBB2-4F91-46C8-B882-B0DAE8FCF4F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26021CD3-4E88-4CFB-84B1-EEBFA38B99D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33ECD753-BCAE-4583-B7F0-F0976A2B5C00}"/>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4CD47B41-8D7E-4A76-AB81-8B852E54F452}"/>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0D71A9FE-BCDD-4BD6-BA00-734061446644}"/>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2C57C2C3-8522-46A4-9992-36228CC59879}"/>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0FFC9F0C-01EA-4B0B-9033-CCAA2FADF8E2}"/>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EEC68621-4AA1-420B-B58C-9F983F9E6731}"/>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7FB3597C-5EBA-41B4-91AF-69446833D4ED}"/>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1AAFE7D3-26F9-446A-8B81-E705C53D86A8}"/>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55573BAB-C231-497E-900C-C955D049568C}"/>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324D0394-CF59-4DAC-BE85-D660FDABEC77}"/>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9018E25A-C1EA-4E7B-813F-01DE343E404A}"/>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04B324F-097E-4794-B167-0C2864D509C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97DF5C84-DAD9-452D-8358-AD0A7B625E4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0B8E6642-31C8-46CA-8F4C-10E24A181BB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E14D982B-2790-492D-956A-9F55550F372E}"/>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B0F4F01B-968D-4157-B8FA-858AF96DDC5D}"/>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74930</xdr:rowOff>
    </xdr:from>
    <xdr:to>
      <xdr:col>24</xdr:col>
      <xdr:colOff>114300</xdr:colOff>
      <xdr:row>82</xdr:row>
      <xdr:rowOff>5080</xdr:rowOff>
    </xdr:to>
    <xdr:sp macro="" textlink="">
      <xdr:nvSpPr>
        <xdr:cNvPr id="295" name="楕円 294">
          <a:extLst>
            <a:ext uri="{FF2B5EF4-FFF2-40B4-BE49-F238E27FC236}">
              <a16:creationId xmlns:a16="http://schemas.microsoft.com/office/drawing/2014/main" id="{7E3C9CC3-0AD2-4D0D-A531-F1AA804026B3}"/>
            </a:ext>
          </a:extLst>
        </xdr:cNvPr>
        <xdr:cNvSpPr/>
      </xdr:nvSpPr>
      <xdr:spPr>
        <a:xfrm>
          <a:off x="4124325" y="131908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53357</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9D7EA203-7014-4A9F-A04E-FA1FEF44437F}"/>
            </a:ext>
          </a:extLst>
        </xdr:cNvPr>
        <xdr:cNvSpPr txBox="1"/>
      </xdr:nvSpPr>
      <xdr:spPr>
        <a:xfrm>
          <a:off x="4229100" y="13166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158750</xdr:rowOff>
    </xdr:from>
    <xdr:to>
      <xdr:col>20</xdr:col>
      <xdr:colOff>38100</xdr:colOff>
      <xdr:row>81</xdr:row>
      <xdr:rowOff>88900</xdr:rowOff>
    </xdr:to>
    <xdr:sp macro="" textlink="">
      <xdr:nvSpPr>
        <xdr:cNvPr id="297" name="楕円 296">
          <a:extLst>
            <a:ext uri="{FF2B5EF4-FFF2-40B4-BE49-F238E27FC236}">
              <a16:creationId xmlns:a16="http://schemas.microsoft.com/office/drawing/2014/main" id="{85BC1224-1DAF-4763-8517-924EFA6FF7E1}"/>
            </a:ext>
          </a:extLst>
        </xdr:cNvPr>
        <xdr:cNvSpPr/>
      </xdr:nvSpPr>
      <xdr:spPr>
        <a:xfrm>
          <a:off x="3381375" y="13115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38100</xdr:rowOff>
    </xdr:from>
    <xdr:to>
      <xdr:col>24</xdr:col>
      <xdr:colOff>63500</xdr:colOff>
      <xdr:row>81</xdr:row>
      <xdr:rowOff>125730</xdr:rowOff>
    </xdr:to>
    <xdr:cxnSp macro="">
      <xdr:nvCxnSpPr>
        <xdr:cNvPr id="298" name="直線コネクタ 297">
          <a:extLst>
            <a:ext uri="{FF2B5EF4-FFF2-40B4-BE49-F238E27FC236}">
              <a16:creationId xmlns:a16="http://schemas.microsoft.com/office/drawing/2014/main" id="{8BF1C894-886F-419E-A130-09AD45D622C6}"/>
            </a:ext>
          </a:extLst>
        </xdr:cNvPr>
        <xdr:cNvCxnSpPr/>
      </xdr:nvCxnSpPr>
      <xdr:spPr>
        <a:xfrm>
          <a:off x="3429000" y="13154025"/>
          <a:ext cx="752475" cy="84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67311</xdr:rowOff>
    </xdr:from>
    <xdr:to>
      <xdr:col>15</xdr:col>
      <xdr:colOff>101600</xdr:colOff>
      <xdr:row>80</xdr:row>
      <xdr:rowOff>168911</xdr:rowOff>
    </xdr:to>
    <xdr:sp macro="" textlink="">
      <xdr:nvSpPr>
        <xdr:cNvPr id="299" name="楕円 298">
          <a:extLst>
            <a:ext uri="{FF2B5EF4-FFF2-40B4-BE49-F238E27FC236}">
              <a16:creationId xmlns:a16="http://schemas.microsoft.com/office/drawing/2014/main" id="{5FF02380-69A9-4ABC-8D9E-F102F87955AF}"/>
            </a:ext>
          </a:extLst>
        </xdr:cNvPr>
        <xdr:cNvSpPr/>
      </xdr:nvSpPr>
      <xdr:spPr>
        <a:xfrm>
          <a:off x="2571750" y="130181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118111</xdr:rowOff>
    </xdr:from>
    <xdr:to>
      <xdr:col>19</xdr:col>
      <xdr:colOff>177800</xdr:colOff>
      <xdr:row>81</xdr:row>
      <xdr:rowOff>38100</xdr:rowOff>
    </xdr:to>
    <xdr:cxnSp macro="">
      <xdr:nvCxnSpPr>
        <xdr:cNvPr id="300" name="直線コネクタ 299">
          <a:extLst>
            <a:ext uri="{FF2B5EF4-FFF2-40B4-BE49-F238E27FC236}">
              <a16:creationId xmlns:a16="http://schemas.microsoft.com/office/drawing/2014/main" id="{193828C9-7254-42F5-8D40-1EA4BC958E32}"/>
            </a:ext>
          </a:extLst>
        </xdr:cNvPr>
        <xdr:cNvCxnSpPr/>
      </xdr:nvCxnSpPr>
      <xdr:spPr>
        <a:xfrm>
          <a:off x="2619375" y="13075286"/>
          <a:ext cx="809625" cy="78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151130</xdr:rowOff>
    </xdr:from>
    <xdr:to>
      <xdr:col>10</xdr:col>
      <xdr:colOff>165100</xdr:colOff>
      <xdr:row>80</xdr:row>
      <xdr:rowOff>81280</xdr:rowOff>
    </xdr:to>
    <xdr:sp macro="" textlink="">
      <xdr:nvSpPr>
        <xdr:cNvPr id="301" name="楕円 300">
          <a:extLst>
            <a:ext uri="{FF2B5EF4-FFF2-40B4-BE49-F238E27FC236}">
              <a16:creationId xmlns:a16="http://schemas.microsoft.com/office/drawing/2014/main" id="{609EEF94-3E87-4F39-9BDB-E8BB06D8A3A1}"/>
            </a:ext>
          </a:extLst>
        </xdr:cNvPr>
        <xdr:cNvSpPr/>
      </xdr:nvSpPr>
      <xdr:spPr>
        <a:xfrm>
          <a:off x="1781175" y="12943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30480</xdr:rowOff>
    </xdr:from>
    <xdr:to>
      <xdr:col>15</xdr:col>
      <xdr:colOff>50800</xdr:colOff>
      <xdr:row>80</xdr:row>
      <xdr:rowOff>118111</xdr:rowOff>
    </xdr:to>
    <xdr:cxnSp macro="">
      <xdr:nvCxnSpPr>
        <xdr:cNvPr id="302" name="直線コネクタ 301">
          <a:extLst>
            <a:ext uri="{FF2B5EF4-FFF2-40B4-BE49-F238E27FC236}">
              <a16:creationId xmlns:a16="http://schemas.microsoft.com/office/drawing/2014/main" id="{33FC9E4D-D1DE-4696-96A1-F4DB2DE8FF8E}"/>
            </a:ext>
          </a:extLst>
        </xdr:cNvPr>
        <xdr:cNvCxnSpPr/>
      </xdr:nvCxnSpPr>
      <xdr:spPr>
        <a:xfrm>
          <a:off x="1828800" y="12981305"/>
          <a:ext cx="790575" cy="93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63500</xdr:rowOff>
    </xdr:from>
    <xdr:to>
      <xdr:col>6</xdr:col>
      <xdr:colOff>38100</xdr:colOff>
      <xdr:row>79</xdr:row>
      <xdr:rowOff>165100</xdr:rowOff>
    </xdr:to>
    <xdr:sp macro="" textlink="">
      <xdr:nvSpPr>
        <xdr:cNvPr id="303" name="楕円 302">
          <a:extLst>
            <a:ext uri="{FF2B5EF4-FFF2-40B4-BE49-F238E27FC236}">
              <a16:creationId xmlns:a16="http://schemas.microsoft.com/office/drawing/2014/main" id="{CF60A773-6A1B-44BC-A301-352AD33116AA}"/>
            </a:ext>
          </a:extLst>
        </xdr:cNvPr>
        <xdr:cNvSpPr/>
      </xdr:nvSpPr>
      <xdr:spPr>
        <a:xfrm>
          <a:off x="981075" y="12858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114300</xdr:rowOff>
    </xdr:from>
    <xdr:to>
      <xdr:col>10</xdr:col>
      <xdr:colOff>114300</xdr:colOff>
      <xdr:row>80</xdr:row>
      <xdr:rowOff>30480</xdr:rowOff>
    </xdr:to>
    <xdr:cxnSp macro="">
      <xdr:nvCxnSpPr>
        <xdr:cNvPr id="304" name="直線コネクタ 303">
          <a:extLst>
            <a:ext uri="{FF2B5EF4-FFF2-40B4-BE49-F238E27FC236}">
              <a16:creationId xmlns:a16="http://schemas.microsoft.com/office/drawing/2014/main" id="{9597B366-358F-45B8-B767-B53FBA2CD87B}"/>
            </a:ext>
          </a:extLst>
        </xdr:cNvPr>
        <xdr:cNvCxnSpPr/>
      </xdr:nvCxnSpPr>
      <xdr:spPr>
        <a:xfrm>
          <a:off x="1028700" y="12906375"/>
          <a:ext cx="8001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8CB934B6-0D0B-41E0-B377-705561C9C5A7}"/>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1F13B2D4-EC92-4765-B667-0BB710041243}"/>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A7795B4A-5FD6-4E41-BB51-533A96C05816}"/>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34307</xdr:rowOff>
    </xdr:from>
    <xdr:ext cx="405111" cy="259045"/>
    <xdr:sp macro="" textlink="">
      <xdr:nvSpPr>
        <xdr:cNvPr id="308" name="n_4aveValue【県民会館】&#10;有形固定資産減価償却率">
          <a:extLst>
            <a:ext uri="{FF2B5EF4-FFF2-40B4-BE49-F238E27FC236}">
              <a16:creationId xmlns:a16="http://schemas.microsoft.com/office/drawing/2014/main" id="{5CEB603A-D510-4124-90FF-9B24E63C673E}"/>
            </a:ext>
          </a:extLst>
        </xdr:cNvPr>
        <xdr:cNvSpPr txBox="1"/>
      </xdr:nvSpPr>
      <xdr:spPr>
        <a:xfrm>
          <a:off x="8483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80027</xdr:rowOff>
    </xdr:from>
    <xdr:ext cx="405111" cy="259045"/>
    <xdr:sp macro="" textlink="">
      <xdr:nvSpPr>
        <xdr:cNvPr id="309" name="n_1mainValue【県民会館】&#10;有形固定資産減価償却率">
          <a:extLst>
            <a:ext uri="{FF2B5EF4-FFF2-40B4-BE49-F238E27FC236}">
              <a16:creationId xmlns:a16="http://schemas.microsoft.com/office/drawing/2014/main" id="{B4BAE5D8-74E4-47B9-BDDE-3977A86F6B98}"/>
            </a:ext>
          </a:extLst>
        </xdr:cNvPr>
        <xdr:cNvSpPr txBox="1"/>
      </xdr:nvSpPr>
      <xdr:spPr>
        <a:xfrm>
          <a:off x="32391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160038</xdr:rowOff>
    </xdr:from>
    <xdr:ext cx="405111" cy="259045"/>
    <xdr:sp macro="" textlink="">
      <xdr:nvSpPr>
        <xdr:cNvPr id="310" name="n_2mainValue【県民会館】&#10;有形固定資産減価償却率">
          <a:extLst>
            <a:ext uri="{FF2B5EF4-FFF2-40B4-BE49-F238E27FC236}">
              <a16:creationId xmlns:a16="http://schemas.microsoft.com/office/drawing/2014/main" id="{87FB6D5F-094F-44D1-9255-CCFA0282A17D}"/>
            </a:ext>
          </a:extLst>
        </xdr:cNvPr>
        <xdr:cNvSpPr txBox="1"/>
      </xdr:nvSpPr>
      <xdr:spPr>
        <a:xfrm>
          <a:off x="2439044" y="13117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72407</xdr:rowOff>
    </xdr:from>
    <xdr:ext cx="405111" cy="259045"/>
    <xdr:sp macro="" textlink="">
      <xdr:nvSpPr>
        <xdr:cNvPr id="311" name="n_3mainValue【県民会館】&#10;有形固定資産減価償却率">
          <a:extLst>
            <a:ext uri="{FF2B5EF4-FFF2-40B4-BE49-F238E27FC236}">
              <a16:creationId xmlns:a16="http://schemas.microsoft.com/office/drawing/2014/main" id="{F6113268-7467-4893-AE87-4D0346EB764C}"/>
            </a:ext>
          </a:extLst>
        </xdr:cNvPr>
        <xdr:cNvSpPr txBox="1"/>
      </xdr:nvSpPr>
      <xdr:spPr>
        <a:xfrm>
          <a:off x="1648469" y="13023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10177</xdr:rowOff>
    </xdr:from>
    <xdr:ext cx="405111" cy="259045"/>
    <xdr:sp macro="" textlink="">
      <xdr:nvSpPr>
        <xdr:cNvPr id="312" name="n_4mainValue【県民会館】&#10;有形固定資産減価償却率">
          <a:extLst>
            <a:ext uri="{FF2B5EF4-FFF2-40B4-BE49-F238E27FC236}">
              <a16:creationId xmlns:a16="http://schemas.microsoft.com/office/drawing/2014/main" id="{1C5BA601-AC6E-4A41-B0AA-7EFFD1C8668F}"/>
            </a:ext>
          </a:extLst>
        </xdr:cNvPr>
        <xdr:cNvSpPr txBox="1"/>
      </xdr:nvSpPr>
      <xdr:spPr>
        <a:xfrm>
          <a:off x="848369" y="12637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C0854E57-9806-4CEA-8828-190D32BFEB2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C34F61D9-B4DE-4ADA-A1E1-9221DA1D41C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85950C43-654B-442F-9AC9-F8D0861A029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EFCE8626-0506-41C8-9E38-0432E2E037A4}"/>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0FC7C9AA-EC37-47CD-A9F0-72E5B281BBD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896C3A4E-6E95-4013-B087-6C6B58592BD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56F630E9-9E43-4C20-B0E4-2D301DC7C2E7}"/>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E3EE84F2-D748-4968-8095-486604A8103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2198B7A5-33AC-4080-B53D-22785ED93287}"/>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64BC7528-F753-46E2-9809-4E1802F2E3D1}"/>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9A8CD353-0B10-4D37-B8CA-8DE264A93614}"/>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7A9BC19D-A5BC-4593-9C08-081DD6213409}"/>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FEDD2195-3CEF-4A20-9C95-91673D6CAF4E}"/>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4CA10CA2-08A2-49AA-9ECD-0CBC38E98CA2}"/>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5901A4EA-BF3A-47FF-A41F-4B91B1AB0CA9}"/>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05BD2DCD-A940-472A-812D-E2539CAACD3A}"/>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7E1152D3-D1BC-4CA0-8644-4F2D2F44CD5E}"/>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4DB22339-B86A-4631-B0BD-E78AA6F08600}"/>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2477F2DF-AF43-4136-A1E9-A3AB960C63C0}"/>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013A0EEA-AB59-49E0-9F5A-A9EF495602EC}"/>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BC6AEAF3-C5FF-4A81-922C-27601159FA6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4FA719CD-DA05-4D91-99A9-62484DF5D8B6}"/>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911AAF89-9233-4284-A9CB-CD8AECE78055}"/>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A330FE9B-9A74-4DC9-8629-192D2F0CF657}"/>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24C72B7A-403F-43CC-AC9D-676CDB5760B6}"/>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1846AC8D-1AEF-4FCF-A90D-6C036D1F70EA}"/>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39" name="【県民会館】&#10;一人当たり面積平均値テキスト">
          <a:extLst>
            <a:ext uri="{FF2B5EF4-FFF2-40B4-BE49-F238E27FC236}">
              <a16:creationId xmlns:a16="http://schemas.microsoft.com/office/drawing/2014/main" id="{FAFE4542-E0D6-4A88-B1BB-68A35A5B32D0}"/>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379187DB-16DE-4A7D-A76B-06A444FC2E7D}"/>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818BE46F-6C13-4638-AE76-E053DCCC4FE9}"/>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E9BA4CED-7BE1-4E26-B8B7-6B7ED3828EC2}"/>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E8C72664-7CBD-47BB-9F51-923C4CAEE518}"/>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603CA9CF-F811-403F-9035-566BD7C333B6}"/>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A9C61D97-AEC2-436F-9469-E1ADE904404C}"/>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F523A14-9320-4AA7-8947-8BD1A9E0FDD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D2E0A9D1-E5FD-4185-9120-36AD4C9B193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7D1A492-7EA4-4627-AF83-4B125E6E605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ADF9533D-48B6-4BB8-A751-7E09DA38CF4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63500</xdr:rowOff>
    </xdr:from>
    <xdr:to>
      <xdr:col>55</xdr:col>
      <xdr:colOff>50800</xdr:colOff>
      <xdr:row>80</xdr:row>
      <xdr:rowOff>165100</xdr:rowOff>
    </xdr:to>
    <xdr:sp macro="" textlink="">
      <xdr:nvSpPr>
        <xdr:cNvPr id="350" name="楕円 349">
          <a:extLst>
            <a:ext uri="{FF2B5EF4-FFF2-40B4-BE49-F238E27FC236}">
              <a16:creationId xmlns:a16="http://schemas.microsoft.com/office/drawing/2014/main" id="{169A4724-E943-4328-BC1A-31126C0E32CF}"/>
            </a:ext>
          </a:extLst>
        </xdr:cNvPr>
        <xdr:cNvSpPr/>
      </xdr:nvSpPr>
      <xdr:spPr>
        <a:xfrm>
          <a:off x="9401175" y="130206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79</xdr:row>
      <xdr:rowOff>86377</xdr:rowOff>
    </xdr:from>
    <xdr:ext cx="469744" cy="259045"/>
    <xdr:sp macro="" textlink="">
      <xdr:nvSpPr>
        <xdr:cNvPr id="351" name="【県民会館】&#10;一人当たり面積該当値テキスト">
          <a:extLst>
            <a:ext uri="{FF2B5EF4-FFF2-40B4-BE49-F238E27FC236}">
              <a16:creationId xmlns:a16="http://schemas.microsoft.com/office/drawing/2014/main" id="{20A395BF-BF16-47E5-BC6D-1CF30AECC185}"/>
            </a:ext>
          </a:extLst>
        </xdr:cNvPr>
        <xdr:cNvSpPr txBox="1"/>
      </xdr:nvSpPr>
      <xdr:spPr>
        <a:xfrm>
          <a:off x="9477375" y="1287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82550</xdr:rowOff>
    </xdr:from>
    <xdr:to>
      <xdr:col>50</xdr:col>
      <xdr:colOff>165100</xdr:colOff>
      <xdr:row>81</xdr:row>
      <xdr:rowOff>12700</xdr:rowOff>
    </xdr:to>
    <xdr:sp macro="" textlink="">
      <xdr:nvSpPr>
        <xdr:cNvPr id="352" name="楕円 351">
          <a:extLst>
            <a:ext uri="{FF2B5EF4-FFF2-40B4-BE49-F238E27FC236}">
              <a16:creationId xmlns:a16="http://schemas.microsoft.com/office/drawing/2014/main" id="{46C32101-B265-42DC-9153-760095C10DF7}"/>
            </a:ext>
          </a:extLst>
        </xdr:cNvPr>
        <xdr:cNvSpPr/>
      </xdr:nvSpPr>
      <xdr:spPr>
        <a:xfrm>
          <a:off x="8639175" y="13039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80</xdr:row>
      <xdr:rowOff>114300</xdr:rowOff>
    </xdr:from>
    <xdr:to>
      <xdr:col>55</xdr:col>
      <xdr:colOff>0</xdr:colOff>
      <xdr:row>80</xdr:row>
      <xdr:rowOff>133350</xdr:rowOff>
    </xdr:to>
    <xdr:cxnSp macro="">
      <xdr:nvCxnSpPr>
        <xdr:cNvPr id="353" name="直線コネクタ 352">
          <a:extLst>
            <a:ext uri="{FF2B5EF4-FFF2-40B4-BE49-F238E27FC236}">
              <a16:creationId xmlns:a16="http://schemas.microsoft.com/office/drawing/2014/main" id="{0EDA35E6-7F78-46F7-A803-81DAD63A8A78}"/>
            </a:ext>
          </a:extLst>
        </xdr:cNvPr>
        <xdr:cNvCxnSpPr/>
      </xdr:nvCxnSpPr>
      <xdr:spPr>
        <a:xfrm flipV="1">
          <a:off x="8686800" y="1306830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82550</xdr:rowOff>
    </xdr:from>
    <xdr:to>
      <xdr:col>46</xdr:col>
      <xdr:colOff>38100</xdr:colOff>
      <xdr:row>81</xdr:row>
      <xdr:rowOff>12700</xdr:rowOff>
    </xdr:to>
    <xdr:sp macro="" textlink="">
      <xdr:nvSpPr>
        <xdr:cNvPr id="354" name="楕円 353">
          <a:extLst>
            <a:ext uri="{FF2B5EF4-FFF2-40B4-BE49-F238E27FC236}">
              <a16:creationId xmlns:a16="http://schemas.microsoft.com/office/drawing/2014/main" id="{FA9FCF81-C1A3-4545-B955-74FE0B65B817}"/>
            </a:ext>
          </a:extLst>
        </xdr:cNvPr>
        <xdr:cNvSpPr/>
      </xdr:nvSpPr>
      <xdr:spPr>
        <a:xfrm>
          <a:off x="7839075" y="13039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133350</xdr:rowOff>
    </xdr:from>
    <xdr:to>
      <xdr:col>50</xdr:col>
      <xdr:colOff>114300</xdr:colOff>
      <xdr:row>80</xdr:row>
      <xdr:rowOff>133350</xdr:rowOff>
    </xdr:to>
    <xdr:cxnSp macro="">
      <xdr:nvCxnSpPr>
        <xdr:cNvPr id="355" name="直線コネクタ 354">
          <a:extLst>
            <a:ext uri="{FF2B5EF4-FFF2-40B4-BE49-F238E27FC236}">
              <a16:creationId xmlns:a16="http://schemas.microsoft.com/office/drawing/2014/main" id="{FCBFD529-AB54-4B6F-9DD4-0DD8D45D3316}"/>
            </a:ext>
          </a:extLst>
        </xdr:cNvPr>
        <xdr:cNvCxnSpPr/>
      </xdr:nvCxnSpPr>
      <xdr:spPr>
        <a:xfrm>
          <a:off x="7886700" y="13087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82550</xdr:rowOff>
    </xdr:from>
    <xdr:to>
      <xdr:col>41</xdr:col>
      <xdr:colOff>101600</xdr:colOff>
      <xdr:row>81</xdr:row>
      <xdr:rowOff>12700</xdr:rowOff>
    </xdr:to>
    <xdr:sp macro="" textlink="">
      <xdr:nvSpPr>
        <xdr:cNvPr id="356" name="楕円 355">
          <a:extLst>
            <a:ext uri="{FF2B5EF4-FFF2-40B4-BE49-F238E27FC236}">
              <a16:creationId xmlns:a16="http://schemas.microsoft.com/office/drawing/2014/main" id="{B6DDF157-3A84-4FDB-94EC-4D1FA3BD2ACF}"/>
            </a:ext>
          </a:extLst>
        </xdr:cNvPr>
        <xdr:cNvSpPr/>
      </xdr:nvSpPr>
      <xdr:spPr>
        <a:xfrm>
          <a:off x="7029450" y="13039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133350</xdr:rowOff>
    </xdr:from>
    <xdr:to>
      <xdr:col>45</xdr:col>
      <xdr:colOff>177800</xdr:colOff>
      <xdr:row>80</xdr:row>
      <xdr:rowOff>133350</xdr:rowOff>
    </xdr:to>
    <xdr:cxnSp macro="">
      <xdr:nvCxnSpPr>
        <xdr:cNvPr id="357" name="直線コネクタ 356">
          <a:extLst>
            <a:ext uri="{FF2B5EF4-FFF2-40B4-BE49-F238E27FC236}">
              <a16:creationId xmlns:a16="http://schemas.microsoft.com/office/drawing/2014/main" id="{9F8CBC80-BD37-4A36-8243-B7E903086818}"/>
            </a:ext>
          </a:extLst>
        </xdr:cNvPr>
        <xdr:cNvCxnSpPr/>
      </xdr:nvCxnSpPr>
      <xdr:spPr>
        <a:xfrm>
          <a:off x="7077075" y="13087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82550</xdr:rowOff>
    </xdr:from>
    <xdr:to>
      <xdr:col>36</xdr:col>
      <xdr:colOff>165100</xdr:colOff>
      <xdr:row>81</xdr:row>
      <xdr:rowOff>12700</xdr:rowOff>
    </xdr:to>
    <xdr:sp macro="" textlink="">
      <xdr:nvSpPr>
        <xdr:cNvPr id="358" name="楕円 357">
          <a:extLst>
            <a:ext uri="{FF2B5EF4-FFF2-40B4-BE49-F238E27FC236}">
              <a16:creationId xmlns:a16="http://schemas.microsoft.com/office/drawing/2014/main" id="{E1C3DAD1-E87D-45BC-B3B1-FB87D7CE239D}"/>
            </a:ext>
          </a:extLst>
        </xdr:cNvPr>
        <xdr:cNvSpPr/>
      </xdr:nvSpPr>
      <xdr:spPr>
        <a:xfrm>
          <a:off x="6238875" y="13039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133350</xdr:rowOff>
    </xdr:from>
    <xdr:to>
      <xdr:col>41</xdr:col>
      <xdr:colOff>50800</xdr:colOff>
      <xdr:row>80</xdr:row>
      <xdr:rowOff>133350</xdr:rowOff>
    </xdr:to>
    <xdr:cxnSp macro="">
      <xdr:nvCxnSpPr>
        <xdr:cNvPr id="359" name="直線コネクタ 358">
          <a:extLst>
            <a:ext uri="{FF2B5EF4-FFF2-40B4-BE49-F238E27FC236}">
              <a16:creationId xmlns:a16="http://schemas.microsoft.com/office/drawing/2014/main" id="{4B57A621-6453-48EB-8C71-DA4F33EC58AF}"/>
            </a:ext>
          </a:extLst>
        </xdr:cNvPr>
        <xdr:cNvCxnSpPr/>
      </xdr:nvCxnSpPr>
      <xdr:spPr>
        <a:xfrm>
          <a:off x="6286500" y="13087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0" name="n_1aveValue【県民会館】&#10;一人当たり面積">
          <a:extLst>
            <a:ext uri="{FF2B5EF4-FFF2-40B4-BE49-F238E27FC236}">
              <a16:creationId xmlns:a16="http://schemas.microsoft.com/office/drawing/2014/main" id="{274C69D8-7159-4F20-A6AA-4C45C6879385}"/>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118127</xdr:rowOff>
    </xdr:from>
    <xdr:ext cx="469744" cy="259045"/>
    <xdr:sp macro="" textlink="">
      <xdr:nvSpPr>
        <xdr:cNvPr id="361" name="n_2aveValue【県民会館】&#10;一人当たり面積">
          <a:extLst>
            <a:ext uri="{FF2B5EF4-FFF2-40B4-BE49-F238E27FC236}">
              <a16:creationId xmlns:a16="http://schemas.microsoft.com/office/drawing/2014/main" id="{8FB06DEC-E993-4C7A-8116-F6512AAD1CA0}"/>
            </a:ext>
          </a:extLst>
        </xdr:cNvPr>
        <xdr:cNvSpPr txBox="1"/>
      </xdr:nvSpPr>
      <xdr:spPr>
        <a:xfrm>
          <a:off x="76772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2" name="n_3aveValue【県民会館】&#10;一人当たり面積">
          <a:extLst>
            <a:ext uri="{FF2B5EF4-FFF2-40B4-BE49-F238E27FC236}">
              <a16:creationId xmlns:a16="http://schemas.microsoft.com/office/drawing/2014/main" id="{CF6F08FB-2910-44E8-A17B-85C57F709EA1}"/>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3" name="n_4aveValue【県民会館】&#10;一人当たり面積">
          <a:extLst>
            <a:ext uri="{FF2B5EF4-FFF2-40B4-BE49-F238E27FC236}">
              <a16:creationId xmlns:a16="http://schemas.microsoft.com/office/drawing/2014/main" id="{C8A4E132-FB76-4987-8529-953F9A4DDB00}"/>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29227</xdr:rowOff>
    </xdr:from>
    <xdr:ext cx="469744" cy="259045"/>
    <xdr:sp macro="" textlink="">
      <xdr:nvSpPr>
        <xdr:cNvPr id="364" name="n_1mainValue【県民会館】&#10;一人当たり面積">
          <a:extLst>
            <a:ext uri="{FF2B5EF4-FFF2-40B4-BE49-F238E27FC236}">
              <a16:creationId xmlns:a16="http://schemas.microsoft.com/office/drawing/2014/main" id="{36BB6F8A-E8BA-4105-AF52-F7FE1A605007}"/>
            </a:ext>
          </a:extLst>
        </xdr:cNvPr>
        <xdr:cNvSpPr txBox="1"/>
      </xdr:nvSpPr>
      <xdr:spPr>
        <a:xfrm>
          <a:off x="8458277"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29227</xdr:rowOff>
    </xdr:from>
    <xdr:ext cx="469744" cy="259045"/>
    <xdr:sp macro="" textlink="">
      <xdr:nvSpPr>
        <xdr:cNvPr id="365" name="n_2mainValue【県民会館】&#10;一人当たり面積">
          <a:extLst>
            <a:ext uri="{FF2B5EF4-FFF2-40B4-BE49-F238E27FC236}">
              <a16:creationId xmlns:a16="http://schemas.microsoft.com/office/drawing/2014/main" id="{88BB0556-3E95-44E4-9C70-36FC01248E4B}"/>
            </a:ext>
          </a:extLst>
        </xdr:cNvPr>
        <xdr:cNvSpPr txBox="1"/>
      </xdr:nvSpPr>
      <xdr:spPr>
        <a:xfrm>
          <a:off x="7677227"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29227</xdr:rowOff>
    </xdr:from>
    <xdr:ext cx="469744" cy="259045"/>
    <xdr:sp macro="" textlink="">
      <xdr:nvSpPr>
        <xdr:cNvPr id="366" name="n_3mainValue【県民会館】&#10;一人当たり面積">
          <a:extLst>
            <a:ext uri="{FF2B5EF4-FFF2-40B4-BE49-F238E27FC236}">
              <a16:creationId xmlns:a16="http://schemas.microsoft.com/office/drawing/2014/main" id="{2ABD80FB-5B5B-4B6C-8DFC-69F5E98DC814}"/>
            </a:ext>
          </a:extLst>
        </xdr:cNvPr>
        <xdr:cNvSpPr txBox="1"/>
      </xdr:nvSpPr>
      <xdr:spPr>
        <a:xfrm>
          <a:off x="6867602"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29227</xdr:rowOff>
    </xdr:from>
    <xdr:ext cx="469744" cy="259045"/>
    <xdr:sp macro="" textlink="">
      <xdr:nvSpPr>
        <xdr:cNvPr id="367" name="n_4mainValue【県民会館】&#10;一人当たり面積">
          <a:extLst>
            <a:ext uri="{FF2B5EF4-FFF2-40B4-BE49-F238E27FC236}">
              <a16:creationId xmlns:a16="http://schemas.microsoft.com/office/drawing/2014/main" id="{EFE0132B-3FB8-4355-B8D9-D2B856A91D14}"/>
            </a:ext>
          </a:extLst>
        </xdr:cNvPr>
        <xdr:cNvSpPr txBox="1"/>
      </xdr:nvSpPr>
      <xdr:spPr>
        <a:xfrm>
          <a:off x="6067502"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726378D2-A03F-433E-B44E-77F5E1FE32D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3E56E82B-F226-44D3-9858-39D4A8D54EC7}"/>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2239B65D-4D84-4876-A868-C5694A2D4B4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224C06D8-53B2-4A20-9584-D118A29F0645}"/>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A310B2F9-73A4-4CBF-8FF1-DC8E7608C11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DA8C2923-2234-41A1-98DB-A423EB8B442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2F65B13A-31CE-4D7B-A927-0F9438D9613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C2D5058C-6DC8-4DB7-854C-C289091A206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A90AA7E0-1B6C-4B1A-BDB5-EE09DE4F9DC6}"/>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2B9D4E5A-C6C8-49CE-B032-A00605AFCECD}"/>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A9B18674-6FF0-4D34-BB0C-129619BBA580}"/>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BA16CA40-B709-4A48-B1B0-7121C307F13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6BC40D46-536F-41EE-AD65-0DBEB8CF2AC4}"/>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BDFDA1CC-CCE1-4B20-9B62-B3AA3E15BBA1}"/>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B2CD3C22-4BD3-4EC6-A747-D59EDE1FC152}"/>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4D90B89A-3271-4FC8-9746-AE38B6B69579}"/>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16A0324A-F31B-4E13-9CEC-524FF23BA960}"/>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D1C5FCE4-62BA-44B3-892C-7879738210DA}"/>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89A61C70-166A-4C14-B036-C6949650F0F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47850F0E-3615-4682-8447-38784838D1B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223F228F-06AC-4569-B56C-4AA5ED573586}"/>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4DF8198D-8D07-4DE1-BCAA-7FA3BB14EAD9}"/>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BE3FADE9-11F8-462B-A4BB-CBD2208290F6}"/>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FD4A7256-AE86-4C71-A71D-89D8E3B4B828}"/>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C15060CC-39F8-4DBA-9038-5141F6B9A845}"/>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3565D490-5FE2-4A34-A72E-57C17A385E27}"/>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DA330E23-7D32-4DFD-A09B-FD89A24921FA}"/>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8FF5CBB6-2F28-445F-B587-F6EC5BF2763F}"/>
            </a:ext>
          </a:extLst>
        </xdr:cNvPr>
        <xdr:cNvSpPr txBox="1"/>
      </xdr:nvSpPr>
      <xdr:spPr>
        <a:xfrm>
          <a:off x="4229100" y="168491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3C3DFA99-2F34-495D-A356-DC6E29B1A524}"/>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DC9D2B56-F7BE-4030-BE20-C22E6AF32C96}"/>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87FB973B-0DAB-47AE-8001-0C8E0BA1BD1E}"/>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28E6A387-9A46-420A-B05D-5B92D29349D9}"/>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413281A5-7DDA-4A7E-A53A-6A6FC105CFB4}"/>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5834323D-A6DF-468A-81D2-C675F0351C2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6C8BFDD9-0349-4CEF-AE6F-D642A3659CE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12E376DC-47E7-4F8E-BC1A-F2CEA35DA37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C8C274CD-1602-4D43-A215-65D01D8BBEFA}"/>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3C6ECBED-A7E1-4425-8330-F97A73F53309}"/>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636</xdr:rowOff>
    </xdr:from>
    <xdr:to>
      <xdr:col>24</xdr:col>
      <xdr:colOff>114300</xdr:colOff>
      <xdr:row>106</xdr:row>
      <xdr:rowOff>102236</xdr:rowOff>
    </xdr:to>
    <xdr:sp macro="" textlink="">
      <xdr:nvSpPr>
        <xdr:cNvPr id="406" name="楕円 405">
          <a:extLst>
            <a:ext uri="{FF2B5EF4-FFF2-40B4-BE49-F238E27FC236}">
              <a16:creationId xmlns:a16="http://schemas.microsoft.com/office/drawing/2014/main" id="{9181E3F8-DE72-460C-A495-99F715AF2528}"/>
            </a:ext>
          </a:extLst>
        </xdr:cNvPr>
        <xdr:cNvSpPr/>
      </xdr:nvSpPr>
      <xdr:spPr>
        <a:xfrm>
          <a:off x="4124325" y="17164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150513</xdr:rowOff>
    </xdr:from>
    <xdr:ext cx="405111" cy="259045"/>
    <xdr:sp macro="" textlink="">
      <xdr:nvSpPr>
        <xdr:cNvPr id="407" name="【保健所】&#10;有形固定資産減価償却率該当値テキスト">
          <a:extLst>
            <a:ext uri="{FF2B5EF4-FFF2-40B4-BE49-F238E27FC236}">
              <a16:creationId xmlns:a16="http://schemas.microsoft.com/office/drawing/2014/main" id="{4DA755B5-5830-4A4C-B6CA-253AC64B4156}"/>
            </a:ext>
          </a:extLst>
        </xdr:cNvPr>
        <xdr:cNvSpPr txBox="1"/>
      </xdr:nvSpPr>
      <xdr:spPr>
        <a:xfrm>
          <a:off x="4229100" y="17152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147320</xdr:rowOff>
    </xdr:from>
    <xdr:to>
      <xdr:col>20</xdr:col>
      <xdr:colOff>38100</xdr:colOff>
      <xdr:row>106</xdr:row>
      <xdr:rowOff>77470</xdr:rowOff>
    </xdr:to>
    <xdr:sp macro="" textlink="">
      <xdr:nvSpPr>
        <xdr:cNvPr id="408" name="楕円 407">
          <a:extLst>
            <a:ext uri="{FF2B5EF4-FFF2-40B4-BE49-F238E27FC236}">
              <a16:creationId xmlns:a16="http://schemas.microsoft.com/office/drawing/2014/main" id="{CAABA378-F016-4EB6-998F-6DD78202D8FF}"/>
            </a:ext>
          </a:extLst>
        </xdr:cNvPr>
        <xdr:cNvSpPr/>
      </xdr:nvSpPr>
      <xdr:spPr>
        <a:xfrm>
          <a:off x="3381375" y="171462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26670</xdr:rowOff>
    </xdr:from>
    <xdr:to>
      <xdr:col>24</xdr:col>
      <xdr:colOff>63500</xdr:colOff>
      <xdr:row>106</xdr:row>
      <xdr:rowOff>51436</xdr:rowOff>
    </xdr:to>
    <xdr:cxnSp macro="">
      <xdr:nvCxnSpPr>
        <xdr:cNvPr id="409" name="直線コネクタ 408">
          <a:extLst>
            <a:ext uri="{FF2B5EF4-FFF2-40B4-BE49-F238E27FC236}">
              <a16:creationId xmlns:a16="http://schemas.microsoft.com/office/drawing/2014/main" id="{45CD727C-C682-41D1-A48A-44619129068C}"/>
            </a:ext>
          </a:extLst>
        </xdr:cNvPr>
        <xdr:cNvCxnSpPr/>
      </xdr:nvCxnSpPr>
      <xdr:spPr>
        <a:xfrm>
          <a:off x="3429000" y="17193895"/>
          <a:ext cx="752475" cy="18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122555</xdr:rowOff>
    </xdr:from>
    <xdr:to>
      <xdr:col>15</xdr:col>
      <xdr:colOff>101600</xdr:colOff>
      <xdr:row>106</xdr:row>
      <xdr:rowOff>52705</xdr:rowOff>
    </xdr:to>
    <xdr:sp macro="" textlink="">
      <xdr:nvSpPr>
        <xdr:cNvPr id="410" name="楕円 409">
          <a:extLst>
            <a:ext uri="{FF2B5EF4-FFF2-40B4-BE49-F238E27FC236}">
              <a16:creationId xmlns:a16="http://schemas.microsoft.com/office/drawing/2014/main" id="{064F1CCE-D5F5-41C0-887D-C52DE84356A4}"/>
            </a:ext>
          </a:extLst>
        </xdr:cNvPr>
        <xdr:cNvSpPr/>
      </xdr:nvSpPr>
      <xdr:spPr>
        <a:xfrm>
          <a:off x="2571750" y="1712785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1905</xdr:rowOff>
    </xdr:from>
    <xdr:to>
      <xdr:col>19</xdr:col>
      <xdr:colOff>177800</xdr:colOff>
      <xdr:row>106</xdr:row>
      <xdr:rowOff>26670</xdr:rowOff>
    </xdr:to>
    <xdr:cxnSp macro="">
      <xdr:nvCxnSpPr>
        <xdr:cNvPr id="411" name="直線コネクタ 410">
          <a:extLst>
            <a:ext uri="{FF2B5EF4-FFF2-40B4-BE49-F238E27FC236}">
              <a16:creationId xmlns:a16="http://schemas.microsoft.com/office/drawing/2014/main" id="{13F2A047-41F1-4785-A46E-88E23FB0B675}"/>
            </a:ext>
          </a:extLst>
        </xdr:cNvPr>
        <xdr:cNvCxnSpPr/>
      </xdr:nvCxnSpPr>
      <xdr:spPr>
        <a:xfrm>
          <a:off x="2619375" y="17165955"/>
          <a:ext cx="80962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97789</xdr:rowOff>
    </xdr:from>
    <xdr:to>
      <xdr:col>10</xdr:col>
      <xdr:colOff>165100</xdr:colOff>
      <xdr:row>106</xdr:row>
      <xdr:rowOff>27939</xdr:rowOff>
    </xdr:to>
    <xdr:sp macro="" textlink="">
      <xdr:nvSpPr>
        <xdr:cNvPr id="412" name="楕円 411">
          <a:extLst>
            <a:ext uri="{FF2B5EF4-FFF2-40B4-BE49-F238E27FC236}">
              <a16:creationId xmlns:a16="http://schemas.microsoft.com/office/drawing/2014/main" id="{386B7EB1-BD25-432A-9D2D-7093ABE34261}"/>
            </a:ext>
          </a:extLst>
        </xdr:cNvPr>
        <xdr:cNvSpPr/>
      </xdr:nvSpPr>
      <xdr:spPr>
        <a:xfrm>
          <a:off x="1781175" y="170999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148589</xdr:rowOff>
    </xdr:from>
    <xdr:to>
      <xdr:col>15</xdr:col>
      <xdr:colOff>50800</xdr:colOff>
      <xdr:row>106</xdr:row>
      <xdr:rowOff>1905</xdr:rowOff>
    </xdr:to>
    <xdr:cxnSp macro="">
      <xdr:nvCxnSpPr>
        <xdr:cNvPr id="413" name="直線コネクタ 412">
          <a:extLst>
            <a:ext uri="{FF2B5EF4-FFF2-40B4-BE49-F238E27FC236}">
              <a16:creationId xmlns:a16="http://schemas.microsoft.com/office/drawing/2014/main" id="{CDD94CE2-A50E-4134-9FC3-A5CA4C81626D}"/>
            </a:ext>
          </a:extLst>
        </xdr:cNvPr>
        <xdr:cNvCxnSpPr/>
      </xdr:nvCxnSpPr>
      <xdr:spPr>
        <a:xfrm>
          <a:off x="1828800" y="17147539"/>
          <a:ext cx="790575" cy="18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69214</xdr:rowOff>
    </xdr:from>
    <xdr:to>
      <xdr:col>6</xdr:col>
      <xdr:colOff>38100</xdr:colOff>
      <xdr:row>105</xdr:row>
      <xdr:rowOff>170814</xdr:rowOff>
    </xdr:to>
    <xdr:sp macro="" textlink="">
      <xdr:nvSpPr>
        <xdr:cNvPr id="414" name="楕円 413">
          <a:extLst>
            <a:ext uri="{FF2B5EF4-FFF2-40B4-BE49-F238E27FC236}">
              <a16:creationId xmlns:a16="http://schemas.microsoft.com/office/drawing/2014/main" id="{675867CB-3D5E-4BDD-A973-30325E1D9E82}"/>
            </a:ext>
          </a:extLst>
        </xdr:cNvPr>
        <xdr:cNvSpPr/>
      </xdr:nvSpPr>
      <xdr:spPr>
        <a:xfrm>
          <a:off x="981075" y="170681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120014</xdr:rowOff>
    </xdr:from>
    <xdr:to>
      <xdr:col>10</xdr:col>
      <xdr:colOff>114300</xdr:colOff>
      <xdr:row>105</xdr:row>
      <xdr:rowOff>148589</xdr:rowOff>
    </xdr:to>
    <xdr:cxnSp macro="">
      <xdr:nvCxnSpPr>
        <xdr:cNvPr id="415" name="直線コネクタ 414">
          <a:extLst>
            <a:ext uri="{FF2B5EF4-FFF2-40B4-BE49-F238E27FC236}">
              <a16:creationId xmlns:a16="http://schemas.microsoft.com/office/drawing/2014/main" id="{B9273C20-5627-4AAD-B5B3-9EEE4BD01CCC}"/>
            </a:ext>
          </a:extLst>
        </xdr:cNvPr>
        <xdr:cNvCxnSpPr/>
      </xdr:nvCxnSpPr>
      <xdr:spPr>
        <a:xfrm>
          <a:off x="1028700" y="17125314"/>
          <a:ext cx="800100" cy="22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111141</xdr:rowOff>
    </xdr:from>
    <xdr:ext cx="405111" cy="259045"/>
    <xdr:sp macro="" textlink="">
      <xdr:nvSpPr>
        <xdr:cNvPr id="416" name="n_1aveValue【保健所】&#10;有形固定資産減価償却率">
          <a:extLst>
            <a:ext uri="{FF2B5EF4-FFF2-40B4-BE49-F238E27FC236}">
              <a16:creationId xmlns:a16="http://schemas.microsoft.com/office/drawing/2014/main" id="{231BCEDE-3EE0-4135-BDF7-C6CC61FF5C0F}"/>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17" name="n_2aveValue【保健所】&#10;有形固定資産減価償却率">
          <a:extLst>
            <a:ext uri="{FF2B5EF4-FFF2-40B4-BE49-F238E27FC236}">
              <a16:creationId xmlns:a16="http://schemas.microsoft.com/office/drawing/2014/main" id="{60B46440-DE2F-4EC4-A17F-31F479FC519D}"/>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18" name="n_3aveValue【保健所】&#10;有形固定資産減価償却率">
          <a:extLst>
            <a:ext uri="{FF2B5EF4-FFF2-40B4-BE49-F238E27FC236}">
              <a16:creationId xmlns:a16="http://schemas.microsoft.com/office/drawing/2014/main" id="{36185740-05B1-4B2B-96F7-0D2302E4DDB9}"/>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419" name="n_4aveValue【保健所】&#10;有形固定資産減価償却率">
          <a:extLst>
            <a:ext uri="{FF2B5EF4-FFF2-40B4-BE49-F238E27FC236}">
              <a16:creationId xmlns:a16="http://schemas.microsoft.com/office/drawing/2014/main" id="{03C9C6CD-6C0F-420D-AF45-1CCFB9857B0F}"/>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68597</xdr:rowOff>
    </xdr:from>
    <xdr:ext cx="405111" cy="259045"/>
    <xdr:sp macro="" textlink="">
      <xdr:nvSpPr>
        <xdr:cNvPr id="420" name="n_1mainValue【保健所】&#10;有形固定資産減価償却率">
          <a:extLst>
            <a:ext uri="{FF2B5EF4-FFF2-40B4-BE49-F238E27FC236}">
              <a16:creationId xmlns:a16="http://schemas.microsoft.com/office/drawing/2014/main" id="{F8488121-E282-448D-8D8D-E0494D259F33}"/>
            </a:ext>
          </a:extLst>
        </xdr:cNvPr>
        <xdr:cNvSpPr txBox="1"/>
      </xdr:nvSpPr>
      <xdr:spPr>
        <a:xfrm>
          <a:off x="3239144" y="1722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43832</xdr:rowOff>
    </xdr:from>
    <xdr:ext cx="405111" cy="259045"/>
    <xdr:sp macro="" textlink="">
      <xdr:nvSpPr>
        <xdr:cNvPr id="421" name="n_2mainValue【保健所】&#10;有形固定資産減価償却率">
          <a:extLst>
            <a:ext uri="{FF2B5EF4-FFF2-40B4-BE49-F238E27FC236}">
              <a16:creationId xmlns:a16="http://schemas.microsoft.com/office/drawing/2014/main" id="{D2F9400E-395D-477B-91D1-3A652C72161B}"/>
            </a:ext>
          </a:extLst>
        </xdr:cNvPr>
        <xdr:cNvSpPr txBox="1"/>
      </xdr:nvSpPr>
      <xdr:spPr>
        <a:xfrm>
          <a:off x="2439044" y="17211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19066</xdr:rowOff>
    </xdr:from>
    <xdr:ext cx="405111" cy="259045"/>
    <xdr:sp macro="" textlink="">
      <xdr:nvSpPr>
        <xdr:cNvPr id="422" name="n_3mainValue【保健所】&#10;有形固定資産減価償却率">
          <a:extLst>
            <a:ext uri="{FF2B5EF4-FFF2-40B4-BE49-F238E27FC236}">
              <a16:creationId xmlns:a16="http://schemas.microsoft.com/office/drawing/2014/main" id="{85124391-EEF9-41D3-A62D-DABCF55FC7EA}"/>
            </a:ext>
          </a:extLst>
        </xdr:cNvPr>
        <xdr:cNvSpPr txBox="1"/>
      </xdr:nvSpPr>
      <xdr:spPr>
        <a:xfrm>
          <a:off x="1648469" y="17183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161941</xdr:rowOff>
    </xdr:from>
    <xdr:ext cx="405111" cy="259045"/>
    <xdr:sp macro="" textlink="">
      <xdr:nvSpPr>
        <xdr:cNvPr id="423" name="n_4mainValue【保健所】&#10;有形固定資産減価償却率">
          <a:extLst>
            <a:ext uri="{FF2B5EF4-FFF2-40B4-BE49-F238E27FC236}">
              <a16:creationId xmlns:a16="http://schemas.microsoft.com/office/drawing/2014/main" id="{53245F11-3C56-4F7C-901D-ECCC4EB0C0BD}"/>
            </a:ext>
          </a:extLst>
        </xdr:cNvPr>
        <xdr:cNvSpPr txBox="1"/>
      </xdr:nvSpPr>
      <xdr:spPr>
        <a:xfrm>
          <a:off x="848369" y="17160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7F5CCCA4-DF04-4A40-940E-E14ED1B6367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F102159D-30D4-427B-B364-99F5DD526ACF}"/>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A3D6723C-C088-4522-8131-7926CFDFCE3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EC7F99A7-D14F-44DF-A02D-005FA0A6172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C5E83195-286E-4C72-8708-8593D6466C9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C93B578D-5C03-45FF-A6D5-9D60D986B6E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14948D05-DA2C-4CF6-9467-C7D4BB46A1C4}"/>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52A907FF-B81A-4309-B717-D94A5B46384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D83D53F6-256E-4F1C-9255-A324D1B75F08}"/>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6E121E41-9E1C-444C-A073-DB1F32265B54}"/>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3E063386-A4C9-42D0-B1CB-5757173C84B7}"/>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F5A1E186-EDC2-4262-AF90-65E3DC5F39B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AE969089-DE8A-4129-83C7-115109413302}"/>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4F132329-6D2D-458E-892D-181601D21787}"/>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8389179E-0FA8-42C7-BF86-AB636C40D3A2}"/>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F5AD06B3-3C12-4C22-8491-D8F0950E327E}"/>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80B4318B-418E-4566-8047-D636C798EA42}"/>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9EB1AD79-94FE-42D1-9752-6A413F85F3B4}"/>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A1A48862-FFB7-443D-B44D-3D29FEC8B2C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8A591DEE-DED6-44E5-A94D-7183EDE50A1A}"/>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053C8806-E79F-45FB-B988-B8A880F8CEC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7D221B67-B864-4E77-AA1D-96201A1475E0}"/>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4FE8FA63-6463-4936-829C-3A2657D8727E}"/>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4E3E75A8-7087-481E-948A-A897915A8279}"/>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53884510-A987-406C-84FF-3371E996142B}"/>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100B462B-6416-4BF7-9B30-BE004AE33809}"/>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901553B6-B6F0-4006-A960-7F350A88F9AC}"/>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80DA6E39-F2A2-4615-825F-5F6BDBC0EA8B}"/>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78289F48-4480-4563-992B-9B9634061A76}"/>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51AF13E6-38B6-4353-820C-C5095C7868D5}"/>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10286CF6-4632-4A05-851B-225BA79FFC66}"/>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EB87C9D5-E9F2-4915-B944-55E72D18066C}"/>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7785924D-F47D-47FF-92E7-63CAF695392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CC7B263B-B2A4-4910-A181-1878119B0B3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627F979A-B2F8-478B-BA9A-B1844C4E1CD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1781156-E4D7-4E88-B88D-1E5E87424B4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435DE074-DE65-4A61-8144-78A939AA4DD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158750</xdr:rowOff>
    </xdr:from>
    <xdr:to>
      <xdr:col>55</xdr:col>
      <xdr:colOff>50800</xdr:colOff>
      <xdr:row>102</xdr:row>
      <xdr:rowOff>88900</xdr:rowOff>
    </xdr:to>
    <xdr:sp macro="" textlink="">
      <xdr:nvSpPr>
        <xdr:cNvPr id="461" name="楕円 460">
          <a:extLst>
            <a:ext uri="{FF2B5EF4-FFF2-40B4-BE49-F238E27FC236}">
              <a16:creationId xmlns:a16="http://schemas.microsoft.com/office/drawing/2014/main" id="{97CC3B03-5E41-46B3-8420-E7052CF527E3}"/>
            </a:ext>
          </a:extLst>
        </xdr:cNvPr>
        <xdr:cNvSpPr/>
      </xdr:nvSpPr>
      <xdr:spPr>
        <a:xfrm>
          <a:off x="9401175" y="16516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10177</xdr:rowOff>
    </xdr:from>
    <xdr:ext cx="469744" cy="259045"/>
    <xdr:sp macro="" textlink="">
      <xdr:nvSpPr>
        <xdr:cNvPr id="462" name="【保健所】&#10;一人当たり面積該当値テキスト">
          <a:extLst>
            <a:ext uri="{FF2B5EF4-FFF2-40B4-BE49-F238E27FC236}">
              <a16:creationId xmlns:a16="http://schemas.microsoft.com/office/drawing/2014/main" id="{AC8362B3-6726-4E98-A37C-2A9C3155503F}"/>
            </a:ext>
          </a:extLst>
        </xdr:cNvPr>
        <xdr:cNvSpPr txBox="1"/>
      </xdr:nvSpPr>
      <xdr:spPr>
        <a:xfrm>
          <a:off x="9477375" y="1636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158750</xdr:rowOff>
    </xdr:from>
    <xdr:to>
      <xdr:col>50</xdr:col>
      <xdr:colOff>165100</xdr:colOff>
      <xdr:row>102</xdr:row>
      <xdr:rowOff>88900</xdr:rowOff>
    </xdr:to>
    <xdr:sp macro="" textlink="">
      <xdr:nvSpPr>
        <xdr:cNvPr id="463" name="楕円 462">
          <a:extLst>
            <a:ext uri="{FF2B5EF4-FFF2-40B4-BE49-F238E27FC236}">
              <a16:creationId xmlns:a16="http://schemas.microsoft.com/office/drawing/2014/main" id="{4FF1B976-635A-4EBF-BBDF-948D37FBB6D1}"/>
            </a:ext>
          </a:extLst>
        </xdr:cNvPr>
        <xdr:cNvSpPr/>
      </xdr:nvSpPr>
      <xdr:spPr>
        <a:xfrm>
          <a:off x="86391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38100</xdr:rowOff>
    </xdr:from>
    <xdr:to>
      <xdr:col>55</xdr:col>
      <xdr:colOff>0</xdr:colOff>
      <xdr:row>102</xdr:row>
      <xdr:rowOff>38100</xdr:rowOff>
    </xdr:to>
    <xdr:cxnSp macro="">
      <xdr:nvCxnSpPr>
        <xdr:cNvPr id="464" name="直線コネクタ 463">
          <a:extLst>
            <a:ext uri="{FF2B5EF4-FFF2-40B4-BE49-F238E27FC236}">
              <a16:creationId xmlns:a16="http://schemas.microsoft.com/office/drawing/2014/main" id="{E02DC68B-3195-4B51-8F0C-26932C290965}"/>
            </a:ext>
          </a:extLst>
        </xdr:cNvPr>
        <xdr:cNvCxnSpPr/>
      </xdr:nvCxnSpPr>
      <xdr:spPr>
        <a:xfrm>
          <a:off x="8686800" y="16554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158750</xdr:rowOff>
    </xdr:from>
    <xdr:to>
      <xdr:col>46</xdr:col>
      <xdr:colOff>38100</xdr:colOff>
      <xdr:row>102</xdr:row>
      <xdr:rowOff>88900</xdr:rowOff>
    </xdr:to>
    <xdr:sp macro="" textlink="">
      <xdr:nvSpPr>
        <xdr:cNvPr id="465" name="楕円 464">
          <a:extLst>
            <a:ext uri="{FF2B5EF4-FFF2-40B4-BE49-F238E27FC236}">
              <a16:creationId xmlns:a16="http://schemas.microsoft.com/office/drawing/2014/main" id="{F2EFDCF4-A50C-4466-9D77-A7770E4D69CA}"/>
            </a:ext>
          </a:extLst>
        </xdr:cNvPr>
        <xdr:cNvSpPr/>
      </xdr:nvSpPr>
      <xdr:spPr>
        <a:xfrm>
          <a:off x="7839075" y="16516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38100</xdr:rowOff>
    </xdr:from>
    <xdr:to>
      <xdr:col>50</xdr:col>
      <xdr:colOff>114300</xdr:colOff>
      <xdr:row>102</xdr:row>
      <xdr:rowOff>38100</xdr:rowOff>
    </xdr:to>
    <xdr:cxnSp macro="">
      <xdr:nvCxnSpPr>
        <xdr:cNvPr id="466" name="直線コネクタ 465">
          <a:extLst>
            <a:ext uri="{FF2B5EF4-FFF2-40B4-BE49-F238E27FC236}">
              <a16:creationId xmlns:a16="http://schemas.microsoft.com/office/drawing/2014/main" id="{1827A902-B014-4146-B84E-8E9538CE57DD}"/>
            </a:ext>
          </a:extLst>
        </xdr:cNvPr>
        <xdr:cNvCxnSpPr/>
      </xdr:nvCxnSpPr>
      <xdr:spPr>
        <a:xfrm>
          <a:off x="7886700" y="16554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7" name="楕円 466">
          <a:extLst>
            <a:ext uri="{FF2B5EF4-FFF2-40B4-BE49-F238E27FC236}">
              <a16:creationId xmlns:a16="http://schemas.microsoft.com/office/drawing/2014/main" id="{40F5BE2E-E4A0-4207-B20A-851376670D7F}"/>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38100</xdr:rowOff>
    </xdr:from>
    <xdr:to>
      <xdr:col>45</xdr:col>
      <xdr:colOff>177800</xdr:colOff>
      <xdr:row>102</xdr:row>
      <xdr:rowOff>38100</xdr:rowOff>
    </xdr:to>
    <xdr:cxnSp macro="">
      <xdr:nvCxnSpPr>
        <xdr:cNvPr id="468" name="直線コネクタ 467">
          <a:extLst>
            <a:ext uri="{FF2B5EF4-FFF2-40B4-BE49-F238E27FC236}">
              <a16:creationId xmlns:a16="http://schemas.microsoft.com/office/drawing/2014/main" id="{C0A512B0-8EDB-436B-9882-EFA24D10664F}"/>
            </a:ext>
          </a:extLst>
        </xdr:cNvPr>
        <xdr:cNvCxnSpPr/>
      </xdr:nvCxnSpPr>
      <xdr:spPr>
        <a:xfrm>
          <a:off x="7077075" y="16554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158750</xdr:rowOff>
    </xdr:from>
    <xdr:to>
      <xdr:col>36</xdr:col>
      <xdr:colOff>165100</xdr:colOff>
      <xdr:row>102</xdr:row>
      <xdr:rowOff>88900</xdr:rowOff>
    </xdr:to>
    <xdr:sp macro="" textlink="">
      <xdr:nvSpPr>
        <xdr:cNvPr id="469" name="楕円 468">
          <a:extLst>
            <a:ext uri="{FF2B5EF4-FFF2-40B4-BE49-F238E27FC236}">
              <a16:creationId xmlns:a16="http://schemas.microsoft.com/office/drawing/2014/main" id="{61546840-9713-496C-AC3A-92AB3876AD18}"/>
            </a:ext>
          </a:extLst>
        </xdr:cNvPr>
        <xdr:cNvSpPr/>
      </xdr:nvSpPr>
      <xdr:spPr>
        <a:xfrm>
          <a:off x="62388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38100</xdr:rowOff>
    </xdr:from>
    <xdr:to>
      <xdr:col>41</xdr:col>
      <xdr:colOff>50800</xdr:colOff>
      <xdr:row>102</xdr:row>
      <xdr:rowOff>38100</xdr:rowOff>
    </xdr:to>
    <xdr:cxnSp macro="">
      <xdr:nvCxnSpPr>
        <xdr:cNvPr id="470" name="直線コネクタ 469">
          <a:extLst>
            <a:ext uri="{FF2B5EF4-FFF2-40B4-BE49-F238E27FC236}">
              <a16:creationId xmlns:a16="http://schemas.microsoft.com/office/drawing/2014/main" id="{04EF82C4-0D15-435C-A414-D195A4421BB9}"/>
            </a:ext>
          </a:extLst>
        </xdr:cNvPr>
        <xdr:cNvCxnSpPr/>
      </xdr:nvCxnSpPr>
      <xdr:spPr>
        <a:xfrm>
          <a:off x="6286500" y="16554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4F9BC039-6D22-4D15-85E5-BAB9347B1082}"/>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67D1D678-34D0-4160-B698-2C741C774CD3}"/>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D238F711-1BED-431B-AFDC-3B6C94B323AE}"/>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E5E3DF04-6C6B-4D7F-8D52-9B8165A43ECA}"/>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105427</xdr:rowOff>
    </xdr:from>
    <xdr:ext cx="469744" cy="259045"/>
    <xdr:sp macro="" textlink="">
      <xdr:nvSpPr>
        <xdr:cNvPr id="475" name="n_1mainValue【保健所】&#10;一人当たり面積">
          <a:extLst>
            <a:ext uri="{FF2B5EF4-FFF2-40B4-BE49-F238E27FC236}">
              <a16:creationId xmlns:a16="http://schemas.microsoft.com/office/drawing/2014/main" id="{AE98E21B-B3F6-41FB-AA9E-FC4EDA52040F}"/>
            </a:ext>
          </a:extLst>
        </xdr:cNvPr>
        <xdr:cNvSpPr txBox="1"/>
      </xdr:nvSpPr>
      <xdr:spPr>
        <a:xfrm>
          <a:off x="845827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100</xdr:row>
      <xdr:rowOff>105427</xdr:rowOff>
    </xdr:from>
    <xdr:ext cx="469744" cy="259045"/>
    <xdr:sp macro="" textlink="">
      <xdr:nvSpPr>
        <xdr:cNvPr id="476" name="n_2mainValue【保健所】&#10;一人当たり面積">
          <a:extLst>
            <a:ext uri="{FF2B5EF4-FFF2-40B4-BE49-F238E27FC236}">
              <a16:creationId xmlns:a16="http://schemas.microsoft.com/office/drawing/2014/main" id="{AE161528-A9D8-4F0B-BB82-4B40702E8AAE}"/>
            </a:ext>
          </a:extLst>
        </xdr:cNvPr>
        <xdr:cNvSpPr txBox="1"/>
      </xdr:nvSpPr>
      <xdr:spPr>
        <a:xfrm>
          <a:off x="767722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7" name="n_3mainValue【保健所】&#10;一人当たり面積">
          <a:extLst>
            <a:ext uri="{FF2B5EF4-FFF2-40B4-BE49-F238E27FC236}">
              <a16:creationId xmlns:a16="http://schemas.microsoft.com/office/drawing/2014/main" id="{F68D597B-868A-47EE-96E7-1DEE12148106}"/>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100</xdr:row>
      <xdr:rowOff>105427</xdr:rowOff>
    </xdr:from>
    <xdr:ext cx="469744" cy="259045"/>
    <xdr:sp macro="" textlink="">
      <xdr:nvSpPr>
        <xdr:cNvPr id="478" name="n_4mainValue【保健所】&#10;一人当たり面積">
          <a:extLst>
            <a:ext uri="{FF2B5EF4-FFF2-40B4-BE49-F238E27FC236}">
              <a16:creationId xmlns:a16="http://schemas.microsoft.com/office/drawing/2014/main" id="{C0549134-A96A-4002-8879-2036FE647AA3}"/>
            </a:ext>
          </a:extLst>
        </xdr:cNvPr>
        <xdr:cNvSpPr txBox="1"/>
      </xdr:nvSpPr>
      <xdr:spPr>
        <a:xfrm>
          <a:off x="60675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39153129-0ED0-4013-BDDF-F9432AE7B59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3F409D5E-FBF0-40C9-B452-DDB7C55F922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7A7BCC1E-8752-4556-BFCB-B53622286B3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20761E8D-EC0B-42FC-A64D-A57B9822869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7322722E-AA43-49CB-BCD7-3EC9FC3E9A0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6A3C4406-6AF8-452E-B6AB-CDE59B06587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56C5D051-2939-401B-A53E-5D9C3ED149B2}"/>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5C48F602-3D69-41C1-9596-56B6F688B051}"/>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8C047BFC-8F0E-4068-9C37-97B48C61F997}"/>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839396CC-6C94-48C1-8055-8828658FCAD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54FCDC17-3B8E-4416-B730-8509199F789D}"/>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B92E59AB-31D3-40D2-B34F-FBB0D348291A}"/>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66AA5914-C006-4D47-98CB-87CE5E29BBD7}"/>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59485739-7283-41C6-A6F5-DBC55E37C02E}"/>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32F88D9F-5499-43EC-A35B-3CBDB1ACE84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4E9B7AF6-FFF4-4B14-9A0A-78C7D7C16A1E}"/>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15E704B9-68E3-484B-9B2D-1B2578E78ECA}"/>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CBCBCE3B-1A38-4A4D-A01A-E22E7D770728}"/>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E9EF55B8-7E5B-413F-83D7-08B9ABDE24D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217E2FF5-B553-4850-A11E-0622A401C24C}"/>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04979102-DB3E-4BAD-AB62-F914F69412B4}"/>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4BE1E045-6F12-4755-AA00-1D0CD3A24E70}"/>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78101209-78B0-457E-8600-551696D4D9EA}"/>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B54AAE68-6F2F-463D-9447-FA77C0EE4CC7}"/>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0D1CC190-A08F-41A0-85C8-FD4D2073AA95}"/>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00CFFC7C-2202-4684-8123-C7B008DD5643}"/>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C99A9797-8F26-48AD-8437-13CB8E1F8B1D}"/>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096FD027-9C5A-437D-93A7-E7955FCD17FF}"/>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BCD76B50-0809-4E66-9E74-7A8B3AA27E01}"/>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F095CDDC-5F75-4DEE-A878-4CDDFA0F7730}"/>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BF7D0D39-3DDF-4004-ABA6-564B28C5C633}"/>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D7530827-2C44-4E86-AB88-A01F8E5EAB2A}"/>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844C1001-F29B-4A5D-A9A6-ADECDDBE2501}"/>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E2DCC54A-759D-40E1-BD8C-AD7A37CECC8D}"/>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EC0278BC-3057-4FB0-AB73-904A50F3FC7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AC283501-E26D-41CA-8C5C-9252F373113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E707090D-A6F2-4794-B7CC-F714DC61C16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DB19E210-2475-4D29-88AF-8D38D1E4A99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135890</xdr:rowOff>
    </xdr:from>
    <xdr:to>
      <xdr:col>85</xdr:col>
      <xdr:colOff>177800</xdr:colOff>
      <xdr:row>39</xdr:row>
      <xdr:rowOff>66040</xdr:rowOff>
    </xdr:to>
    <xdr:sp macro="" textlink="">
      <xdr:nvSpPr>
        <xdr:cNvPr id="517" name="楕円 516">
          <a:extLst>
            <a:ext uri="{FF2B5EF4-FFF2-40B4-BE49-F238E27FC236}">
              <a16:creationId xmlns:a16="http://schemas.microsoft.com/office/drawing/2014/main" id="{A4A2656C-B4E9-4684-B61B-451E13255C7E}"/>
            </a:ext>
          </a:extLst>
        </xdr:cNvPr>
        <xdr:cNvSpPr/>
      </xdr:nvSpPr>
      <xdr:spPr>
        <a:xfrm>
          <a:off x="14649450" y="62890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114317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C8FEA3F0-7592-40E9-AA3A-602268F08AC8}"/>
            </a:ext>
          </a:extLst>
        </xdr:cNvPr>
        <xdr:cNvSpPr txBox="1"/>
      </xdr:nvSpPr>
      <xdr:spPr>
        <a:xfrm>
          <a:off x="14744700" y="6267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82550</xdr:rowOff>
    </xdr:from>
    <xdr:to>
      <xdr:col>81</xdr:col>
      <xdr:colOff>101600</xdr:colOff>
      <xdr:row>39</xdr:row>
      <xdr:rowOff>12700</xdr:rowOff>
    </xdr:to>
    <xdr:sp macro="" textlink="">
      <xdr:nvSpPr>
        <xdr:cNvPr id="519" name="楕円 518">
          <a:extLst>
            <a:ext uri="{FF2B5EF4-FFF2-40B4-BE49-F238E27FC236}">
              <a16:creationId xmlns:a16="http://schemas.microsoft.com/office/drawing/2014/main" id="{7EA6932D-1112-4446-98EA-71BBF03FBD58}"/>
            </a:ext>
          </a:extLst>
        </xdr:cNvPr>
        <xdr:cNvSpPr/>
      </xdr:nvSpPr>
      <xdr:spPr>
        <a:xfrm>
          <a:off x="13887450" y="6238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133350</xdr:rowOff>
    </xdr:from>
    <xdr:to>
      <xdr:col>85</xdr:col>
      <xdr:colOff>127000</xdr:colOff>
      <xdr:row>39</xdr:row>
      <xdr:rowOff>15240</xdr:rowOff>
    </xdr:to>
    <xdr:cxnSp macro="">
      <xdr:nvCxnSpPr>
        <xdr:cNvPr id="520" name="直線コネクタ 519">
          <a:extLst>
            <a:ext uri="{FF2B5EF4-FFF2-40B4-BE49-F238E27FC236}">
              <a16:creationId xmlns:a16="http://schemas.microsoft.com/office/drawing/2014/main" id="{3283832B-5EEE-448C-98F1-B3C31297C3D9}"/>
            </a:ext>
          </a:extLst>
        </xdr:cNvPr>
        <xdr:cNvCxnSpPr/>
      </xdr:nvCxnSpPr>
      <xdr:spPr>
        <a:xfrm>
          <a:off x="13935075" y="6286500"/>
          <a:ext cx="762000"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13970</xdr:rowOff>
    </xdr:from>
    <xdr:to>
      <xdr:col>76</xdr:col>
      <xdr:colOff>165100</xdr:colOff>
      <xdr:row>38</xdr:row>
      <xdr:rowOff>115570</xdr:rowOff>
    </xdr:to>
    <xdr:sp macro="" textlink="">
      <xdr:nvSpPr>
        <xdr:cNvPr id="521" name="楕円 520">
          <a:extLst>
            <a:ext uri="{FF2B5EF4-FFF2-40B4-BE49-F238E27FC236}">
              <a16:creationId xmlns:a16="http://schemas.microsoft.com/office/drawing/2014/main" id="{AB6FCF1C-5541-42F6-8336-9EAF6BC2113B}"/>
            </a:ext>
          </a:extLst>
        </xdr:cNvPr>
        <xdr:cNvSpPr/>
      </xdr:nvSpPr>
      <xdr:spPr>
        <a:xfrm>
          <a:off x="13096875" y="61639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64770</xdr:rowOff>
    </xdr:from>
    <xdr:to>
      <xdr:col>81</xdr:col>
      <xdr:colOff>50800</xdr:colOff>
      <xdr:row>38</xdr:row>
      <xdr:rowOff>133350</xdr:rowOff>
    </xdr:to>
    <xdr:cxnSp macro="">
      <xdr:nvCxnSpPr>
        <xdr:cNvPr id="522" name="直線コネクタ 521">
          <a:extLst>
            <a:ext uri="{FF2B5EF4-FFF2-40B4-BE49-F238E27FC236}">
              <a16:creationId xmlns:a16="http://schemas.microsoft.com/office/drawing/2014/main" id="{0DE0CCCB-235C-478A-9C22-CD0EE5699F39}"/>
            </a:ext>
          </a:extLst>
        </xdr:cNvPr>
        <xdr:cNvCxnSpPr/>
      </xdr:nvCxnSpPr>
      <xdr:spPr>
        <a:xfrm>
          <a:off x="13144500" y="6221095"/>
          <a:ext cx="7905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36830</xdr:rowOff>
    </xdr:from>
    <xdr:to>
      <xdr:col>72</xdr:col>
      <xdr:colOff>38100</xdr:colOff>
      <xdr:row>37</xdr:row>
      <xdr:rowOff>138430</xdr:rowOff>
    </xdr:to>
    <xdr:sp macro="" textlink="">
      <xdr:nvSpPr>
        <xdr:cNvPr id="523" name="楕円 522">
          <a:extLst>
            <a:ext uri="{FF2B5EF4-FFF2-40B4-BE49-F238E27FC236}">
              <a16:creationId xmlns:a16="http://schemas.microsoft.com/office/drawing/2014/main" id="{2FFE1C22-ECC8-4206-B6DF-8A39D7B6AE06}"/>
            </a:ext>
          </a:extLst>
        </xdr:cNvPr>
        <xdr:cNvSpPr/>
      </xdr:nvSpPr>
      <xdr:spPr>
        <a:xfrm>
          <a:off x="12296775" y="6028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87630</xdr:rowOff>
    </xdr:from>
    <xdr:to>
      <xdr:col>76</xdr:col>
      <xdr:colOff>114300</xdr:colOff>
      <xdr:row>38</xdr:row>
      <xdr:rowOff>64770</xdr:rowOff>
    </xdr:to>
    <xdr:cxnSp macro="">
      <xdr:nvCxnSpPr>
        <xdr:cNvPr id="524" name="直線コネクタ 523">
          <a:extLst>
            <a:ext uri="{FF2B5EF4-FFF2-40B4-BE49-F238E27FC236}">
              <a16:creationId xmlns:a16="http://schemas.microsoft.com/office/drawing/2014/main" id="{E83DBB03-FB83-4C48-BBC3-5CE93DF64E21}"/>
            </a:ext>
          </a:extLst>
        </xdr:cNvPr>
        <xdr:cNvCxnSpPr/>
      </xdr:nvCxnSpPr>
      <xdr:spPr>
        <a:xfrm>
          <a:off x="12344400" y="6075680"/>
          <a:ext cx="800100" cy="145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40640</xdr:rowOff>
    </xdr:from>
    <xdr:to>
      <xdr:col>67</xdr:col>
      <xdr:colOff>101600</xdr:colOff>
      <xdr:row>38</xdr:row>
      <xdr:rowOff>142240</xdr:rowOff>
    </xdr:to>
    <xdr:sp macro="" textlink="">
      <xdr:nvSpPr>
        <xdr:cNvPr id="525" name="楕円 524">
          <a:extLst>
            <a:ext uri="{FF2B5EF4-FFF2-40B4-BE49-F238E27FC236}">
              <a16:creationId xmlns:a16="http://schemas.microsoft.com/office/drawing/2014/main" id="{8F869C53-5A3A-4C4C-9F31-7AFE53028358}"/>
            </a:ext>
          </a:extLst>
        </xdr:cNvPr>
        <xdr:cNvSpPr/>
      </xdr:nvSpPr>
      <xdr:spPr>
        <a:xfrm>
          <a:off x="11487150" y="61937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87630</xdr:rowOff>
    </xdr:from>
    <xdr:to>
      <xdr:col>71</xdr:col>
      <xdr:colOff>177800</xdr:colOff>
      <xdr:row>38</xdr:row>
      <xdr:rowOff>91440</xdr:rowOff>
    </xdr:to>
    <xdr:cxnSp macro="">
      <xdr:nvCxnSpPr>
        <xdr:cNvPr id="526" name="直線コネクタ 525">
          <a:extLst>
            <a:ext uri="{FF2B5EF4-FFF2-40B4-BE49-F238E27FC236}">
              <a16:creationId xmlns:a16="http://schemas.microsoft.com/office/drawing/2014/main" id="{B0182217-A13F-4704-BDDD-7ACEEE9BFAD5}"/>
            </a:ext>
          </a:extLst>
        </xdr:cNvPr>
        <xdr:cNvCxnSpPr/>
      </xdr:nvCxnSpPr>
      <xdr:spPr>
        <a:xfrm flipV="1">
          <a:off x="11534775" y="6075680"/>
          <a:ext cx="809625" cy="165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A3516521-FCF6-4A71-8A7F-EE1ABF08F3C3}"/>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A132579D-919F-4257-9427-F1792268E378}"/>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29" name="n_3aveValue【試験研究機関】&#10;有形固定資産減価償却率">
          <a:extLst>
            <a:ext uri="{FF2B5EF4-FFF2-40B4-BE49-F238E27FC236}">
              <a16:creationId xmlns:a16="http://schemas.microsoft.com/office/drawing/2014/main" id="{9C3FEEB9-363D-478C-863E-726D94406F71}"/>
            </a:ext>
          </a:extLst>
        </xdr:cNvPr>
        <xdr:cNvSpPr txBox="1"/>
      </xdr:nvSpPr>
      <xdr:spPr>
        <a:xfrm>
          <a:off x="121640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30" name="n_4aveValue【試験研究機関】&#10;有形固定資産減価償却率">
          <a:extLst>
            <a:ext uri="{FF2B5EF4-FFF2-40B4-BE49-F238E27FC236}">
              <a16:creationId xmlns:a16="http://schemas.microsoft.com/office/drawing/2014/main" id="{DC3B8B80-94EF-4D2A-997E-4D5F2BBA5738}"/>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3827</xdr:rowOff>
    </xdr:from>
    <xdr:ext cx="405111" cy="259045"/>
    <xdr:sp macro="" textlink="">
      <xdr:nvSpPr>
        <xdr:cNvPr id="531" name="n_1mainValue【試験研究機関】&#10;有形固定資産減価償却率">
          <a:extLst>
            <a:ext uri="{FF2B5EF4-FFF2-40B4-BE49-F238E27FC236}">
              <a16:creationId xmlns:a16="http://schemas.microsoft.com/office/drawing/2014/main" id="{585154FD-EE33-4CCE-94E1-0BB4D92B9152}"/>
            </a:ext>
          </a:extLst>
        </xdr:cNvPr>
        <xdr:cNvSpPr txBox="1"/>
      </xdr:nvSpPr>
      <xdr:spPr>
        <a:xfrm>
          <a:off x="13745219" y="6322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106697</xdr:rowOff>
    </xdr:from>
    <xdr:ext cx="405111" cy="259045"/>
    <xdr:sp macro="" textlink="">
      <xdr:nvSpPr>
        <xdr:cNvPr id="532" name="n_2mainValue【試験研究機関】&#10;有形固定資産減価償却率">
          <a:extLst>
            <a:ext uri="{FF2B5EF4-FFF2-40B4-BE49-F238E27FC236}">
              <a16:creationId xmlns:a16="http://schemas.microsoft.com/office/drawing/2014/main" id="{695824C6-485E-4482-8A21-859B6F472538}"/>
            </a:ext>
          </a:extLst>
        </xdr:cNvPr>
        <xdr:cNvSpPr txBox="1"/>
      </xdr:nvSpPr>
      <xdr:spPr>
        <a:xfrm>
          <a:off x="12964169" y="6256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154957</xdr:rowOff>
    </xdr:from>
    <xdr:ext cx="405111" cy="259045"/>
    <xdr:sp macro="" textlink="">
      <xdr:nvSpPr>
        <xdr:cNvPr id="533" name="n_3mainValue【試験研究機関】&#10;有形固定資産減価償却率">
          <a:extLst>
            <a:ext uri="{FF2B5EF4-FFF2-40B4-BE49-F238E27FC236}">
              <a16:creationId xmlns:a16="http://schemas.microsoft.com/office/drawing/2014/main" id="{07428929-02A5-436C-8BAB-27B09824A78C}"/>
            </a:ext>
          </a:extLst>
        </xdr:cNvPr>
        <xdr:cNvSpPr txBox="1"/>
      </xdr:nvSpPr>
      <xdr:spPr>
        <a:xfrm>
          <a:off x="12164069" y="582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133367</xdr:rowOff>
    </xdr:from>
    <xdr:ext cx="405111" cy="259045"/>
    <xdr:sp macro="" textlink="">
      <xdr:nvSpPr>
        <xdr:cNvPr id="534" name="n_4mainValue【試験研究機関】&#10;有形固定資産減価償却率">
          <a:extLst>
            <a:ext uri="{FF2B5EF4-FFF2-40B4-BE49-F238E27FC236}">
              <a16:creationId xmlns:a16="http://schemas.microsoft.com/office/drawing/2014/main" id="{9704C649-FD1E-45C4-9232-3E5A6F93113A}"/>
            </a:ext>
          </a:extLst>
        </xdr:cNvPr>
        <xdr:cNvSpPr txBox="1"/>
      </xdr:nvSpPr>
      <xdr:spPr>
        <a:xfrm>
          <a:off x="11354444" y="6286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41E50F2F-7DA7-42BC-B4E7-747B76FBB2C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1FF68D72-91FB-4475-9115-E1A026C6A4F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EA643D8C-1087-4703-9BC6-31DCC11FC65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E1B8A2D2-86E1-4ACF-9C4D-28927776C2D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4917216D-EBE2-4F9E-8CC8-E96CF24C72D7}"/>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F6665142-D353-4D80-AC58-DA15461D124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C5210129-60AD-4831-BB33-5946F013851C}"/>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17090E06-427D-4646-8CA4-D7BDB559C1E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D13AD43C-EB57-46B4-B07D-6E729E634D51}"/>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349E86C7-3B93-4AC6-A97B-0551FC1C6D3D}"/>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C666DF02-B5C2-448D-BF2F-5F0D344E5804}"/>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E2E0B29D-61DF-48D4-8CC0-5A2D539A42BB}"/>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5E1D32ED-F4BA-4909-AD71-AE9BBCCCB96B}"/>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E2B3109E-EFBA-4932-8763-8517CF1159EB}"/>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12F491A4-8576-4C7B-BCC5-F5F62009A60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6AB2294C-E188-443B-AB21-E0B2EC92A24E}"/>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1C1088CE-6813-4376-8A2C-35DF988710A3}"/>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0F0F74BC-3CE2-4509-840E-A8F7D7DF0BED}"/>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DE327E24-D619-4E55-B924-C24A77DAE712}"/>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F8629ADA-70AF-4A56-8678-486352C42480}"/>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9669DA54-5631-4AB3-B8DA-1ECA9A9474EF}"/>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9FEC2A66-C239-4AFC-B3CD-0C2D9CA72831}"/>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8A0DEA04-FE4A-4B7E-91F6-9A9A27F26B1E}"/>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E02163A6-86E0-475C-9CD3-D19AE793EC26}"/>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B4D46BAF-DCB4-49B3-8B22-3A8BC2877498}"/>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BD1DD3DC-1AFE-425D-A37A-ECCCCB3ACA3A}"/>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22A7454B-697E-4B67-B710-6A8FC4C311E9}"/>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82E0E43E-C8A0-4158-92A1-B65A5D29AD66}"/>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68C40348-4BF0-4DD4-9EAE-A9D3AF9F7FBF}"/>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B4E58FB0-3AE7-4FDD-B58B-CD9FA25C01CA}"/>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DA84F6F4-A6EC-454C-9D5C-773494C9FA0F}"/>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BF0013D9-39E9-4AF6-A910-508249B6D06A}"/>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AAB51741-778D-407A-9B3C-E0AEA3234E96}"/>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A1599C1F-EDD0-4CC1-98A9-0CF7425835B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3F2A13FC-770C-4015-9DE3-2B4F01914864}"/>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975CB9AB-FCD7-450F-AB77-E874F03DC71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1D5CE685-1D17-4056-9DD8-2BE37B43FBB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120650</xdr:rowOff>
    </xdr:from>
    <xdr:to>
      <xdr:col>116</xdr:col>
      <xdr:colOff>114300</xdr:colOff>
      <xdr:row>37</xdr:row>
      <xdr:rowOff>50800</xdr:rowOff>
    </xdr:to>
    <xdr:sp macro="" textlink="">
      <xdr:nvSpPr>
        <xdr:cNvPr id="572" name="楕円 571">
          <a:extLst>
            <a:ext uri="{FF2B5EF4-FFF2-40B4-BE49-F238E27FC236}">
              <a16:creationId xmlns:a16="http://schemas.microsoft.com/office/drawing/2014/main" id="{DF47C0C5-8E2A-4907-97E3-D3D829EE410F}"/>
            </a:ext>
          </a:extLst>
        </xdr:cNvPr>
        <xdr:cNvSpPr/>
      </xdr:nvSpPr>
      <xdr:spPr>
        <a:xfrm>
          <a:off x="19897725" y="59531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143527</xdr:rowOff>
    </xdr:from>
    <xdr:ext cx="469744" cy="259045"/>
    <xdr:sp macro="" textlink="">
      <xdr:nvSpPr>
        <xdr:cNvPr id="573" name="【試験研究機関】&#10;一人当たり面積該当値テキスト">
          <a:extLst>
            <a:ext uri="{FF2B5EF4-FFF2-40B4-BE49-F238E27FC236}">
              <a16:creationId xmlns:a16="http://schemas.microsoft.com/office/drawing/2014/main" id="{133C5132-6799-486E-8867-F6A297E67810}"/>
            </a:ext>
          </a:extLst>
        </xdr:cNvPr>
        <xdr:cNvSpPr txBox="1"/>
      </xdr:nvSpPr>
      <xdr:spPr>
        <a:xfrm>
          <a:off x="20002500"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139700</xdr:rowOff>
    </xdr:from>
    <xdr:to>
      <xdr:col>112</xdr:col>
      <xdr:colOff>38100</xdr:colOff>
      <xdr:row>37</xdr:row>
      <xdr:rowOff>69850</xdr:rowOff>
    </xdr:to>
    <xdr:sp macro="" textlink="">
      <xdr:nvSpPr>
        <xdr:cNvPr id="574" name="楕円 573">
          <a:extLst>
            <a:ext uri="{FF2B5EF4-FFF2-40B4-BE49-F238E27FC236}">
              <a16:creationId xmlns:a16="http://schemas.microsoft.com/office/drawing/2014/main" id="{4E4793F1-8E3A-4CC6-AF13-C3E644C4FB06}"/>
            </a:ext>
          </a:extLst>
        </xdr:cNvPr>
        <xdr:cNvSpPr/>
      </xdr:nvSpPr>
      <xdr:spPr>
        <a:xfrm>
          <a:off x="191547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0</xdr:rowOff>
    </xdr:from>
    <xdr:to>
      <xdr:col>116</xdr:col>
      <xdr:colOff>63500</xdr:colOff>
      <xdr:row>37</xdr:row>
      <xdr:rowOff>19050</xdr:rowOff>
    </xdr:to>
    <xdr:cxnSp macro="">
      <xdr:nvCxnSpPr>
        <xdr:cNvPr id="575" name="直線コネクタ 574">
          <a:extLst>
            <a:ext uri="{FF2B5EF4-FFF2-40B4-BE49-F238E27FC236}">
              <a16:creationId xmlns:a16="http://schemas.microsoft.com/office/drawing/2014/main" id="{A16B0E47-4118-4C53-B676-B9401D4B06F0}"/>
            </a:ext>
          </a:extLst>
        </xdr:cNvPr>
        <xdr:cNvCxnSpPr/>
      </xdr:nvCxnSpPr>
      <xdr:spPr>
        <a:xfrm flipV="1">
          <a:off x="19202400" y="59912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139700</xdr:rowOff>
    </xdr:from>
    <xdr:to>
      <xdr:col>107</xdr:col>
      <xdr:colOff>101600</xdr:colOff>
      <xdr:row>37</xdr:row>
      <xdr:rowOff>69850</xdr:rowOff>
    </xdr:to>
    <xdr:sp macro="" textlink="">
      <xdr:nvSpPr>
        <xdr:cNvPr id="576" name="楕円 575">
          <a:extLst>
            <a:ext uri="{FF2B5EF4-FFF2-40B4-BE49-F238E27FC236}">
              <a16:creationId xmlns:a16="http://schemas.microsoft.com/office/drawing/2014/main" id="{F9888E21-30EA-4A25-B6E9-A1EDD8C0969C}"/>
            </a:ext>
          </a:extLst>
        </xdr:cNvPr>
        <xdr:cNvSpPr/>
      </xdr:nvSpPr>
      <xdr:spPr>
        <a:xfrm>
          <a:off x="18345150"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19050</xdr:rowOff>
    </xdr:from>
    <xdr:to>
      <xdr:col>111</xdr:col>
      <xdr:colOff>177800</xdr:colOff>
      <xdr:row>37</xdr:row>
      <xdr:rowOff>19050</xdr:rowOff>
    </xdr:to>
    <xdr:cxnSp macro="">
      <xdr:nvCxnSpPr>
        <xdr:cNvPr id="577" name="直線コネクタ 576">
          <a:extLst>
            <a:ext uri="{FF2B5EF4-FFF2-40B4-BE49-F238E27FC236}">
              <a16:creationId xmlns:a16="http://schemas.microsoft.com/office/drawing/2014/main" id="{169496BF-6516-4575-B7CC-BDB39970921E}"/>
            </a:ext>
          </a:extLst>
        </xdr:cNvPr>
        <xdr:cNvCxnSpPr/>
      </xdr:nvCxnSpPr>
      <xdr:spPr>
        <a:xfrm>
          <a:off x="18392775" y="60102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139700</xdr:rowOff>
    </xdr:from>
    <xdr:to>
      <xdr:col>102</xdr:col>
      <xdr:colOff>165100</xdr:colOff>
      <xdr:row>37</xdr:row>
      <xdr:rowOff>69850</xdr:rowOff>
    </xdr:to>
    <xdr:sp macro="" textlink="">
      <xdr:nvSpPr>
        <xdr:cNvPr id="578" name="楕円 577">
          <a:extLst>
            <a:ext uri="{FF2B5EF4-FFF2-40B4-BE49-F238E27FC236}">
              <a16:creationId xmlns:a16="http://schemas.microsoft.com/office/drawing/2014/main" id="{16FA34D5-A6CC-46DE-A91E-61D38F39BE58}"/>
            </a:ext>
          </a:extLst>
        </xdr:cNvPr>
        <xdr:cNvSpPr/>
      </xdr:nvSpPr>
      <xdr:spPr>
        <a:xfrm>
          <a:off x="175545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19050</xdr:rowOff>
    </xdr:from>
    <xdr:to>
      <xdr:col>107</xdr:col>
      <xdr:colOff>50800</xdr:colOff>
      <xdr:row>37</xdr:row>
      <xdr:rowOff>19050</xdr:rowOff>
    </xdr:to>
    <xdr:cxnSp macro="">
      <xdr:nvCxnSpPr>
        <xdr:cNvPr id="579" name="直線コネクタ 578">
          <a:extLst>
            <a:ext uri="{FF2B5EF4-FFF2-40B4-BE49-F238E27FC236}">
              <a16:creationId xmlns:a16="http://schemas.microsoft.com/office/drawing/2014/main" id="{8597B883-1E60-45C0-9E61-10B0A92A06C1}"/>
            </a:ext>
          </a:extLst>
        </xdr:cNvPr>
        <xdr:cNvCxnSpPr/>
      </xdr:nvCxnSpPr>
      <xdr:spPr>
        <a:xfrm>
          <a:off x="17602200" y="60102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44450</xdr:rowOff>
    </xdr:from>
    <xdr:to>
      <xdr:col>98</xdr:col>
      <xdr:colOff>38100</xdr:colOff>
      <xdr:row>37</xdr:row>
      <xdr:rowOff>146050</xdr:rowOff>
    </xdr:to>
    <xdr:sp macro="" textlink="">
      <xdr:nvSpPr>
        <xdr:cNvPr id="580" name="楕円 579">
          <a:extLst>
            <a:ext uri="{FF2B5EF4-FFF2-40B4-BE49-F238E27FC236}">
              <a16:creationId xmlns:a16="http://schemas.microsoft.com/office/drawing/2014/main" id="{AAB27CBD-6B10-488B-BE5F-BD23E57C8252}"/>
            </a:ext>
          </a:extLst>
        </xdr:cNvPr>
        <xdr:cNvSpPr/>
      </xdr:nvSpPr>
      <xdr:spPr>
        <a:xfrm>
          <a:off x="16754475" y="6038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19050</xdr:rowOff>
    </xdr:from>
    <xdr:to>
      <xdr:col>102</xdr:col>
      <xdr:colOff>114300</xdr:colOff>
      <xdr:row>37</xdr:row>
      <xdr:rowOff>95250</xdr:rowOff>
    </xdr:to>
    <xdr:cxnSp macro="">
      <xdr:nvCxnSpPr>
        <xdr:cNvPr id="581" name="直線コネクタ 580">
          <a:extLst>
            <a:ext uri="{FF2B5EF4-FFF2-40B4-BE49-F238E27FC236}">
              <a16:creationId xmlns:a16="http://schemas.microsoft.com/office/drawing/2014/main" id="{B05B6383-83E1-46F7-B919-22B5E77CF9FC}"/>
            </a:ext>
          </a:extLst>
        </xdr:cNvPr>
        <xdr:cNvCxnSpPr/>
      </xdr:nvCxnSpPr>
      <xdr:spPr>
        <a:xfrm flipV="1">
          <a:off x="16802100" y="601027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0DAC69F5-B3E8-4D9D-8B8F-C998D4FE2C9B}"/>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E90E4DF7-E011-48C3-9775-B7227EBD6FB7}"/>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B16D602B-D538-4EA5-9B70-9FDE74B26771}"/>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164701D1-E37F-4642-B5A8-8016CD8E2832}"/>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86377</xdr:rowOff>
    </xdr:from>
    <xdr:ext cx="469744" cy="259045"/>
    <xdr:sp macro="" textlink="">
      <xdr:nvSpPr>
        <xdr:cNvPr id="586" name="n_1mainValue【試験研究機関】&#10;一人当たり面積">
          <a:extLst>
            <a:ext uri="{FF2B5EF4-FFF2-40B4-BE49-F238E27FC236}">
              <a16:creationId xmlns:a16="http://schemas.microsoft.com/office/drawing/2014/main" id="{7FD71930-030D-4893-AEDE-C74A2B741D04}"/>
            </a:ext>
          </a:extLst>
        </xdr:cNvPr>
        <xdr:cNvSpPr txBox="1"/>
      </xdr:nvSpPr>
      <xdr:spPr>
        <a:xfrm>
          <a:off x="189834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86377</xdr:rowOff>
    </xdr:from>
    <xdr:ext cx="469744" cy="259045"/>
    <xdr:sp macro="" textlink="">
      <xdr:nvSpPr>
        <xdr:cNvPr id="587" name="n_2mainValue【試験研究機関】&#10;一人当たり面積">
          <a:extLst>
            <a:ext uri="{FF2B5EF4-FFF2-40B4-BE49-F238E27FC236}">
              <a16:creationId xmlns:a16="http://schemas.microsoft.com/office/drawing/2014/main" id="{C7D6C81A-4C33-4D8C-A057-4C4FFFB52FD4}"/>
            </a:ext>
          </a:extLst>
        </xdr:cNvPr>
        <xdr:cNvSpPr txBox="1"/>
      </xdr:nvSpPr>
      <xdr:spPr>
        <a:xfrm>
          <a:off x="181833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86377</xdr:rowOff>
    </xdr:from>
    <xdr:ext cx="469744" cy="259045"/>
    <xdr:sp macro="" textlink="">
      <xdr:nvSpPr>
        <xdr:cNvPr id="588" name="n_3mainValue【試験研究機関】&#10;一人当たり面積">
          <a:extLst>
            <a:ext uri="{FF2B5EF4-FFF2-40B4-BE49-F238E27FC236}">
              <a16:creationId xmlns:a16="http://schemas.microsoft.com/office/drawing/2014/main" id="{AA797E18-D68A-4414-9F41-FA99F9F77CDD}"/>
            </a:ext>
          </a:extLst>
        </xdr:cNvPr>
        <xdr:cNvSpPr txBox="1"/>
      </xdr:nvSpPr>
      <xdr:spPr>
        <a:xfrm>
          <a:off x="173832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162577</xdr:rowOff>
    </xdr:from>
    <xdr:ext cx="469744" cy="259045"/>
    <xdr:sp macro="" textlink="">
      <xdr:nvSpPr>
        <xdr:cNvPr id="589" name="n_4mainValue【試験研究機関】&#10;一人当たり面積">
          <a:extLst>
            <a:ext uri="{FF2B5EF4-FFF2-40B4-BE49-F238E27FC236}">
              <a16:creationId xmlns:a16="http://schemas.microsoft.com/office/drawing/2014/main" id="{6B85D8DA-3D81-4AFF-833A-6450295E7873}"/>
            </a:ext>
          </a:extLst>
        </xdr:cNvPr>
        <xdr:cNvSpPr txBox="1"/>
      </xdr:nvSpPr>
      <xdr:spPr>
        <a:xfrm>
          <a:off x="16592627"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CCAFACC5-28A3-4ADF-9A20-70657C2DD3C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64C57ECC-D78B-42F6-87C2-0BE81E495ED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EC47DA55-CF91-4E37-AFF3-BFA218E8548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6D49348F-293F-4356-B420-A6946520280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BF25C2D3-3F41-4713-9068-2A8B8632B048}"/>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564A41BF-B204-41E6-921B-F3EFD6B2262C}"/>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8E7A806D-0512-4A9B-9621-5877ECCD6393}"/>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CC26B81E-E251-42BF-B8C4-A82868980279}"/>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6C18B9A6-1BD3-4950-BD7C-11E4405AF0CA}"/>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9" name="直線コネクタ 598">
          <a:extLst>
            <a:ext uri="{FF2B5EF4-FFF2-40B4-BE49-F238E27FC236}">
              <a16:creationId xmlns:a16="http://schemas.microsoft.com/office/drawing/2014/main" id="{50342269-8AD1-4833-BF18-6FDE45D25D45}"/>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600" name="テキスト ボックス 599">
          <a:extLst>
            <a:ext uri="{FF2B5EF4-FFF2-40B4-BE49-F238E27FC236}">
              <a16:creationId xmlns:a16="http://schemas.microsoft.com/office/drawing/2014/main" id="{7C7371E1-164C-441F-9189-ED05323976B7}"/>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01" name="直線コネクタ 600">
          <a:extLst>
            <a:ext uri="{FF2B5EF4-FFF2-40B4-BE49-F238E27FC236}">
              <a16:creationId xmlns:a16="http://schemas.microsoft.com/office/drawing/2014/main" id="{7AF312A7-311A-4A39-89A9-E33B1EFB19A9}"/>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02" name="テキスト ボックス 601">
          <a:extLst>
            <a:ext uri="{FF2B5EF4-FFF2-40B4-BE49-F238E27FC236}">
              <a16:creationId xmlns:a16="http://schemas.microsoft.com/office/drawing/2014/main" id="{B09F250A-70E7-4485-A4B6-619BCFD35FD9}"/>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3" name="直線コネクタ 602">
          <a:extLst>
            <a:ext uri="{FF2B5EF4-FFF2-40B4-BE49-F238E27FC236}">
              <a16:creationId xmlns:a16="http://schemas.microsoft.com/office/drawing/2014/main" id="{CBD9DBB1-5080-4949-9862-85877544E74F}"/>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4" name="テキスト ボックス 603">
          <a:extLst>
            <a:ext uri="{FF2B5EF4-FFF2-40B4-BE49-F238E27FC236}">
              <a16:creationId xmlns:a16="http://schemas.microsoft.com/office/drawing/2014/main" id="{515DD4B0-85B1-4BA8-83D2-C22100DA7168}"/>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5" name="直線コネクタ 604">
          <a:extLst>
            <a:ext uri="{FF2B5EF4-FFF2-40B4-BE49-F238E27FC236}">
              <a16:creationId xmlns:a16="http://schemas.microsoft.com/office/drawing/2014/main" id="{2A6EED39-7DCB-4B67-A0A6-2EA91BECA9D8}"/>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6" name="テキスト ボックス 605">
          <a:extLst>
            <a:ext uri="{FF2B5EF4-FFF2-40B4-BE49-F238E27FC236}">
              <a16:creationId xmlns:a16="http://schemas.microsoft.com/office/drawing/2014/main" id="{BE88EED4-99EB-4E41-B9A7-C178C5CE517F}"/>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7" name="直線コネクタ 606">
          <a:extLst>
            <a:ext uri="{FF2B5EF4-FFF2-40B4-BE49-F238E27FC236}">
              <a16:creationId xmlns:a16="http://schemas.microsoft.com/office/drawing/2014/main" id="{BDE30E92-F7EE-4DBB-B976-7CE78E9A40E5}"/>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8" name="テキスト ボックス 607">
          <a:extLst>
            <a:ext uri="{FF2B5EF4-FFF2-40B4-BE49-F238E27FC236}">
              <a16:creationId xmlns:a16="http://schemas.microsoft.com/office/drawing/2014/main" id="{BA7C7B20-5191-4703-9E33-8150C9CB750D}"/>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F95BF092-3929-4FB1-804C-5418B34EA3A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0" name="テキスト ボックス 609">
          <a:extLst>
            <a:ext uri="{FF2B5EF4-FFF2-40B4-BE49-F238E27FC236}">
              <a16:creationId xmlns:a16="http://schemas.microsoft.com/office/drawing/2014/main" id="{D17B6BFC-C937-4BFA-B405-1BA8659026EE}"/>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92081B60-058B-4D6C-8476-FEBF47D0A3A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60960</xdr:rowOff>
    </xdr:from>
    <xdr:to>
      <xdr:col>85</xdr:col>
      <xdr:colOff>126364</xdr:colOff>
      <xdr:row>64</xdr:row>
      <xdr:rowOff>7620</xdr:rowOff>
    </xdr:to>
    <xdr:cxnSp macro="">
      <xdr:nvCxnSpPr>
        <xdr:cNvPr id="612" name="直線コネクタ 611">
          <a:extLst>
            <a:ext uri="{FF2B5EF4-FFF2-40B4-BE49-F238E27FC236}">
              <a16:creationId xmlns:a16="http://schemas.microsoft.com/office/drawing/2014/main" id="{793C2854-39E7-4A8A-B066-B150651D4ED3}"/>
            </a:ext>
          </a:extLst>
        </xdr:cNvPr>
        <xdr:cNvCxnSpPr/>
      </xdr:nvCxnSpPr>
      <xdr:spPr>
        <a:xfrm flipV="1">
          <a:off x="14695170" y="9293860"/>
          <a:ext cx="1269" cy="1080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11447</xdr:rowOff>
    </xdr:from>
    <xdr:ext cx="405111" cy="259045"/>
    <xdr:sp macro="" textlink="">
      <xdr:nvSpPr>
        <xdr:cNvPr id="613" name="【警察施設】&#10;有形固定資産減価償却率最小値テキスト">
          <a:extLst>
            <a:ext uri="{FF2B5EF4-FFF2-40B4-BE49-F238E27FC236}">
              <a16:creationId xmlns:a16="http://schemas.microsoft.com/office/drawing/2014/main" id="{5284604B-EE55-4B70-B2DC-D6DAFF2B45A9}"/>
            </a:ext>
          </a:extLst>
        </xdr:cNvPr>
        <xdr:cNvSpPr txBox="1"/>
      </xdr:nvSpPr>
      <xdr:spPr>
        <a:xfrm>
          <a:off x="14744700" y="10371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7620</xdr:rowOff>
    </xdr:from>
    <xdr:to>
      <xdr:col>86</xdr:col>
      <xdr:colOff>25400</xdr:colOff>
      <xdr:row>64</xdr:row>
      <xdr:rowOff>7620</xdr:rowOff>
    </xdr:to>
    <xdr:cxnSp macro="">
      <xdr:nvCxnSpPr>
        <xdr:cNvPr id="614" name="直線コネクタ 613">
          <a:extLst>
            <a:ext uri="{FF2B5EF4-FFF2-40B4-BE49-F238E27FC236}">
              <a16:creationId xmlns:a16="http://schemas.microsoft.com/office/drawing/2014/main" id="{5F540D6D-1189-40B1-85F1-9226091D7F7E}"/>
            </a:ext>
          </a:extLst>
        </xdr:cNvPr>
        <xdr:cNvCxnSpPr/>
      </xdr:nvCxnSpPr>
      <xdr:spPr>
        <a:xfrm>
          <a:off x="14611350" y="10373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7637</xdr:rowOff>
    </xdr:from>
    <xdr:ext cx="405111" cy="259045"/>
    <xdr:sp macro="" textlink="">
      <xdr:nvSpPr>
        <xdr:cNvPr id="615" name="【警察施設】&#10;有形固定資産減価償却率最大値テキスト">
          <a:extLst>
            <a:ext uri="{FF2B5EF4-FFF2-40B4-BE49-F238E27FC236}">
              <a16:creationId xmlns:a16="http://schemas.microsoft.com/office/drawing/2014/main" id="{7E616ECA-A314-4FAE-AB21-A4257B30C6C7}"/>
            </a:ext>
          </a:extLst>
        </xdr:cNvPr>
        <xdr:cNvSpPr txBox="1"/>
      </xdr:nvSpPr>
      <xdr:spPr>
        <a:xfrm>
          <a:off x="14744700" y="907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60960</xdr:rowOff>
    </xdr:from>
    <xdr:to>
      <xdr:col>86</xdr:col>
      <xdr:colOff>25400</xdr:colOff>
      <xdr:row>57</xdr:row>
      <xdr:rowOff>60960</xdr:rowOff>
    </xdr:to>
    <xdr:cxnSp macro="">
      <xdr:nvCxnSpPr>
        <xdr:cNvPr id="616" name="直線コネクタ 615">
          <a:extLst>
            <a:ext uri="{FF2B5EF4-FFF2-40B4-BE49-F238E27FC236}">
              <a16:creationId xmlns:a16="http://schemas.microsoft.com/office/drawing/2014/main" id="{E66DABC7-DF93-491E-97C7-A68E4D9FCD0E}"/>
            </a:ext>
          </a:extLst>
        </xdr:cNvPr>
        <xdr:cNvCxnSpPr/>
      </xdr:nvCxnSpPr>
      <xdr:spPr>
        <a:xfrm>
          <a:off x="14611350" y="92938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167657</xdr:rowOff>
    </xdr:from>
    <xdr:ext cx="405111" cy="259045"/>
    <xdr:sp macro="" textlink="">
      <xdr:nvSpPr>
        <xdr:cNvPr id="617" name="【警察施設】&#10;有形固定資産減価償却率平均値テキスト">
          <a:extLst>
            <a:ext uri="{FF2B5EF4-FFF2-40B4-BE49-F238E27FC236}">
              <a16:creationId xmlns:a16="http://schemas.microsoft.com/office/drawing/2014/main" id="{7BB2DF63-46C5-4D13-9C8A-2EA38D6C5984}"/>
            </a:ext>
          </a:extLst>
        </xdr:cNvPr>
        <xdr:cNvSpPr txBox="1"/>
      </xdr:nvSpPr>
      <xdr:spPr>
        <a:xfrm>
          <a:off x="14744700" y="98799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17780</xdr:rowOff>
    </xdr:from>
    <xdr:to>
      <xdr:col>85</xdr:col>
      <xdr:colOff>177800</xdr:colOff>
      <xdr:row>61</xdr:row>
      <xdr:rowOff>119380</xdr:rowOff>
    </xdr:to>
    <xdr:sp macro="" textlink="">
      <xdr:nvSpPr>
        <xdr:cNvPr id="618" name="フローチャート: 判断 617">
          <a:extLst>
            <a:ext uri="{FF2B5EF4-FFF2-40B4-BE49-F238E27FC236}">
              <a16:creationId xmlns:a16="http://schemas.microsoft.com/office/drawing/2014/main" id="{7F92453A-1F6E-4F56-A4BC-7A1A163665A4}"/>
            </a:ext>
          </a:extLst>
        </xdr:cNvPr>
        <xdr:cNvSpPr/>
      </xdr:nvSpPr>
      <xdr:spPr>
        <a:xfrm>
          <a:off x="14649450" y="98952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10160</xdr:rowOff>
    </xdr:from>
    <xdr:to>
      <xdr:col>81</xdr:col>
      <xdr:colOff>101600</xdr:colOff>
      <xdr:row>61</xdr:row>
      <xdr:rowOff>111760</xdr:rowOff>
    </xdr:to>
    <xdr:sp macro="" textlink="">
      <xdr:nvSpPr>
        <xdr:cNvPr id="619" name="フローチャート: 判断 618">
          <a:extLst>
            <a:ext uri="{FF2B5EF4-FFF2-40B4-BE49-F238E27FC236}">
              <a16:creationId xmlns:a16="http://schemas.microsoft.com/office/drawing/2014/main" id="{53E2C4F4-F531-41AC-B1AE-6B26FFB24C80}"/>
            </a:ext>
          </a:extLst>
        </xdr:cNvPr>
        <xdr:cNvSpPr/>
      </xdr:nvSpPr>
      <xdr:spPr>
        <a:xfrm>
          <a:off x="13887450" y="988441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143510</xdr:rowOff>
    </xdr:from>
    <xdr:to>
      <xdr:col>76</xdr:col>
      <xdr:colOff>165100</xdr:colOff>
      <xdr:row>61</xdr:row>
      <xdr:rowOff>73660</xdr:rowOff>
    </xdr:to>
    <xdr:sp macro="" textlink="">
      <xdr:nvSpPr>
        <xdr:cNvPr id="620" name="フローチャート: 判断 619">
          <a:extLst>
            <a:ext uri="{FF2B5EF4-FFF2-40B4-BE49-F238E27FC236}">
              <a16:creationId xmlns:a16="http://schemas.microsoft.com/office/drawing/2014/main" id="{3F27F61A-EEF4-46C5-8B89-D598C0C50301}"/>
            </a:ext>
          </a:extLst>
        </xdr:cNvPr>
        <xdr:cNvSpPr/>
      </xdr:nvSpPr>
      <xdr:spPr>
        <a:xfrm>
          <a:off x="13096875" y="9855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151130</xdr:rowOff>
    </xdr:from>
    <xdr:to>
      <xdr:col>72</xdr:col>
      <xdr:colOff>38100</xdr:colOff>
      <xdr:row>61</xdr:row>
      <xdr:rowOff>81280</xdr:rowOff>
    </xdr:to>
    <xdr:sp macro="" textlink="">
      <xdr:nvSpPr>
        <xdr:cNvPr id="621" name="フローチャート: 判断 620">
          <a:extLst>
            <a:ext uri="{FF2B5EF4-FFF2-40B4-BE49-F238E27FC236}">
              <a16:creationId xmlns:a16="http://schemas.microsoft.com/office/drawing/2014/main" id="{DE6B4ABD-7AA8-4A10-980E-B8D2AD516FC1}"/>
            </a:ext>
          </a:extLst>
        </xdr:cNvPr>
        <xdr:cNvSpPr/>
      </xdr:nvSpPr>
      <xdr:spPr>
        <a:xfrm>
          <a:off x="12296775" y="98666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71120</xdr:rowOff>
    </xdr:from>
    <xdr:to>
      <xdr:col>67</xdr:col>
      <xdr:colOff>101600</xdr:colOff>
      <xdr:row>62</xdr:row>
      <xdr:rowOff>1270</xdr:rowOff>
    </xdr:to>
    <xdr:sp macro="" textlink="">
      <xdr:nvSpPr>
        <xdr:cNvPr id="622" name="フローチャート: 判断 621">
          <a:extLst>
            <a:ext uri="{FF2B5EF4-FFF2-40B4-BE49-F238E27FC236}">
              <a16:creationId xmlns:a16="http://schemas.microsoft.com/office/drawing/2014/main" id="{AE773C34-69F4-47B4-84EC-B5336F9C3A99}"/>
            </a:ext>
          </a:extLst>
        </xdr:cNvPr>
        <xdr:cNvSpPr/>
      </xdr:nvSpPr>
      <xdr:spPr>
        <a:xfrm>
          <a:off x="11487150" y="9945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F373B481-6D38-4488-8E82-696E4CC2EAE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271F1C3B-169A-4B22-9D0A-33868C0861D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27FD33E0-CA6F-4EBB-AD77-5D85C4E2118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8269748B-82A6-48BC-A3CE-8B7883F3516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E2BF1544-B9FF-4299-8B15-055C12751C4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10160</xdr:rowOff>
    </xdr:from>
    <xdr:to>
      <xdr:col>85</xdr:col>
      <xdr:colOff>177800</xdr:colOff>
      <xdr:row>57</xdr:row>
      <xdr:rowOff>111760</xdr:rowOff>
    </xdr:to>
    <xdr:sp macro="" textlink="">
      <xdr:nvSpPr>
        <xdr:cNvPr id="628" name="楕円 627">
          <a:extLst>
            <a:ext uri="{FF2B5EF4-FFF2-40B4-BE49-F238E27FC236}">
              <a16:creationId xmlns:a16="http://schemas.microsoft.com/office/drawing/2014/main" id="{B129F50A-7769-443D-85AD-7645212EA3D6}"/>
            </a:ext>
          </a:extLst>
        </xdr:cNvPr>
        <xdr:cNvSpPr/>
      </xdr:nvSpPr>
      <xdr:spPr>
        <a:xfrm>
          <a:off x="14649450" y="92367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134637</xdr:rowOff>
    </xdr:from>
    <xdr:ext cx="405111" cy="259045"/>
    <xdr:sp macro="" textlink="">
      <xdr:nvSpPr>
        <xdr:cNvPr id="629" name="【警察施設】&#10;有形固定資産減価償却率該当値テキスト">
          <a:extLst>
            <a:ext uri="{FF2B5EF4-FFF2-40B4-BE49-F238E27FC236}">
              <a16:creationId xmlns:a16="http://schemas.microsoft.com/office/drawing/2014/main" id="{E5616F65-420C-411B-AB20-AF8BA763A0DC}"/>
            </a:ext>
          </a:extLst>
        </xdr:cNvPr>
        <xdr:cNvSpPr txBox="1"/>
      </xdr:nvSpPr>
      <xdr:spPr>
        <a:xfrm>
          <a:off x="14744700" y="9202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40640</xdr:rowOff>
    </xdr:from>
    <xdr:to>
      <xdr:col>81</xdr:col>
      <xdr:colOff>101600</xdr:colOff>
      <xdr:row>57</xdr:row>
      <xdr:rowOff>142240</xdr:rowOff>
    </xdr:to>
    <xdr:sp macro="" textlink="">
      <xdr:nvSpPr>
        <xdr:cNvPr id="630" name="楕円 629">
          <a:extLst>
            <a:ext uri="{FF2B5EF4-FFF2-40B4-BE49-F238E27FC236}">
              <a16:creationId xmlns:a16="http://schemas.microsoft.com/office/drawing/2014/main" id="{CE266AAA-4CD7-4944-8412-67F6E687AF11}"/>
            </a:ext>
          </a:extLst>
        </xdr:cNvPr>
        <xdr:cNvSpPr/>
      </xdr:nvSpPr>
      <xdr:spPr>
        <a:xfrm>
          <a:off x="13887450" y="92703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60960</xdr:rowOff>
    </xdr:from>
    <xdr:to>
      <xdr:col>85</xdr:col>
      <xdr:colOff>127000</xdr:colOff>
      <xdr:row>57</xdr:row>
      <xdr:rowOff>91440</xdr:rowOff>
    </xdr:to>
    <xdr:cxnSp macro="">
      <xdr:nvCxnSpPr>
        <xdr:cNvPr id="631" name="直線コネクタ 630">
          <a:extLst>
            <a:ext uri="{FF2B5EF4-FFF2-40B4-BE49-F238E27FC236}">
              <a16:creationId xmlns:a16="http://schemas.microsoft.com/office/drawing/2014/main" id="{6213A1F9-F157-4679-BC39-CF984A2462C2}"/>
            </a:ext>
          </a:extLst>
        </xdr:cNvPr>
        <xdr:cNvCxnSpPr/>
      </xdr:nvCxnSpPr>
      <xdr:spPr>
        <a:xfrm flipV="1">
          <a:off x="13935075" y="9293860"/>
          <a:ext cx="762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44450</xdr:rowOff>
    </xdr:from>
    <xdr:to>
      <xdr:col>76</xdr:col>
      <xdr:colOff>165100</xdr:colOff>
      <xdr:row>57</xdr:row>
      <xdr:rowOff>146050</xdr:rowOff>
    </xdr:to>
    <xdr:sp macro="" textlink="">
      <xdr:nvSpPr>
        <xdr:cNvPr id="632" name="楕円 631">
          <a:extLst>
            <a:ext uri="{FF2B5EF4-FFF2-40B4-BE49-F238E27FC236}">
              <a16:creationId xmlns:a16="http://schemas.microsoft.com/office/drawing/2014/main" id="{446A0611-923E-4658-82C5-E68231F37CB9}"/>
            </a:ext>
          </a:extLst>
        </xdr:cNvPr>
        <xdr:cNvSpPr/>
      </xdr:nvSpPr>
      <xdr:spPr>
        <a:xfrm>
          <a:off x="13096875" y="92773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91440</xdr:rowOff>
    </xdr:from>
    <xdr:to>
      <xdr:col>81</xdr:col>
      <xdr:colOff>50800</xdr:colOff>
      <xdr:row>57</xdr:row>
      <xdr:rowOff>95250</xdr:rowOff>
    </xdr:to>
    <xdr:cxnSp macro="">
      <xdr:nvCxnSpPr>
        <xdr:cNvPr id="633" name="直線コネクタ 632">
          <a:extLst>
            <a:ext uri="{FF2B5EF4-FFF2-40B4-BE49-F238E27FC236}">
              <a16:creationId xmlns:a16="http://schemas.microsoft.com/office/drawing/2014/main" id="{5F00F44E-DFA2-4373-9DD0-0B2A4D29C606}"/>
            </a:ext>
          </a:extLst>
        </xdr:cNvPr>
        <xdr:cNvCxnSpPr/>
      </xdr:nvCxnSpPr>
      <xdr:spPr>
        <a:xfrm flipV="1">
          <a:off x="13144500" y="9317990"/>
          <a:ext cx="7905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13970</xdr:rowOff>
    </xdr:from>
    <xdr:to>
      <xdr:col>72</xdr:col>
      <xdr:colOff>38100</xdr:colOff>
      <xdr:row>57</xdr:row>
      <xdr:rowOff>115570</xdr:rowOff>
    </xdr:to>
    <xdr:sp macro="" textlink="">
      <xdr:nvSpPr>
        <xdr:cNvPr id="634" name="楕円 633">
          <a:extLst>
            <a:ext uri="{FF2B5EF4-FFF2-40B4-BE49-F238E27FC236}">
              <a16:creationId xmlns:a16="http://schemas.microsoft.com/office/drawing/2014/main" id="{D64F1717-A335-48EF-95CF-1024BE3712C3}"/>
            </a:ext>
          </a:extLst>
        </xdr:cNvPr>
        <xdr:cNvSpPr/>
      </xdr:nvSpPr>
      <xdr:spPr>
        <a:xfrm>
          <a:off x="12296775" y="92405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64770</xdr:rowOff>
    </xdr:from>
    <xdr:to>
      <xdr:col>76</xdr:col>
      <xdr:colOff>114300</xdr:colOff>
      <xdr:row>57</xdr:row>
      <xdr:rowOff>95250</xdr:rowOff>
    </xdr:to>
    <xdr:cxnSp macro="">
      <xdr:nvCxnSpPr>
        <xdr:cNvPr id="635" name="直線コネクタ 634">
          <a:extLst>
            <a:ext uri="{FF2B5EF4-FFF2-40B4-BE49-F238E27FC236}">
              <a16:creationId xmlns:a16="http://schemas.microsoft.com/office/drawing/2014/main" id="{9925ED00-8066-4C11-9E51-11279B7E8481}"/>
            </a:ext>
          </a:extLst>
        </xdr:cNvPr>
        <xdr:cNvCxnSpPr/>
      </xdr:nvCxnSpPr>
      <xdr:spPr>
        <a:xfrm>
          <a:off x="12344400" y="9297670"/>
          <a:ext cx="8001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120650</xdr:rowOff>
    </xdr:from>
    <xdr:to>
      <xdr:col>67</xdr:col>
      <xdr:colOff>101600</xdr:colOff>
      <xdr:row>57</xdr:row>
      <xdr:rowOff>50800</xdr:rowOff>
    </xdr:to>
    <xdr:sp macro="" textlink="">
      <xdr:nvSpPr>
        <xdr:cNvPr id="636" name="楕円 635">
          <a:extLst>
            <a:ext uri="{FF2B5EF4-FFF2-40B4-BE49-F238E27FC236}">
              <a16:creationId xmlns:a16="http://schemas.microsoft.com/office/drawing/2014/main" id="{A298EC16-69E8-43A8-9E1C-14F326F429BC}"/>
            </a:ext>
          </a:extLst>
        </xdr:cNvPr>
        <xdr:cNvSpPr/>
      </xdr:nvSpPr>
      <xdr:spPr>
        <a:xfrm>
          <a:off x="11487150" y="91916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0</xdr:rowOff>
    </xdr:from>
    <xdr:to>
      <xdr:col>71</xdr:col>
      <xdr:colOff>177800</xdr:colOff>
      <xdr:row>57</xdr:row>
      <xdr:rowOff>64770</xdr:rowOff>
    </xdr:to>
    <xdr:cxnSp macro="">
      <xdr:nvCxnSpPr>
        <xdr:cNvPr id="637" name="直線コネクタ 636">
          <a:extLst>
            <a:ext uri="{FF2B5EF4-FFF2-40B4-BE49-F238E27FC236}">
              <a16:creationId xmlns:a16="http://schemas.microsoft.com/office/drawing/2014/main" id="{EAD95A1A-8365-49E0-9F80-6A20B47AE7C9}"/>
            </a:ext>
          </a:extLst>
        </xdr:cNvPr>
        <xdr:cNvCxnSpPr/>
      </xdr:nvCxnSpPr>
      <xdr:spPr>
        <a:xfrm>
          <a:off x="11534775" y="9229725"/>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102887</xdr:rowOff>
    </xdr:from>
    <xdr:ext cx="405111" cy="259045"/>
    <xdr:sp macro="" textlink="">
      <xdr:nvSpPr>
        <xdr:cNvPr id="638" name="n_1aveValue【警察施設】&#10;有形固定資産減価償却率">
          <a:extLst>
            <a:ext uri="{FF2B5EF4-FFF2-40B4-BE49-F238E27FC236}">
              <a16:creationId xmlns:a16="http://schemas.microsoft.com/office/drawing/2014/main" id="{9E3AE791-5A99-4EF3-B8E4-282DE2576B34}"/>
            </a:ext>
          </a:extLst>
        </xdr:cNvPr>
        <xdr:cNvSpPr txBox="1"/>
      </xdr:nvSpPr>
      <xdr:spPr>
        <a:xfrm>
          <a:off x="13745219" y="9983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64787</xdr:rowOff>
    </xdr:from>
    <xdr:ext cx="405111" cy="259045"/>
    <xdr:sp macro="" textlink="">
      <xdr:nvSpPr>
        <xdr:cNvPr id="639" name="n_2aveValue【警察施設】&#10;有形固定資産減価償却率">
          <a:extLst>
            <a:ext uri="{FF2B5EF4-FFF2-40B4-BE49-F238E27FC236}">
              <a16:creationId xmlns:a16="http://schemas.microsoft.com/office/drawing/2014/main" id="{E53AB9DE-6D2F-4FA3-8E12-8D61B4D448E0}"/>
            </a:ext>
          </a:extLst>
        </xdr:cNvPr>
        <xdr:cNvSpPr txBox="1"/>
      </xdr:nvSpPr>
      <xdr:spPr>
        <a:xfrm>
          <a:off x="12964169" y="9945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72407</xdr:rowOff>
    </xdr:from>
    <xdr:ext cx="405111" cy="259045"/>
    <xdr:sp macro="" textlink="">
      <xdr:nvSpPr>
        <xdr:cNvPr id="640" name="n_3aveValue【警察施設】&#10;有形固定資産減価償却率">
          <a:extLst>
            <a:ext uri="{FF2B5EF4-FFF2-40B4-BE49-F238E27FC236}">
              <a16:creationId xmlns:a16="http://schemas.microsoft.com/office/drawing/2014/main" id="{0B49FA94-1D08-485E-8227-E6A5D92EEC6B}"/>
            </a:ext>
          </a:extLst>
        </xdr:cNvPr>
        <xdr:cNvSpPr txBox="1"/>
      </xdr:nvSpPr>
      <xdr:spPr>
        <a:xfrm>
          <a:off x="12164069" y="9946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163847</xdr:rowOff>
    </xdr:from>
    <xdr:ext cx="405111" cy="259045"/>
    <xdr:sp macro="" textlink="">
      <xdr:nvSpPr>
        <xdr:cNvPr id="641" name="n_4aveValue【警察施設】&#10;有形固定資産減価償却率">
          <a:extLst>
            <a:ext uri="{FF2B5EF4-FFF2-40B4-BE49-F238E27FC236}">
              <a16:creationId xmlns:a16="http://schemas.microsoft.com/office/drawing/2014/main" id="{CA69C2A3-B32D-43F2-A412-A619601E5C93}"/>
            </a:ext>
          </a:extLst>
        </xdr:cNvPr>
        <xdr:cNvSpPr txBox="1"/>
      </xdr:nvSpPr>
      <xdr:spPr>
        <a:xfrm>
          <a:off x="11354444" y="10038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158767</xdr:rowOff>
    </xdr:from>
    <xdr:ext cx="405111" cy="259045"/>
    <xdr:sp macro="" textlink="">
      <xdr:nvSpPr>
        <xdr:cNvPr id="642" name="n_1mainValue【警察施設】&#10;有形固定資産減価償却率">
          <a:extLst>
            <a:ext uri="{FF2B5EF4-FFF2-40B4-BE49-F238E27FC236}">
              <a16:creationId xmlns:a16="http://schemas.microsoft.com/office/drawing/2014/main" id="{557B1D93-3246-4253-84FA-FD7119885B5F}"/>
            </a:ext>
          </a:extLst>
        </xdr:cNvPr>
        <xdr:cNvSpPr txBox="1"/>
      </xdr:nvSpPr>
      <xdr:spPr>
        <a:xfrm>
          <a:off x="13745219" y="9067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162577</xdr:rowOff>
    </xdr:from>
    <xdr:ext cx="405111" cy="259045"/>
    <xdr:sp macro="" textlink="">
      <xdr:nvSpPr>
        <xdr:cNvPr id="643" name="n_2mainValue【警察施設】&#10;有形固定資産減価償却率">
          <a:extLst>
            <a:ext uri="{FF2B5EF4-FFF2-40B4-BE49-F238E27FC236}">
              <a16:creationId xmlns:a16="http://schemas.microsoft.com/office/drawing/2014/main" id="{1A084CC4-3F79-45DA-B6F8-9D8981106797}"/>
            </a:ext>
          </a:extLst>
        </xdr:cNvPr>
        <xdr:cNvSpPr txBox="1"/>
      </xdr:nvSpPr>
      <xdr:spPr>
        <a:xfrm>
          <a:off x="12964169" y="906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132097</xdr:rowOff>
    </xdr:from>
    <xdr:ext cx="405111" cy="259045"/>
    <xdr:sp macro="" textlink="">
      <xdr:nvSpPr>
        <xdr:cNvPr id="644" name="n_3mainValue【警察施設】&#10;有形固定資産減価償却率">
          <a:extLst>
            <a:ext uri="{FF2B5EF4-FFF2-40B4-BE49-F238E27FC236}">
              <a16:creationId xmlns:a16="http://schemas.microsoft.com/office/drawing/2014/main" id="{762A41D2-90D7-47FF-A8F9-839BB1DBD8E6}"/>
            </a:ext>
          </a:extLst>
        </xdr:cNvPr>
        <xdr:cNvSpPr txBox="1"/>
      </xdr:nvSpPr>
      <xdr:spPr>
        <a:xfrm>
          <a:off x="12164069" y="903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67327</xdr:rowOff>
    </xdr:from>
    <xdr:ext cx="405111" cy="259045"/>
    <xdr:sp macro="" textlink="">
      <xdr:nvSpPr>
        <xdr:cNvPr id="645" name="n_4mainValue【警察施設】&#10;有形固定資産減価償却率">
          <a:extLst>
            <a:ext uri="{FF2B5EF4-FFF2-40B4-BE49-F238E27FC236}">
              <a16:creationId xmlns:a16="http://schemas.microsoft.com/office/drawing/2014/main" id="{4099C2EA-5F3F-4D0C-80A5-1A484D37252B}"/>
            </a:ext>
          </a:extLst>
        </xdr:cNvPr>
        <xdr:cNvSpPr txBox="1"/>
      </xdr:nvSpPr>
      <xdr:spPr>
        <a:xfrm>
          <a:off x="11354444" y="8970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BFEDC411-5917-4536-B248-28259763474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F4E8282F-8BDB-45F3-80D9-941AE8FA670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7DB7FF5B-617F-4F97-9BB3-AD53854D6BA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423AA91D-674A-4ECA-957C-44AFB5C5D1C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5FE9B254-5928-4FA0-BCDF-6C0C6BD1288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6EC1825E-9A00-4818-87DD-60E430DA318A}"/>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2" name="テキスト ボックス 651">
          <a:extLst>
            <a:ext uri="{FF2B5EF4-FFF2-40B4-BE49-F238E27FC236}">
              <a16:creationId xmlns:a16="http://schemas.microsoft.com/office/drawing/2014/main" id="{FFEB6335-39A2-4D14-A741-255E42476382}"/>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4282CCA9-ACCC-41C2-998D-00AE365AE66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4" name="テキスト ボックス 653">
          <a:extLst>
            <a:ext uri="{FF2B5EF4-FFF2-40B4-BE49-F238E27FC236}">
              <a16:creationId xmlns:a16="http://schemas.microsoft.com/office/drawing/2014/main" id="{3F4D2D95-B71C-4E8E-87A8-2DA8F53BDB0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5" name="直線コネクタ 654">
          <a:extLst>
            <a:ext uri="{FF2B5EF4-FFF2-40B4-BE49-F238E27FC236}">
              <a16:creationId xmlns:a16="http://schemas.microsoft.com/office/drawing/2014/main" id="{BEDD4E3A-0095-4910-8BC7-BFEA1C608090}"/>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6" name="テキスト ボックス 655">
          <a:extLst>
            <a:ext uri="{FF2B5EF4-FFF2-40B4-BE49-F238E27FC236}">
              <a16:creationId xmlns:a16="http://schemas.microsoft.com/office/drawing/2014/main" id="{0351E599-D2AE-4FC0-8B98-2F161B9D510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7" name="直線コネクタ 656">
          <a:extLst>
            <a:ext uri="{FF2B5EF4-FFF2-40B4-BE49-F238E27FC236}">
              <a16:creationId xmlns:a16="http://schemas.microsoft.com/office/drawing/2014/main" id="{E03CA0DE-6DDB-4022-91FB-7D48BFF6A49E}"/>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8" name="テキスト ボックス 657">
          <a:extLst>
            <a:ext uri="{FF2B5EF4-FFF2-40B4-BE49-F238E27FC236}">
              <a16:creationId xmlns:a16="http://schemas.microsoft.com/office/drawing/2014/main" id="{745B67A3-833C-4306-9AA7-D7874649E86F}"/>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9" name="直線コネクタ 658">
          <a:extLst>
            <a:ext uri="{FF2B5EF4-FFF2-40B4-BE49-F238E27FC236}">
              <a16:creationId xmlns:a16="http://schemas.microsoft.com/office/drawing/2014/main" id="{14368DEB-A529-4520-B124-7AFA3964EF9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0" name="テキスト ボックス 659">
          <a:extLst>
            <a:ext uri="{FF2B5EF4-FFF2-40B4-BE49-F238E27FC236}">
              <a16:creationId xmlns:a16="http://schemas.microsoft.com/office/drawing/2014/main" id="{73E1B81C-0002-43A2-AFD9-419A8546B96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1" name="直線コネクタ 660">
          <a:extLst>
            <a:ext uri="{FF2B5EF4-FFF2-40B4-BE49-F238E27FC236}">
              <a16:creationId xmlns:a16="http://schemas.microsoft.com/office/drawing/2014/main" id="{5FBB1643-A0C3-463A-BD0D-77C46FAE0EA5}"/>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2" name="テキスト ボックス 661">
          <a:extLst>
            <a:ext uri="{FF2B5EF4-FFF2-40B4-BE49-F238E27FC236}">
              <a16:creationId xmlns:a16="http://schemas.microsoft.com/office/drawing/2014/main" id="{89243408-7A5D-48AC-BA72-CDB130321968}"/>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3" name="直線コネクタ 662">
          <a:extLst>
            <a:ext uri="{FF2B5EF4-FFF2-40B4-BE49-F238E27FC236}">
              <a16:creationId xmlns:a16="http://schemas.microsoft.com/office/drawing/2014/main" id="{06AFD39C-9363-4F3C-8829-F9C49447087F}"/>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4" name="テキスト ボックス 663">
          <a:extLst>
            <a:ext uri="{FF2B5EF4-FFF2-40B4-BE49-F238E27FC236}">
              <a16:creationId xmlns:a16="http://schemas.microsoft.com/office/drawing/2014/main" id="{B378E163-4DA2-4B32-B523-63E9D3FE522B}"/>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5" name="直線コネクタ 664">
          <a:extLst>
            <a:ext uri="{FF2B5EF4-FFF2-40B4-BE49-F238E27FC236}">
              <a16:creationId xmlns:a16="http://schemas.microsoft.com/office/drawing/2014/main" id="{FB95FE97-C6CD-4902-9258-DF3DBC0AC04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6" name="テキスト ボックス 665">
          <a:extLst>
            <a:ext uri="{FF2B5EF4-FFF2-40B4-BE49-F238E27FC236}">
              <a16:creationId xmlns:a16="http://schemas.microsoft.com/office/drawing/2014/main" id="{ABE7529D-7523-4333-92E8-172D7ECB722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83E0F758-29F9-46AF-B537-B6FB8277730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8" name="テキスト ボックス 667">
          <a:extLst>
            <a:ext uri="{FF2B5EF4-FFF2-40B4-BE49-F238E27FC236}">
              <a16:creationId xmlns:a16="http://schemas.microsoft.com/office/drawing/2014/main" id="{CAC31DB0-6FCD-4BE7-A1FF-EB1033B319C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0B6ADF62-3AD7-40BF-BE87-881279AA9EA4}"/>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70" name="直線コネクタ 669">
          <a:extLst>
            <a:ext uri="{FF2B5EF4-FFF2-40B4-BE49-F238E27FC236}">
              <a16:creationId xmlns:a16="http://schemas.microsoft.com/office/drawing/2014/main" id="{7DDB304E-0999-4EFC-A2BF-E4A134C0D700}"/>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71" name="【警察施設】&#10;一人当たり面積最小値テキスト">
          <a:extLst>
            <a:ext uri="{FF2B5EF4-FFF2-40B4-BE49-F238E27FC236}">
              <a16:creationId xmlns:a16="http://schemas.microsoft.com/office/drawing/2014/main" id="{8A45D531-FE70-437E-A432-9F3FA5E793B7}"/>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2" name="直線コネクタ 671">
          <a:extLst>
            <a:ext uri="{FF2B5EF4-FFF2-40B4-BE49-F238E27FC236}">
              <a16:creationId xmlns:a16="http://schemas.microsoft.com/office/drawing/2014/main" id="{41C40E2F-01E0-4D8A-AFFE-8CD36619B810}"/>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3" name="【警察施設】&#10;一人当たり面積最大値テキスト">
          <a:extLst>
            <a:ext uri="{FF2B5EF4-FFF2-40B4-BE49-F238E27FC236}">
              <a16:creationId xmlns:a16="http://schemas.microsoft.com/office/drawing/2014/main" id="{810F5FEE-25A2-47F9-8728-AE7D3AC89779}"/>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B4EB368B-BCF7-4335-8606-FFA9A0CF4B31}"/>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5" name="【警察施設】&#10;一人当たり面積平均値テキスト">
          <a:extLst>
            <a:ext uri="{FF2B5EF4-FFF2-40B4-BE49-F238E27FC236}">
              <a16:creationId xmlns:a16="http://schemas.microsoft.com/office/drawing/2014/main" id="{B87FE5C2-6943-4DEC-BC31-B35BA5C665A7}"/>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6" name="フローチャート: 判断 675">
          <a:extLst>
            <a:ext uri="{FF2B5EF4-FFF2-40B4-BE49-F238E27FC236}">
              <a16:creationId xmlns:a16="http://schemas.microsoft.com/office/drawing/2014/main" id="{BA1225D4-342C-4A1A-B693-5B1BC642FF9F}"/>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7" name="フローチャート: 判断 676">
          <a:extLst>
            <a:ext uri="{FF2B5EF4-FFF2-40B4-BE49-F238E27FC236}">
              <a16:creationId xmlns:a16="http://schemas.microsoft.com/office/drawing/2014/main" id="{57A78EF3-FBFC-44DB-963F-2ADC46CC30C7}"/>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8" name="フローチャート: 判断 677">
          <a:extLst>
            <a:ext uri="{FF2B5EF4-FFF2-40B4-BE49-F238E27FC236}">
              <a16:creationId xmlns:a16="http://schemas.microsoft.com/office/drawing/2014/main" id="{D7773750-2D77-4E6C-9D87-3E193BF1395E}"/>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9" name="フローチャート: 判断 678">
          <a:extLst>
            <a:ext uri="{FF2B5EF4-FFF2-40B4-BE49-F238E27FC236}">
              <a16:creationId xmlns:a16="http://schemas.microsoft.com/office/drawing/2014/main" id="{29981386-4751-42EF-9AD5-F89EF7C4EAF7}"/>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80" name="フローチャート: 判断 679">
          <a:extLst>
            <a:ext uri="{FF2B5EF4-FFF2-40B4-BE49-F238E27FC236}">
              <a16:creationId xmlns:a16="http://schemas.microsoft.com/office/drawing/2014/main" id="{64E8500D-B9E0-4FAE-8E39-ACB671F8CC8F}"/>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0E9F7304-B324-4BD9-B35E-DEFD1C38B2D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9BE47F73-8089-434E-960A-FFDE7201FA4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16DA2C9D-788B-4CBE-8833-E5409356CA7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904E8A4B-343B-4EB0-A74E-08AF523DCE0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1063B980-25D1-4361-B6DC-426D58AA1D3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22678</xdr:rowOff>
    </xdr:from>
    <xdr:to>
      <xdr:col>116</xdr:col>
      <xdr:colOff>114300</xdr:colOff>
      <xdr:row>59</xdr:row>
      <xdr:rowOff>124278</xdr:rowOff>
    </xdr:to>
    <xdr:sp macro="" textlink="">
      <xdr:nvSpPr>
        <xdr:cNvPr id="686" name="楕円 685">
          <a:extLst>
            <a:ext uri="{FF2B5EF4-FFF2-40B4-BE49-F238E27FC236}">
              <a16:creationId xmlns:a16="http://schemas.microsoft.com/office/drawing/2014/main" id="{2AF97F21-5DB4-41C2-8D1A-04C65DCA77D8}"/>
            </a:ext>
          </a:extLst>
        </xdr:cNvPr>
        <xdr:cNvSpPr/>
      </xdr:nvSpPr>
      <xdr:spPr>
        <a:xfrm>
          <a:off x="19897725" y="95794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45555</xdr:rowOff>
    </xdr:from>
    <xdr:ext cx="469744" cy="259045"/>
    <xdr:sp macro="" textlink="">
      <xdr:nvSpPr>
        <xdr:cNvPr id="687" name="【警察施設】&#10;一人当たり面積該当値テキスト">
          <a:extLst>
            <a:ext uri="{FF2B5EF4-FFF2-40B4-BE49-F238E27FC236}">
              <a16:creationId xmlns:a16="http://schemas.microsoft.com/office/drawing/2014/main" id="{EF4F62BA-C4CC-445D-A223-6018DB3A62E8}"/>
            </a:ext>
          </a:extLst>
        </xdr:cNvPr>
        <xdr:cNvSpPr txBox="1"/>
      </xdr:nvSpPr>
      <xdr:spPr>
        <a:xfrm>
          <a:off x="20002500" y="944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39007</xdr:rowOff>
    </xdr:from>
    <xdr:to>
      <xdr:col>112</xdr:col>
      <xdr:colOff>38100</xdr:colOff>
      <xdr:row>59</xdr:row>
      <xdr:rowOff>140607</xdr:rowOff>
    </xdr:to>
    <xdr:sp macro="" textlink="">
      <xdr:nvSpPr>
        <xdr:cNvPr id="688" name="楕円 687">
          <a:extLst>
            <a:ext uri="{FF2B5EF4-FFF2-40B4-BE49-F238E27FC236}">
              <a16:creationId xmlns:a16="http://schemas.microsoft.com/office/drawing/2014/main" id="{497CB03B-1745-4ADC-8C20-D5BD0770CE35}"/>
            </a:ext>
          </a:extLst>
        </xdr:cNvPr>
        <xdr:cNvSpPr/>
      </xdr:nvSpPr>
      <xdr:spPr>
        <a:xfrm>
          <a:off x="19154775" y="95925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73478</xdr:rowOff>
    </xdr:from>
    <xdr:to>
      <xdr:col>116</xdr:col>
      <xdr:colOff>63500</xdr:colOff>
      <xdr:row>59</xdr:row>
      <xdr:rowOff>89807</xdr:rowOff>
    </xdr:to>
    <xdr:cxnSp macro="">
      <xdr:nvCxnSpPr>
        <xdr:cNvPr id="689" name="直線コネクタ 688">
          <a:extLst>
            <a:ext uri="{FF2B5EF4-FFF2-40B4-BE49-F238E27FC236}">
              <a16:creationId xmlns:a16="http://schemas.microsoft.com/office/drawing/2014/main" id="{AC19457C-25E9-4C93-A96F-34700A832314}"/>
            </a:ext>
          </a:extLst>
        </xdr:cNvPr>
        <xdr:cNvCxnSpPr/>
      </xdr:nvCxnSpPr>
      <xdr:spPr>
        <a:xfrm flipV="1">
          <a:off x="19202400" y="9627053"/>
          <a:ext cx="752475" cy="13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6350</xdr:rowOff>
    </xdr:from>
    <xdr:to>
      <xdr:col>107</xdr:col>
      <xdr:colOff>101600</xdr:colOff>
      <xdr:row>59</xdr:row>
      <xdr:rowOff>107950</xdr:rowOff>
    </xdr:to>
    <xdr:sp macro="" textlink="">
      <xdr:nvSpPr>
        <xdr:cNvPr id="690" name="楕円 689">
          <a:extLst>
            <a:ext uri="{FF2B5EF4-FFF2-40B4-BE49-F238E27FC236}">
              <a16:creationId xmlns:a16="http://schemas.microsoft.com/office/drawing/2014/main" id="{133015AC-4235-4119-994E-52E24E3CBB3B}"/>
            </a:ext>
          </a:extLst>
        </xdr:cNvPr>
        <xdr:cNvSpPr/>
      </xdr:nvSpPr>
      <xdr:spPr>
        <a:xfrm>
          <a:off x="18345150" y="9563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57150</xdr:rowOff>
    </xdr:from>
    <xdr:to>
      <xdr:col>111</xdr:col>
      <xdr:colOff>177800</xdr:colOff>
      <xdr:row>59</xdr:row>
      <xdr:rowOff>89807</xdr:rowOff>
    </xdr:to>
    <xdr:cxnSp macro="">
      <xdr:nvCxnSpPr>
        <xdr:cNvPr id="691" name="直線コネクタ 690">
          <a:extLst>
            <a:ext uri="{FF2B5EF4-FFF2-40B4-BE49-F238E27FC236}">
              <a16:creationId xmlns:a16="http://schemas.microsoft.com/office/drawing/2014/main" id="{82BF5620-BD4A-4508-AC3B-A37F9EC46515}"/>
            </a:ext>
          </a:extLst>
        </xdr:cNvPr>
        <xdr:cNvCxnSpPr/>
      </xdr:nvCxnSpPr>
      <xdr:spPr>
        <a:xfrm>
          <a:off x="18392775" y="9610725"/>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55335</xdr:rowOff>
    </xdr:from>
    <xdr:to>
      <xdr:col>102</xdr:col>
      <xdr:colOff>165100</xdr:colOff>
      <xdr:row>59</xdr:row>
      <xdr:rowOff>156935</xdr:rowOff>
    </xdr:to>
    <xdr:sp macro="" textlink="">
      <xdr:nvSpPr>
        <xdr:cNvPr id="692" name="楕円 691">
          <a:extLst>
            <a:ext uri="{FF2B5EF4-FFF2-40B4-BE49-F238E27FC236}">
              <a16:creationId xmlns:a16="http://schemas.microsoft.com/office/drawing/2014/main" id="{5931AE91-5E6C-4FB9-89E0-F1FD68D369B4}"/>
            </a:ext>
          </a:extLst>
        </xdr:cNvPr>
        <xdr:cNvSpPr/>
      </xdr:nvSpPr>
      <xdr:spPr>
        <a:xfrm>
          <a:off x="17554575" y="96089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57150</xdr:rowOff>
    </xdr:from>
    <xdr:to>
      <xdr:col>107</xdr:col>
      <xdr:colOff>50800</xdr:colOff>
      <xdr:row>59</xdr:row>
      <xdr:rowOff>106135</xdr:rowOff>
    </xdr:to>
    <xdr:cxnSp macro="">
      <xdr:nvCxnSpPr>
        <xdr:cNvPr id="693" name="直線コネクタ 692">
          <a:extLst>
            <a:ext uri="{FF2B5EF4-FFF2-40B4-BE49-F238E27FC236}">
              <a16:creationId xmlns:a16="http://schemas.microsoft.com/office/drawing/2014/main" id="{E7AA2626-3BE9-4E70-85BF-2B13787FF8A5}"/>
            </a:ext>
          </a:extLst>
        </xdr:cNvPr>
        <xdr:cNvCxnSpPr/>
      </xdr:nvCxnSpPr>
      <xdr:spPr>
        <a:xfrm flipV="1">
          <a:off x="17602200" y="9610725"/>
          <a:ext cx="79057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55335</xdr:rowOff>
    </xdr:from>
    <xdr:to>
      <xdr:col>98</xdr:col>
      <xdr:colOff>38100</xdr:colOff>
      <xdr:row>59</xdr:row>
      <xdr:rowOff>156935</xdr:rowOff>
    </xdr:to>
    <xdr:sp macro="" textlink="">
      <xdr:nvSpPr>
        <xdr:cNvPr id="694" name="楕円 693">
          <a:extLst>
            <a:ext uri="{FF2B5EF4-FFF2-40B4-BE49-F238E27FC236}">
              <a16:creationId xmlns:a16="http://schemas.microsoft.com/office/drawing/2014/main" id="{FFB3672E-942C-4388-AE3E-E542A0D903DB}"/>
            </a:ext>
          </a:extLst>
        </xdr:cNvPr>
        <xdr:cNvSpPr/>
      </xdr:nvSpPr>
      <xdr:spPr>
        <a:xfrm>
          <a:off x="16754475" y="96089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106135</xdr:rowOff>
    </xdr:from>
    <xdr:to>
      <xdr:col>102</xdr:col>
      <xdr:colOff>114300</xdr:colOff>
      <xdr:row>59</xdr:row>
      <xdr:rowOff>106135</xdr:rowOff>
    </xdr:to>
    <xdr:cxnSp macro="">
      <xdr:nvCxnSpPr>
        <xdr:cNvPr id="695" name="直線コネクタ 694">
          <a:extLst>
            <a:ext uri="{FF2B5EF4-FFF2-40B4-BE49-F238E27FC236}">
              <a16:creationId xmlns:a16="http://schemas.microsoft.com/office/drawing/2014/main" id="{6CB94C15-271B-4B69-9362-7B832DC6D92E}"/>
            </a:ext>
          </a:extLst>
        </xdr:cNvPr>
        <xdr:cNvCxnSpPr/>
      </xdr:nvCxnSpPr>
      <xdr:spPr>
        <a:xfrm>
          <a:off x="16802100" y="965653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6" name="n_1aveValue【警察施設】&#10;一人当たり面積">
          <a:extLst>
            <a:ext uri="{FF2B5EF4-FFF2-40B4-BE49-F238E27FC236}">
              <a16:creationId xmlns:a16="http://schemas.microsoft.com/office/drawing/2014/main" id="{C5DFD8CE-5FE6-4FB5-9EF3-F021D960068F}"/>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7" name="n_2aveValue【警察施設】&#10;一人当たり面積">
          <a:extLst>
            <a:ext uri="{FF2B5EF4-FFF2-40B4-BE49-F238E27FC236}">
              <a16:creationId xmlns:a16="http://schemas.microsoft.com/office/drawing/2014/main" id="{47D60019-6EE9-4FCB-963C-2DC7DAEE1CED}"/>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8" name="n_3aveValue【警察施設】&#10;一人当たり面積">
          <a:extLst>
            <a:ext uri="{FF2B5EF4-FFF2-40B4-BE49-F238E27FC236}">
              <a16:creationId xmlns:a16="http://schemas.microsoft.com/office/drawing/2014/main" id="{2CF35C8F-87FF-4F95-AECC-BEE21A5E5F10}"/>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9" name="n_4aveValue【警察施設】&#10;一人当たり面積">
          <a:extLst>
            <a:ext uri="{FF2B5EF4-FFF2-40B4-BE49-F238E27FC236}">
              <a16:creationId xmlns:a16="http://schemas.microsoft.com/office/drawing/2014/main" id="{EF194854-A9DC-4153-8F8F-EEFAC099AAE2}"/>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157134</xdr:rowOff>
    </xdr:from>
    <xdr:ext cx="469744" cy="259045"/>
    <xdr:sp macro="" textlink="">
      <xdr:nvSpPr>
        <xdr:cNvPr id="700" name="n_1mainValue【警察施設】&#10;一人当たり面積">
          <a:extLst>
            <a:ext uri="{FF2B5EF4-FFF2-40B4-BE49-F238E27FC236}">
              <a16:creationId xmlns:a16="http://schemas.microsoft.com/office/drawing/2014/main" id="{F20B7552-09C8-4C66-9099-847C4974CB0F}"/>
            </a:ext>
          </a:extLst>
        </xdr:cNvPr>
        <xdr:cNvSpPr txBox="1"/>
      </xdr:nvSpPr>
      <xdr:spPr>
        <a:xfrm>
          <a:off x="18983402" y="939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124477</xdr:rowOff>
    </xdr:from>
    <xdr:ext cx="469744" cy="259045"/>
    <xdr:sp macro="" textlink="">
      <xdr:nvSpPr>
        <xdr:cNvPr id="701" name="n_2mainValue【警察施設】&#10;一人当たり面積">
          <a:extLst>
            <a:ext uri="{FF2B5EF4-FFF2-40B4-BE49-F238E27FC236}">
              <a16:creationId xmlns:a16="http://schemas.microsoft.com/office/drawing/2014/main" id="{14E1B3D4-434E-4495-947E-C09553F45D2A}"/>
            </a:ext>
          </a:extLst>
        </xdr:cNvPr>
        <xdr:cNvSpPr txBox="1"/>
      </xdr:nvSpPr>
      <xdr:spPr>
        <a:xfrm>
          <a:off x="18183302"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2012</xdr:rowOff>
    </xdr:from>
    <xdr:ext cx="469744" cy="259045"/>
    <xdr:sp macro="" textlink="">
      <xdr:nvSpPr>
        <xdr:cNvPr id="702" name="n_3mainValue【警察施設】&#10;一人当たり面積">
          <a:extLst>
            <a:ext uri="{FF2B5EF4-FFF2-40B4-BE49-F238E27FC236}">
              <a16:creationId xmlns:a16="http://schemas.microsoft.com/office/drawing/2014/main" id="{99F1C725-AB2A-4EB7-8E5F-7EE10C85E651}"/>
            </a:ext>
          </a:extLst>
        </xdr:cNvPr>
        <xdr:cNvSpPr txBox="1"/>
      </xdr:nvSpPr>
      <xdr:spPr>
        <a:xfrm>
          <a:off x="17383202" y="9393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2012</xdr:rowOff>
    </xdr:from>
    <xdr:ext cx="469744" cy="259045"/>
    <xdr:sp macro="" textlink="">
      <xdr:nvSpPr>
        <xdr:cNvPr id="703" name="n_4mainValue【警察施設】&#10;一人当たり面積">
          <a:extLst>
            <a:ext uri="{FF2B5EF4-FFF2-40B4-BE49-F238E27FC236}">
              <a16:creationId xmlns:a16="http://schemas.microsoft.com/office/drawing/2014/main" id="{7B7610E4-82FF-48CA-A520-A3685500ECF3}"/>
            </a:ext>
          </a:extLst>
        </xdr:cNvPr>
        <xdr:cNvSpPr txBox="1"/>
      </xdr:nvSpPr>
      <xdr:spPr>
        <a:xfrm>
          <a:off x="16592627" y="9393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25868EFC-0B14-4A55-85B5-1B9DF3E7BC2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9617ABC4-C042-409C-9AA6-BFE73E93C64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5A116726-E20B-47A2-BB18-F56D039CF202}"/>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32CA99D7-4BCC-420D-BEF5-55E9B82541C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13B4440A-90F8-43AB-8E77-7FEEBA523F45}"/>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7D3A1AAE-797E-44D7-9055-724524F8E4E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0" name="テキスト ボックス 709">
          <a:extLst>
            <a:ext uri="{FF2B5EF4-FFF2-40B4-BE49-F238E27FC236}">
              <a16:creationId xmlns:a16="http://schemas.microsoft.com/office/drawing/2014/main" id="{83F9078A-4BC4-47ED-A28E-EEE39C796A1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C3147E85-B19A-47E5-8205-B0933AB01D65}"/>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2" name="テキスト ボックス 711">
          <a:extLst>
            <a:ext uri="{FF2B5EF4-FFF2-40B4-BE49-F238E27FC236}">
              <a16:creationId xmlns:a16="http://schemas.microsoft.com/office/drawing/2014/main" id="{2D03CEE9-2312-4F8A-BCB5-748CE5C822D8}"/>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25C7D27D-7438-4DD0-BF28-56F029D2B847}"/>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4" name="テキスト ボックス 713">
          <a:extLst>
            <a:ext uri="{FF2B5EF4-FFF2-40B4-BE49-F238E27FC236}">
              <a16:creationId xmlns:a16="http://schemas.microsoft.com/office/drawing/2014/main" id="{99C6E9CD-A479-40C7-BE23-899EC36C1C2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D517D994-88B6-41F3-A900-782BF78EADEE}"/>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6" name="テキスト ボックス 715">
          <a:extLst>
            <a:ext uri="{FF2B5EF4-FFF2-40B4-BE49-F238E27FC236}">
              <a16:creationId xmlns:a16="http://schemas.microsoft.com/office/drawing/2014/main" id="{AA019CC4-6039-4517-B00D-242E3AB6097E}"/>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CA3A7C88-1C15-4109-A312-666543377F19}"/>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8" name="テキスト ボックス 717">
          <a:extLst>
            <a:ext uri="{FF2B5EF4-FFF2-40B4-BE49-F238E27FC236}">
              <a16:creationId xmlns:a16="http://schemas.microsoft.com/office/drawing/2014/main" id="{DF646F2E-A66C-4ACD-9B2B-5396DFE54248}"/>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06EDA98F-DCCF-4004-9BC5-4ABEA85AADE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0" name="テキスト ボックス 719">
          <a:extLst>
            <a:ext uri="{FF2B5EF4-FFF2-40B4-BE49-F238E27FC236}">
              <a16:creationId xmlns:a16="http://schemas.microsoft.com/office/drawing/2014/main" id="{A8FAE4C8-3E5B-45FC-91B7-987056E4E717}"/>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0090D0DB-6EEE-4789-ADBA-500183F81C7E}"/>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2" name="テキスト ボックス 721">
          <a:extLst>
            <a:ext uri="{FF2B5EF4-FFF2-40B4-BE49-F238E27FC236}">
              <a16:creationId xmlns:a16="http://schemas.microsoft.com/office/drawing/2014/main" id="{FCAF9FA8-1C8B-455C-B871-72EB3489C05D}"/>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8DA19A07-E2AB-45E1-A182-6A54AB09573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93595DEE-0AFF-4878-9168-0606975F0322}"/>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1D7479E9-D93E-41A0-89BB-5421353C744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6" name="直線コネクタ 725">
          <a:extLst>
            <a:ext uri="{FF2B5EF4-FFF2-40B4-BE49-F238E27FC236}">
              <a16:creationId xmlns:a16="http://schemas.microsoft.com/office/drawing/2014/main" id="{4B8E0E9D-E4F8-4F9A-B9A1-DDC839D7E94D}"/>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7" name="【庁舎】&#10;有形固定資産減価償却率最小値テキスト">
          <a:extLst>
            <a:ext uri="{FF2B5EF4-FFF2-40B4-BE49-F238E27FC236}">
              <a16:creationId xmlns:a16="http://schemas.microsoft.com/office/drawing/2014/main" id="{A40AD1D5-2C4D-4D19-8415-E99334815347}"/>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8" name="直線コネクタ 727">
          <a:extLst>
            <a:ext uri="{FF2B5EF4-FFF2-40B4-BE49-F238E27FC236}">
              <a16:creationId xmlns:a16="http://schemas.microsoft.com/office/drawing/2014/main" id="{877DA10B-B352-4908-A6F4-F2732328D34F}"/>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9" name="【庁舎】&#10;有形固定資産減価償却率最大値テキスト">
          <a:extLst>
            <a:ext uri="{FF2B5EF4-FFF2-40B4-BE49-F238E27FC236}">
              <a16:creationId xmlns:a16="http://schemas.microsoft.com/office/drawing/2014/main" id="{0199A614-AD08-40DC-91D3-DAB43A56063B}"/>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30" name="直線コネクタ 729">
          <a:extLst>
            <a:ext uri="{FF2B5EF4-FFF2-40B4-BE49-F238E27FC236}">
              <a16:creationId xmlns:a16="http://schemas.microsoft.com/office/drawing/2014/main" id="{ABF06C13-30BC-4AEA-9B67-30C9E8D9377C}"/>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31" name="【庁舎】&#10;有形固定資産減価償却率平均値テキスト">
          <a:extLst>
            <a:ext uri="{FF2B5EF4-FFF2-40B4-BE49-F238E27FC236}">
              <a16:creationId xmlns:a16="http://schemas.microsoft.com/office/drawing/2014/main" id="{CA00292F-4A22-4747-87CC-6F901EF0030F}"/>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2" name="フローチャート: 判断 731">
          <a:extLst>
            <a:ext uri="{FF2B5EF4-FFF2-40B4-BE49-F238E27FC236}">
              <a16:creationId xmlns:a16="http://schemas.microsoft.com/office/drawing/2014/main" id="{CD0846C3-29D2-4D0B-9B75-EAA2E4C3D6BA}"/>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3" name="フローチャート: 判断 732">
          <a:extLst>
            <a:ext uri="{FF2B5EF4-FFF2-40B4-BE49-F238E27FC236}">
              <a16:creationId xmlns:a16="http://schemas.microsoft.com/office/drawing/2014/main" id="{0DC7F286-C8DB-4FAF-B61B-2EDC902AC949}"/>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4" name="フローチャート: 判断 733">
          <a:extLst>
            <a:ext uri="{FF2B5EF4-FFF2-40B4-BE49-F238E27FC236}">
              <a16:creationId xmlns:a16="http://schemas.microsoft.com/office/drawing/2014/main" id="{05B1AE03-9ADF-4331-A2E1-3299DFE75B0F}"/>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5" name="フローチャート: 判断 734">
          <a:extLst>
            <a:ext uri="{FF2B5EF4-FFF2-40B4-BE49-F238E27FC236}">
              <a16:creationId xmlns:a16="http://schemas.microsoft.com/office/drawing/2014/main" id="{B07CB9CE-46C5-4219-8C4A-78767F0F571D}"/>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6" name="フローチャート: 判断 735">
          <a:extLst>
            <a:ext uri="{FF2B5EF4-FFF2-40B4-BE49-F238E27FC236}">
              <a16:creationId xmlns:a16="http://schemas.microsoft.com/office/drawing/2014/main" id="{F395C632-FE94-4FDB-A5FB-9117E0292F65}"/>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8BCE2183-BF3A-4BEA-A070-3A960CC707A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04F89B07-6FE3-4D10-B6B6-D296A08FF3F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A7D84E5C-F920-443C-A57A-4A5571CC095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D0F92943-BB8E-4FA5-B196-205F34DE126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0DF9FE87-073B-4583-87A4-13F16E4A2452}"/>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2539</xdr:rowOff>
    </xdr:from>
    <xdr:to>
      <xdr:col>85</xdr:col>
      <xdr:colOff>177800</xdr:colOff>
      <xdr:row>83</xdr:row>
      <xdr:rowOff>104139</xdr:rowOff>
    </xdr:to>
    <xdr:sp macro="" textlink="">
      <xdr:nvSpPr>
        <xdr:cNvPr id="742" name="楕円 741">
          <a:extLst>
            <a:ext uri="{FF2B5EF4-FFF2-40B4-BE49-F238E27FC236}">
              <a16:creationId xmlns:a16="http://schemas.microsoft.com/office/drawing/2014/main" id="{CE1E6DAB-EB41-4F21-8621-F4CC776B1961}"/>
            </a:ext>
          </a:extLst>
        </xdr:cNvPr>
        <xdr:cNvSpPr/>
      </xdr:nvSpPr>
      <xdr:spPr>
        <a:xfrm>
          <a:off x="14649450" y="134423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152416</xdr:rowOff>
    </xdr:from>
    <xdr:ext cx="405111" cy="259045"/>
    <xdr:sp macro="" textlink="">
      <xdr:nvSpPr>
        <xdr:cNvPr id="743" name="【庁舎】&#10;有形固定資産減価償却率該当値テキスト">
          <a:extLst>
            <a:ext uri="{FF2B5EF4-FFF2-40B4-BE49-F238E27FC236}">
              <a16:creationId xmlns:a16="http://schemas.microsoft.com/office/drawing/2014/main" id="{034D35AF-3A40-4B11-A984-1EA8F1EF2039}"/>
            </a:ext>
          </a:extLst>
        </xdr:cNvPr>
        <xdr:cNvSpPr txBox="1"/>
      </xdr:nvSpPr>
      <xdr:spPr>
        <a:xfrm>
          <a:off x="14744700" y="1343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116839</xdr:rowOff>
    </xdr:from>
    <xdr:to>
      <xdr:col>81</xdr:col>
      <xdr:colOff>101600</xdr:colOff>
      <xdr:row>83</xdr:row>
      <xdr:rowOff>46989</xdr:rowOff>
    </xdr:to>
    <xdr:sp macro="" textlink="">
      <xdr:nvSpPr>
        <xdr:cNvPr id="744" name="楕円 743">
          <a:extLst>
            <a:ext uri="{FF2B5EF4-FFF2-40B4-BE49-F238E27FC236}">
              <a16:creationId xmlns:a16="http://schemas.microsoft.com/office/drawing/2014/main" id="{63240900-06E7-4F51-A87F-7BDB0D62E424}"/>
            </a:ext>
          </a:extLst>
        </xdr:cNvPr>
        <xdr:cNvSpPr/>
      </xdr:nvSpPr>
      <xdr:spPr>
        <a:xfrm>
          <a:off x="13887450" y="133946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167639</xdr:rowOff>
    </xdr:from>
    <xdr:to>
      <xdr:col>85</xdr:col>
      <xdr:colOff>127000</xdr:colOff>
      <xdr:row>83</xdr:row>
      <xdr:rowOff>53339</xdr:rowOff>
    </xdr:to>
    <xdr:cxnSp macro="">
      <xdr:nvCxnSpPr>
        <xdr:cNvPr id="745" name="直線コネクタ 744">
          <a:extLst>
            <a:ext uri="{FF2B5EF4-FFF2-40B4-BE49-F238E27FC236}">
              <a16:creationId xmlns:a16="http://schemas.microsoft.com/office/drawing/2014/main" id="{90FC755D-0034-4C15-93E0-0FD94103C54F}"/>
            </a:ext>
          </a:extLst>
        </xdr:cNvPr>
        <xdr:cNvCxnSpPr/>
      </xdr:nvCxnSpPr>
      <xdr:spPr>
        <a:xfrm>
          <a:off x="13935075" y="13442314"/>
          <a:ext cx="762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52070</xdr:rowOff>
    </xdr:from>
    <xdr:to>
      <xdr:col>76</xdr:col>
      <xdr:colOff>165100</xdr:colOff>
      <xdr:row>82</xdr:row>
      <xdr:rowOff>153670</xdr:rowOff>
    </xdr:to>
    <xdr:sp macro="" textlink="">
      <xdr:nvSpPr>
        <xdr:cNvPr id="746" name="楕円 745">
          <a:extLst>
            <a:ext uri="{FF2B5EF4-FFF2-40B4-BE49-F238E27FC236}">
              <a16:creationId xmlns:a16="http://schemas.microsoft.com/office/drawing/2014/main" id="{B97C5D50-0289-4304-BB5A-74B5D0D04ABF}"/>
            </a:ext>
          </a:extLst>
        </xdr:cNvPr>
        <xdr:cNvSpPr/>
      </xdr:nvSpPr>
      <xdr:spPr>
        <a:xfrm>
          <a:off x="13096875" y="133267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102870</xdr:rowOff>
    </xdr:from>
    <xdr:to>
      <xdr:col>81</xdr:col>
      <xdr:colOff>50800</xdr:colOff>
      <xdr:row>82</xdr:row>
      <xdr:rowOff>167639</xdr:rowOff>
    </xdr:to>
    <xdr:cxnSp macro="">
      <xdr:nvCxnSpPr>
        <xdr:cNvPr id="747" name="直線コネクタ 746">
          <a:extLst>
            <a:ext uri="{FF2B5EF4-FFF2-40B4-BE49-F238E27FC236}">
              <a16:creationId xmlns:a16="http://schemas.microsoft.com/office/drawing/2014/main" id="{6F180346-7350-4B25-96CE-5037112A0BC6}"/>
            </a:ext>
          </a:extLst>
        </xdr:cNvPr>
        <xdr:cNvCxnSpPr/>
      </xdr:nvCxnSpPr>
      <xdr:spPr>
        <a:xfrm>
          <a:off x="13144500" y="13383895"/>
          <a:ext cx="79057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162561</xdr:rowOff>
    </xdr:from>
    <xdr:to>
      <xdr:col>72</xdr:col>
      <xdr:colOff>38100</xdr:colOff>
      <xdr:row>82</xdr:row>
      <xdr:rowOff>92711</xdr:rowOff>
    </xdr:to>
    <xdr:sp macro="" textlink="">
      <xdr:nvSpPr>
        <xdr:cNvPr id="748" name="楕円 747">
          <a:extLst>
            <a:ext uri="{FF2B5EF4-FFF2-40B4-BE49-F238E27FC236}">
              <a16:creationId xmlns:a16="http://schemas.microsoft.com/office/drawing/2014/main" id="{86200438-18D5-4D7B-B2DA-16A8C88F1AFB}"/>
            </a:ext>
          </a:extLst>
        </xdr:cNvPr>
        <xdr:cNvSpPr/>
      </xdr:nvSpPr>
      <xdr:spPr>
        <a:xfrm>
          <a:off x="12296775" y="132753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41911</xdr:rowOff>
    </xdr:from>
    <xdr:to>
      <xdr:col>76</xdr:col>
      <xdr:colOff>114300</xdr:colOff>
      <xdr:row>82</xdr:row>
      <xdr:rowOff>102870</xdr:rowOff>
    </xdr:to>
    <xdr:cxnSp macro="">
      <xdr:nvCxnSpPr>
        <xdr:cNvPr id="749" name="直線コネクタ 748">
          <a:extLst>
            <a:ext uri="{FF2B5EF4-FFF2-40B4-BE49-F238E27FC236}">
              <a16:creationId xmlns:a16="http://schemas.microsoft.com/office/drawing/2014/main" id="{21F053CE-B17F-4FFC-8981-1752EC0761EE}"/>
            </a:ext>
          </a:extLst>
        </xdr:cNvPr>
        <xdr:cNvCxnSpPr/>
      </xdr:nvCxnSpPr>
      <xdr:spPr>
        <a:xfrm>
          <a:off x="12344400" y="13322936"/>
          <a:ext cx="8001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101600</xdr:rowOff>
    </xdr:from>
    <xdr:to>
      <xdr:col>67</xdr:col>
      <xdr:colOff>101600</xdr:colOff>
      <xdr:row>82</xdr:row>
      <xdr:rowOff>31750</xdr:rowOff>
    </xdr:to>
    <xdr:sp macro="" textlink="">
      <xdr:nvSpPr>
        <xdr:cNvPr id="750" name="楕円 749">
          <a:extLst>
            <a:ext uri="{FF2B5EF4-FFF2-40B4-BE49-F238E27FC236}">
              <a16:creationId xmlns:a16="http://schemas.microsoft.com/office/drawing/2014/main" id="{53A72BCF-B5C7-40A0-8854-E83870F40971}"/>
            </a:ext>
          </a:extLst>
        </xdr:cNvPr>
        <xdr:cNvSpPr/>
      </xdr:nvSpPr>
      <xdr:spPr>
        <a:xfrm>
          <a:off x="11487150" y="13220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81</xdr:row>
      <xdr:rowOff>152400</xdr:rowOff>
    </xdr:from>
    <xdr:to>
      <xdr:col>71</xdr:col>
      <xdr:colOff>177800</xdr:colOff>
      <xdr:row>82</xdr:row>
      <xdr:rowOff>41911</xdr:rowOff>
    </xdr:to>
    <xdr:cxnSp macro="">
      <xdr:nvCxnSpPr>
        <xdr:cNvPr id="751" name="直線コネクタ 750">
          <a:extLst>
            <a:ext uri="{FF2B5EF4-FFF2-40B4-BE49-F238E27FC236}">
              <a16:creationId xmlns:a16="http://schemas.microsoft.com/office/drawing/2014/main" id="{E2865EF5-FEEB-4F52-9E74-44DD41945C69}"/>
            </a:ext>
          </a:extLst>
        </xdr:cNvPr>
        <xdr:cNvCxnSpPr/>
      </xdr:nvCxnSpPr>
      <xdr:spPr>
        <a:xfrm>
          <a:off x="11534775" y="13268325"/>
          <a:ext cx="809625" cy="54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52" name="n_1aveValue【庁舎】&#10;有形固定資産減価償却率">
          <a:extLst>
            <a:ext uri="{FF2B5EF4-FFF2-40B4-BE49-F238E27FC236}">
              <a16:creationId xmlns:a16="http://schemas.microsoft.com/office/drawing/2014/main" id="{6C2C25A7-FDE1-45BA-9C81-07641152F947}"/>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3" name="n_2aveValue【庁舎】&#10;有形固定資産減価償却率">
          <a:extLst>
            <a:ext uri="{FF2B5EF4-FFF2-40B4-BE49-F238E27FC236}">
              <a16:creationId xmlns:a16="http://schemas.microsoft.com/office/drawing/2014/main" id="{227E963E-7346-49F9-BA8F-B48217021C37}"/>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4" name="n_3aveValue【庁舎】&#10;有形固定資産減価償却率">
          <a:extLst>
            <a:ext uri="{FF2B5EF4-FFF2-40B4-BE49-F238E27FC236}">
              <a16:creationId xmlns:a16="http://schemas.microsoft.com/office/drawing/2014/main" id="{99DC88EE-6034-4C88-9ADE-AD2C3274FE23}"/>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5" name="n_4aveValue【庁舎】&#10;有形固定資産減価償却率">
          <a:extLst>
            <a:ext uri="{FF2B5EF4-FFF2-40B4-BE49-F238E27FC236}">
              <a16:creationId xmlns:a16="http://schemas.microsoft.com/office/drawing/2014/main" id="{18FB3883-5448-4359-A2F7-E17D09C71590}"/>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38116</xdr:rowOff>
    </xdr:from>
    <xdr:ext cx="405111" cy="259045"/>
    <xdr:sp macro="" textlink="">
      <xdr:nvSpPr>
        <xdr:cNvPr id="756" name="n_1mainValue【庁舎】&#10;有形固定資産減価償却率">
          <a:extLst>
            <a:ext uri="{FF2B5EF4-FFF2-40B4-BE49-F238E27FC236}">
              <a16:creationId xmlns:a16="http://schemas.microsoft.com/office/drawing/2014/main" id="{993E2002-A2D2-4EBA-B92F-EC8F99E28144}"/>
            </a:ext>
          </a:extLst>
        </xdr:cNvPr>
        <xdr:cNvSpPr txBox="1"/>
      </xdr:nvSpPr>
      <xdr:spPr>
        <a:xfrm>
          <a:off x="13745219" y="13477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170197</xdr:rowOff>
    </xdr:from>
    <xdr:ext cx="405111" cy="259045"/>
    <xdr:sp macro="" textlink="">
      <xdr:nvSpPr>
        <xdr:cNvPr id="757" name="n_2mainValue【庁舎】&#10;有形固定資産減価償却率">
          <a:extLst>
            <a:ext uri="{FF2B5EF4-FFF2-40B4-BE49-F238E27FC236}">
              <a16:creationId xmlns:a16="http://schemas.microsoft.com/office/drawing/2014/main" id="{D22A9735-ED7B-460F-AFFD-ECA8D0D1D444}"/>
            </a:ext>
          </a:extLst>
        </xdr:cNvPr>
        <xdr:cNvSpPr txBox="1"/>
      </xdr:nvSpPr>
      <xdr:spPr>
        <a:xfrm>
          <a:off x="12964169" y="13114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109238</xdr:rowOff>
    </xdr:from>
    <xdr:ext cx="405111" cy="259045"/>
    <xdr:sp macro="" textlink="">
      <xdr:nvSpPr>
        <xdr:cNvPr id="758" name="n_3mainValue【庁舎】&#10;有形固定資産減価償却率">
          <a:extLst>
            <a:ext uri="{FF2B5EF4-FFF2-40B4-BE49-F238E27FC236}">
              <a16:creationId xmlns:a16="http://schemas.microsoft.com/office/drawing/2014/main" id="{E624C38E-17E8-4324-BBC3-10BE86065399}"/>
            </a:ext>
          </a:extLst>
        </xdr:cNvPr>
        <xdr:cNvSpPr txBox="1"/>
      </xdr:nvSpPr>
      <xdr:spPr>
        <a:xfrm>
          <a:off x="12164069" y="13060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48277</xdr:rowOff>
    </xdr:from>
    <xdr:ext cx="405111" cy="259045"/>
    <xdr:sp macro="" textlink="">
      <xdr:nvSpPr>
        <xdr:cNvPr id="759" name="n_4mainValue【庁舎】&#10;有形固定資産減価償却率">
          <a:extLst>
            <a:ext uri="{FF2B5EF4-FFF2-40B4-BE49-F238E27FC236}">
              <a16:creationId xmlns:a16="http://schemas.microsoft.com/office/drawing/2014/main" id="{D02987BF-EF66-49D9-BFA2-5DAFB0806669}"/>
            </a:ext>
          </a:extLst>
        </xdr:cNvPr>
        <xdr:cNvSpPr txBox="1"/>
      </xdr:nvSpPr>
      <xdr:spPr>
        <a:xfrm>
          <a:off x="11354444" y="12999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1295F8A2-25C3-4AC2-928F-A07C9461F3B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0B9353D9-2929-4E23-866E-405F57A8DE7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6FAD159E-32AD-4987-90BE-AA725335012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3E7665EA-635D-435D-8C72-D2A43F42C0B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ECFEE2AF-C67B-43E9-9330-C70D2CC22F2D}"/>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743ED6E1-199E-4F57-8839-9A44EE67DDE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23F76473-DE49-450F-8FAE-CD858E87B7D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3106187A-DF4C-48FE-88AE-653B2AFA550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A71CFA9A-AD44-435A-BC1F-4B930F92B17D}"/>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9" name="直線コネクタ 768">
          <a:extLst>
            <a:ext uri="{FF2B5EF4-FFF2-40B4-BE49-F238E27FC236}">
              <a16:creationId xmlns:a16="http://schemas.microsoft.com/office/drawing/2014/main" id="{0D4A32E3-C170-4A1D-A4C2-FC0024290DB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70" name="テキスト ボックス 769">
          <a:extLst>
            <a:ext uri="{FF2B5EF4-FFF2-40B4-BE49-F238E27FC236}">
              <a16:creationId xmlns:a16="http://schemas.microsoft.com/office/drawing/2014/main" id="{EFFED44C-2A18-411A-919F-B57A5BEA6BDE}"/>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71" name="直線コネクタ 770">
          <a:extLst>
            <a:ext uri="{FF2B5EF4-FFF2-40B4-BE49-F238E27FC236}">
              <a16:creationId xmlns:a16="http://schemas.microsoft.com/office/drawing/2014/main" id="{CB04110D-21BC-48F1-921B-9DC6CF7245BB}"/>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2" name="テキスト ボックス 771">
          <a:extLst>
            <a:ext uri="{FF2B5EF4-FFF2-40B4-BE49-F238E27FC236}">
              <a16:creationId xmlns:a16="http://schemas.microsoft.com/office/drawing/2014/main" id="{E419D6F3-0B12-4902-9937-D8E3D5B75CBA}"/>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3" name="直線コネクタ 772">
          <a:extLst>
            <a:ext uri="{FF2B5EF4-FFF2-40B4-BE49-F238E27FC236}">
              <a16:creationId xmlns:a16="http://schemas.microsoft.com/office/drawing/2014/main" id="{0CC7E496-B004-427E-BD43-9F03C92BDD4A}"/>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4" name="テキスト ボックス 773">
          <a:extLst>
            <a:ext uri="{FF2B5EF4-FFF2-40B4-BE49-F238E27FC236}">
              <a16:creationId xmlns:a16="http://schemas.microsoft.com/office/drawing/2014/main" id="{E08EF0E6-F6B3-4428-9F03-5FEA33B0D6A0}"/>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5" name="直線コネクタ 774">
          <a:extLst>
            <a:ext uri="{FF2B5EF4-FFF2-40B4-BE49-F238E27FC236}">
              <a16:creationId xmlns:a16="http://schemas.microsoft.com/office/drawing/2014/main" id="{437281EC-E74F-45E2-A6FD-0A34023FB947}"/>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6" name="テキスト ボックス 775">
          <a:extLst>
            <a:ext uri="{FF2B5EF4-FFF2-40B4-BE49-F238E27FC236}">
              <a16:creationId xmlns:a16="http://schemas.microsoft.com/office/drawing/2014/main" id="{38A35E3E-CED9-4817-BE88-0774AD3A1A8C}"/>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7" name="直線コネクタ 776">
          <a:extLst>
            <a:ext uri="{FF2B5EF4-FFF2-40B4-BE49-F238E27FC236}">
              <a16:creationId xmlns:a16="http://schemas.microsoft.com/office/drawing/2014/main" id="{A6F4BD9D-8259-4205-A8E7-1E3AD138CAC8}"/>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8" name="テキスト ボックス 777">
          <a:extLst>
            <a:ext uri="{FF2B5EF4-FFF2-40B4-BE49-F238E27FC236}">
              <a16:creationId xmlns:a16="http://schemas.microsoft.com/office/drawing/2014/main" id="{877CC153-26DF-4974-B6B3-E60439B9E619}"/>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9" name="直線コネクタ 778">
          <a:extLst>
            <a:ext uri="{FF2B5EF4-FFF2-40B4-BE49-F238E27FC236}">
              <a16:creationId xmlns:a16="http://schemas.microsoft.com/office/drawing/2014/main" id="{40BC23CE-E877-4CDC-9AB1-E2B7F1B3F63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80" name="テキスト ボックス 779">
          <a:extLst>
            <a:ext uri="{FF2B5EF4-FFF2-40B4-BE49-F238E27FC236}">
              <a16:creationId xmlns:a16="http://schemas.microsoft.com/office/drawing/2014/main" id="{5BF89A24-BE77-4C57-AB4D-E551ED67773F}"/>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1" name="直線コネクタ 780">
          <a:extLst>
            <a:ext uri="{FF2B5EF4-FFF2-40B4-BE49-F238E27FC236}">
              <a16:creationId xmlns:a16="http://schemas.microsoft.com/office/drawing/2014/main" id="{28D5F7F4-A094-4854-AFA8-2B3A8178AFA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2" name="テキスト ボックス 781">
          <a:extLst>
            <a:ext uri="{FF2B5EF4-FFF2-40B4-BE49-F238E27FC236}">
              <a16:creationId xmlns:a16="http://schemas.microsoft.com/office/drawing/2014/main" id="{009C2C86-2B94-45EF-A8B5-526B5149D7B2}"/>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3" name="【庁舎】&#10;一人当たり面積グラフ枠">
          <a:extLst>
            <a:ext uri="{FF2B5EF4-FFF2-40B4-BE49-F238E27FC236}">
              <a16:creationId xmlns:a16="http://schemas.microsoft.com/office/drawing/2014/main" id="{E4C00D1B-D6D3-4E4D-BDE4-AFE673D10FE9}"/>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4" name="直線コネクタ 783">
          <a:extLst>
            <a:ext uri="{FF2B5EF4-FFF2-40B4-BE49-F238E27FC236}">
              <a16:creationId xmlns:a16="http://schemas.microsoft.com/office/drawing/2014/main" id="{9BC4B042-DF40-4902-8253-874E9CB4539F}"/>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5" name="【庁舎】&#10;一人当たり面積最小値テキスト">
          <a:extLst>
            <a:ext uri="{FF2B5EF4-FFF2-40B4-BE49-F238E27FC236}">
              <a16:creationId xmlns:a16="http://schemas.microsoft.com/office/drawing/2014/main" id="{6A92FBB5-8E4F-41DA-BAED-5E07FEEBE4F7}"/>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6" name="直線コネクタ 785">
          <a:extLst>
            <a:ext uri="{FF2B5EF4-FFF2-40B4-BE49-F238E27FC236}">
              <a16:creationId xmlns:a16="http://schemas.microsoft.com/office/drawing/2014/main" id="{E298E1F6-E1FC-458D-AB58-F823441CEA44}"/>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7" name="【庁舎】&#10;一人当たり面積最大値テキスト">
          <a:extLst>
            <a:ext uri="{FF2B5EF4-FFF2-40B4-BE49-F238E27FC236}">
              <a16:creationId xmlns:a16="http://schemas.microsoft.com/office/drawing/2014/main" id="{9C2154C3-7DAD-473A-BEB9-5EF9BDAFFA0E}"/>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8" name="直線コネクタ 787">
          <a:extLst>
            <a:ext uri="{FF2B5EF4-FFF2-40B4-BE49-F238E27FC236}">
              <a16:creationId xmlns:a16="http://schemas.microsoft.com/office/drawing/2014/main" id="{B5B027E9-BB7B-4103-8523-068CE5188AB9}"/>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9" name="【庁舎】&#10;一人当たり面積平均値テキスト">
          <a:extLst>
            <a:ext uri="{FF2B5EF4-FFF2-40B4-BE49-F238E27FC236}">
              <a16:creationId xmlns:a16="http://schemas.microsoft.com/office/drawing/2014/main" id="{E88C20A8-7D20-4CDC-AEA5-FB810F8D6036}"/>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90" name="フローチャート: 判断 789">
          <a:extLst>
            <a:ext uri="{FF2B5EF4-FFF2-40B4-BE49-F238E27FC236}">
              <a16:creationId xmlns:a16="http://schemas.microsoft.com/office/drawing/2014/main" id="{8959DF19-C8E9-4918-BAF8-DEBF36CE0289}"/>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91" name="フローチャート: 判断 790">
          <a:extLst>
            <a:ext uri="{FF2B5EF4-FFF2-40B4-BE49-F238E27FC236}">
              <a16:creationId xmlns:a16="http://schemas.microsoft.com/office/drawing/2014/main" id="{188D280E-3722-4DFA-ABDF-762E7E7B4967}"/>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2" name="フローチャート: 判断 791">
          <a:extLst>
            <a:ext uri="{FF2B5EF4-FFF2-40B4-BE49-F238E27FC236}">
              <a16:creationId xmlns:a16="http://schemas.microsoft.com/office/drawing/2014/main" id="{A5E92E3D-9701-4246-9496-C2D1496F6C99}"/>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3" name="フローチャート: 判断 792">
          <a:extLst>
            <a:ext uri="{FF2B5EF4-FFF2-40B4-BE49-F238E27FC236}">
              <a16:creationId xmlns:a16="http://schemas.microsoft.com/office/drawing/2014/main" id="{679CE762-87B1-40C4-B5B5-EB9ADC133D4F}"/>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4" name="フローチャート: 判断 793">
          <a:extLst>
            <a:ext uri="{FF2B5EF4-FFF2-40B4-BE49-F238E27FC236}">
              <a16:creationId xmlns:a16="http://schemas.microsoft.com/office/drawing/2014/main" id="{3577C9F6-107C-41DD-B725-582B405937C8}"/>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8486E6D8-FDA7-4D66-B666-52C171F5642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C72CE63A-2997-4D3C-A325-D1875398540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26B30E7F-10A0-4292-BF8E-220B1CC14F2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02F50470-A3F5-431D-82DB-CD54F66E13D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57373C57-FFDB-4F05-8C9A-4D6B79CF46F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68943</xdr:rowOff>
    </xdr:from>
    <xdr:to>
      <xdr:col>116</xdr:col>
      <xdr:colOff>114300</xdr:colOff>
      <xdr:row>80</xdr:row>
      <xdr:rowOff>170543</xdr:rowOff>
    </xdr:to>
    <xdr:sp macro="" textlink="">
      <xdr:nvSpPr>
        <xdr:cNvPr id="800" name="楕円 799">
          <a:extLst>
            <a:ext uri="{FF2B5EF4-FFF2-40B4-BE49-F238E27FC236}">
              <a16:creationId xmlns:a16="http://schemas.microsoft.com/office/drawing/2014/main" id="{A97531AF-1580-405C-95E0-0DD7B1555DF7}"/>
            </a:ext>
          </a:extLst>
        </xdr:cNvPr>
        <xdr:cNvSpPr/>
      </xdr:nvSpPr>
      <xdr:spPr>
        <a:xfrm>
          <a:off x="19897725" y="130197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91820</xdr:rowOff>
    </xdr:from>
    <xdr:ext cx="469744" cy="259045"/>
    <xdr:sp macro="" textlink="">
      <xdr:nvSpPr>
        <xdr:cNvPr id="801" name="【庁舎】&#10;一人当たり面積該当値テキスト">
          <a:extLst>
            <a:ext uri="{FF2B5EF4-FFF2-40B4-BE49-F238E27FC236}">
              <a16:creationId xmlns:a16="http://schemas.microsoft.com/office/drawing/2014/main" id="{FDB1D5C1-1EFE-4CF8-9FF6-37819BA8C8B9}"/>
            </a:ext>
          </a:extLst>
        </xdr:cNvPr>
        <xdr:cNvSpPr txBox="1"/>
      </xdr:nvSpPr>
      <xdr:spPr>
        <a:xfrm>
          <a:off x="20002500" y="1288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68943</xdr:rowOff>
    </xdr:from>
    <xdr:to>
      <xdr:col>112</xdr:col>
      <xdr:colOff>38100</xdr:colOff>
      <xdr:row>80</xdr:row>
      <xdr:rowOff>170543</xdr:rowOff>
    </xdr:to>
    <xdr:sp macro="" textlink="">
      <xdr:nvSpPr>
        <xdr:cNvPr id="802" name="楕円 801">
          <a:extLst>
            <a:ext uri="{FF2B5EF4-FFF2-40B4-BE49-F238E27FC236}">
              <a16:creationId xmlns:a16="http://schemas.microsoft.com/office/drawing/2014/main" id="{3E4BF987-B721-4287-9158-9AAB1E23F4F7}"/>
            </a:ext>
          </a:extLst>
        </xdr:cNvPr>
        <xdr:cNvSpPr/>
      </xdr:nvSpPr>
      <xdr:spPr>
        <a:xfrm>
          <a:off x="19154775" y="130197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119743</xdr:rowOff>
    </xdr:from>
    <xdr:to>
      <xdr:col>116</xdr:col>
      <xdr:colOff>63500</xdr:colOff>
      <xdr:row>80</xdr:row>
      <xdr:rowOff>119743</xdr:rowOff>
    </xdr:to>
    <xdr:cxnSp macro="">
      <xdr:nvCxnSpPr>
        <xdr:cNvPr id="803" name="直線コネクタ 802">
          <a:extLst>
            <a:ext uri="{FF2B5EF4-FFF2-40B4-BE49-F238E27FC236}">
              <a16:creationId xmlns:a16="http://schemas.microsoft.com/office/drawing/2014/main" id="{9430C34E-E345-4524-AB35-36E699961AD4}"/>
            </a:ext>
          </a:extLst>
        </xdr:cNvPr>
        <xdr:cNvCxnSpPr/>
      </xdr:nvCxnSpPr>
      <xdr:spPr>
        <a:xfrm>
          <a:off x="19202400" y="1307691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68943</xdr:rowOff>
    </xdr:from>
    <xdr:to>
      <xdr:col>107</xdr:col>
      <xdr:colOff>101600</xdr:colOff>
      <xdr:row>80</xdr:row>
      <xdr:rowOff>170543</xdr:rowOff>
    </xdr:to>
    <xdr:sp macro="" textlink="">
      <xdr:nvSpPr>
        <xdr:cNvPr id="804" name="楕円 803">
          <a:extLst>
            <a:ext uri="{FF2B5EF4-FFF2-40B4-BE49-F238E27FC236}">
              <a16:creationId xmlns:a16="http://schemas.microsoft.com/office/drawing/2014/main" id="{646735CF-A56E-45A5-B2AA-CC4F64BA242A}"/>
            </a:ext>
          </a:extLst>
        </xdr:cNvPr>
        <xdr:cNvSpPr/>
      </xdr:nvSpPr>
      <xdr:spPr>
        <a:xfrm>
          <a:off x="18345150" y="130197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119743</xdr:rowOff>
    </xdr:from>
    <xdr:to>
      <xdr:col>111</xdr:col>
      <xdr:colOff>177800</xdr:colOff>
      <xdr:row>80</xdr:row>
      <xdr:rowOff>119743</xdr:rowOff>
    </xdr:to>
    <xdr:cxnSp macro="">
      <xdr:nvCxnSpPr>
        <xdr:cNvPr id="805" name="直線コネクタ 804">
          <a:extLst>
            <a:ext uri="{FF2B5EF4-FFF2-40B4-BE49-F238E27FC236}">
              <a16:creationId xmlns:a16="http://schemas.microsoft.com/office/drawing/2014/main" id="{BFEDAE32-D07A-42C3-B6D0-3EFB15C0D715}"/>
            </a:ext>
          </a:extLst>
        </xdr:cNvPr>
        <xdr:cNvCxnSpPr/>
      </xdr:nvCxnSpPr>
      <xdr:spPr>
        <a:xfrm>
          <a:off x="18392775" y="130769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68943</xdr:rowOff>
    </xdr:from>
    <xdr:to>
      <xdr:col>102</xdr:col>
      <xdr:colOff>165100</xdr:colOff>
      <xdr:row>80</xdr:row>
      <xdr:rowOff>170543</xdr:rowOff>
    </xdr:to>
    <xdr:sp macro="" textlink="">
      <xdr:nvSpPr>
        <xdr:cNvPr id="806" name="楕円 805">
          <a:extLst>
            <a:ext uri="{FF2B5EF4-FFF2-40B4-BE49-F238E27FC236}">
              <a16:creationId xmlns:a16="http://schemas.microsoft.com/office/drawing/2014/main" id="{E9C8830F-FDC6-4890-A7C4-B1865C8A9F39}"/>
            </a:ext>
          </a:extLst>
        </xdr:cNvPr>
        <xdr:cNvSpPr/>
      </xdr:nvSpPr>
      <xdr:spPr>
        <a:xfrm>
          <a:off x="17554575" y="130197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119743</xdr:rowOff>
    </xdr:from>
    <xdr:to>
      <xdr:col>107</xdr:col>
      <xdr:colOff>50800</xdr:colOff>
      <xdr:row>80</xdr:row>
      <xdr:rowOff>119743</xdr:rowOff>
    </xdr:to>
    <xdr:cxnSp macro="">
      <xdr:nvCxnSpPr>
        <xdr:cNvPr id="807" name="直線コネクタ 806">
          <a:extLst>
            <a:ext uri="{FF2B5EF4-FFF2-40B4-BE49-F238E27FC236}">
              <a16:creationId xmlns:a16="http://schemas.microsoft.com/office/drawing/2014/main" id="{C6F97A23-C862-4564-BFDD-681F20A6E73C}"/>
            </a:ext>
          </a:extLst>
        </xdr:cNvPr>
        <xdr:cNvCxnSpPr/>
      </xdr:nvCxnSpPr>
      <xdr:spPr>
        <a:xfrm>
          <a:off x="17602200" y="1307691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68943</xdr:rowOff>
    </xdr:from>
    <xdr:to>
      <xdr:col>98</xdr:col>
      <xdr:colOff>38100</xdr:colOff>
      <xdr:row>80</xdr:row>
      <xdr:rowOff>170543</xdr:rowOff>
    </xdr:to>
    <xdr:sp macro="" textlink="">
      <xdr:nvSpPr>
        <xdr:cNvPr id="808" name="楕円 807">
          <a:extLst>
            <a:ext uri="{FF2B5EF4-FFF2-40B4-BE49-F238E27FC236}">
              <a16:creationId xmlns:a16="http://schemas.microsoft.com/office/drawing/2014/main" id="{727F4F29-8950-458B-A0AB-5A6A11A82FD5}"/>
            </a:ext>
          </a:extLst>
        </xdr:cNvPr>
        <xdr:cNvSpPr/>
      </xdr:nvSpPr>
      <xdr:spPr>
        <a:xfrm>
          <a:off x="16754475" y="130197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119743</xdr:rowOff>
    </xdr:from>
    <xdr:to>
      <xdr:col>102</xdr:col>
      <xdr:colOff>114300</xdr:colOff>
      <xdr:row>80</xdr:row>
      <xdr:rowOff>119743</xdr:rowOff>
    </xdr:to>
    <xdr:cxnSp macro="">
      <xdr:nvCxnSpPr>
        <xdr:cNvPr id="809" name="直線コネクタ 808">
          <a:extLst>
            <a:ext uri="{FF2B5EF4-FFF2-40B4-BE49-F238E27FC236}">
              <a16:creationId xmlns:a16="http://schemas.microsoft.com/office/drawing/2014/main" id="{D9CD1581-E951-480A-8C0C-B7F7F420C099}"/>
            </a:ext>
          </a:extLst>
        </xdr:cNvPr>
        <xdr:cNvCxnSpPr/>
      </xdr:nvCxnSpPr>
      <xdr:spPr>
        <a:xfrm>
          <a:off x="16802100" y="1307691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10" name="n_1aveValue【庁舎】&#10;一人当たり面積">
          <a:extLst>
            <a:ext uri="{FF2B5EF4-FFF2-40B4-BE49-F238E27FC236}">
              <a16:creationId xmlns:a16="http://schemas.microsoft.com/office/drawing/2014/main" id="{1C89EA7B-A06B-4B33-8368-2FA35D48A510}"/>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11" name="n_2aveValue【庁舎】&#10;一人当たり面積">
          <a:extLst>
            <a:ext uri="{FF2B5EF4-FFF2-40B4-BE49-F238E27FC236}">
              <a16:creationId xmlns:a16="http://schemas.microsoft.com/office/drawing/2014/main" id="{03A88B87-0E0F-4060-9484-D266DAA0A313}"/>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2" name="n_3aveValue【庁舎】&#10;一人当たり面積">
          <a:extLst>
            <a:ext uri="{FF2B5EF4-FFF2-40B4-BE49-F238E27FC236}">
              <a16:creationId xmlns:a16="http://schemas.microsoft.com/office/drawing/2014/main" id="{D8408ED9-8D7E-40C3-AFAA-7FE3BD94CF6E}"/>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3" name="n_4aveValue【庁舎】&#10;一人当たり面積">
          <a:extLst>
            <a:ext uri="{FF2B5EF4-FFF2-40B4-BE49-F238E27FC236}">
              <a16:creationId xmlns:a16="http://schemas.microsoft.com/office/drawing/2014/main" id="{D315E62B-BFBB-43B2-B6B7-EDC3369F7AC1}"/>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15620</xdr:rowOff>
    </xdr:from>
    <xdr:ext cx="469744" cy="259045"/>
    <xdr:sp macro="" textlink="">
      <xdr:nvSpPr>
        <xdr:cNvPr id="814" name="n_1mainValue【庁舎】&#10;一人当たり面積">
          <a:extLst>
            <a:ext uri="{FF2B5EF4-FFF2-40B4-BE49-F238E27FC236}">
              <a16:creationId xmlns:a16="http://schemas.microsoft.com/office/drawing/2014/main" id="{00ACAB47-6CD0-426D-873D-076EE836AF4F}"/>
            </a:ext>
          </a:extLst>
        </xdr:cNvPr>
        <xdr:cNvSpPr txBox="1"/>
      </xdr:nvSpPr>
      <xdr:spPr>
        <a:xfrm>
          <a:off x="18983402" y="12804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15620</xdr:rowOff>
    </xdr:from>
    <xdr:ext cx="469744" cy="259045"/>
    <xdr:sp macro="" textlink="">
      <xdr:nvSpPr>
        <xdr:cNvPr id="815" name="n_2mainValue【庁舎】&#10;一人当たり面積">
          <a:extLst>
            <a:ext uri="{FF2B5EF4-FFF2-40B4-BE49-F238E27FC236}">
              <a16:creationId xmlns:a16="http://schemas.microsoft.com/office/drawing/2014/main" id="{E79C07C6-D9FD-46A0-B61A-9163FC4EDFF3}"/>
            </a:ext>
          </a:extLst>
        </xdr:cNvPr>
        <xdr:cNvSpPr txBox="1"/>
      </xdr:nvSpPr>
      <xdr:spPr>
        <a:xfrm>
          <a:off x="18183302" y="12804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15620</xdr:rowOff>
    </xdr:from>
    <xdr:ext cx="469744" cy="259045"/>
    <xdr:sp macro="" textlink="">
      <xdr:nvSpPr>
        <xdr:cNvPr id="816" name="n_3mainValue【庁舎】&#10;一人当たり面積">
          <a:extLst>
            <a:ext uri="{FF2B5EF4-FFF2-40B4-BE49-F238E27FC236}">
              <a16:creationId xmlns:a16="http://schemas.microsoft.com/office/drawing/2014/main" id="{1CAE79FE-692B-40A1-830D-FE0189117FF5}"/>
            </a:ext>
          </a:extLst>
        </xdr:cNvPr>
        <xdr:cNvSpPr txBox="1"/>
      </xdr:nvSpPr>
      <xdr:spPr>
        <a:xfrm>
          <a:off x="17383202" y="12804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15620</xdr:rowOff>
    </xdr:from>
    <xdr:ext cx="469744" cy="259045"/>
    <xdr:sp macro="" textlink="">
      <xdr:nvSpPr>
        <xdr:cNvPr id="817" name="n_4mainValue【庁舎】&#10;一人当たり面積">
          <a:extLst>
            <a:ext uri="{FF2B5EF4-FFF2-40B4-BE49-F238E27FC236}">
              <a16:creationId xmlns:a16="http://schemas.microsoft.com/office/drawing/2014/main" id="{18F65E2A-4D42-477F-80F8-5BBE7349CC9E}"/>
            </a:ext>
          </a:extLst>
        </xdr:cNvPr>
        <xdr:cNvSpPr txBox="1"/>
      </xdr:nvSpPr>
      <xdr:spPr>
        <a:xfrm>
          <a:off x="16592627" y="12804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49792947-041E-4941-A0ED-6AEAA6AF50E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AABE1B83-C91B-47E2-8739-E3F99014CB8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483420BC-7390-47DA-862D-7784121814D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ほとんどの類型において有形固定資産減価償却率は類似団体平均を下回っている</a:t>
          </a:r>
          <a:r>
            <a:rPr kumimoji="1" lang="ja-JP" altLang="en-US"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、もしくは平均的な水準にある</a:t>
          </a:r>
          <a:r>
            <a:rPr kumimoji="1"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ものの、体育館・プールおよび陸上競技場・野球場・球技場については平均を</a:t>
          </a:r>
          <a:r>
            <a:rPr kumimoji="1" lang="ja-JP" altLang="en-US"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大きく</a:t>
          </a:r>
          <a:r>
            <a:rPr kumimoji="1"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上回っている。</a:t>
          </a:r>
          <a:endParaRPr kumimoji="0" lang="ja-JP" altLang="ja-JP" sz="16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本県では、国スポ開催に向けて、スポーツ関連施設の更新および改修を進めていることから、体育館・プールおよび陸上競技場・野球場・球技場にかかる有形固定資産減価償却率は減少することが見込まれ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1,784,968
1,731,935
5,774.47
893,808,821
853,901,582
20,098,968
460,021,442
1,475,483,660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財政力指数は、前年度から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0.02</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ポイント低下し、グループ内平均値と比較しても低い値となっています。</a:t>
          </a:r>
        </a:p>
        <a:p>
          <a:r>
            <a:rPr kumimoji="1" lang="ja-JP" altLang="en-US" sz="1300">
              <a:solidFill>
                <a:srgbClr val="FF0000"/>
              </a:solidFill>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社会保障関係経費の増加等に伴い基準財政需要額は増加傾向にあることに加え、基準財政収入額の算定にあたり、法人事業税や特別法人事業譲与税などの減を見込んでいたことが低下の主な要因となっていま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引き続き一層の歳入確保に取り組むとともに、歳出面、特に経常的支出の抑制に取り組みます。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42</xdr:row>
      <xdr:rowOff>146050</xdr:rowOff>
    </xdr:from>
    <xdr:to>
      <xdr:col>23</xdr:col>
      <xdr:colOff>133350</xdr:colOff>
      <xdr:row>43</xdr:row>
      <xdr:rowOff>55033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346950"/>
          <a:ext cx="8382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146050</xdr:rowOff>
    </xdr:from>
    <xdr:to>
      <xdr:col>19</xdr:col>
      <xdr:colOff>133350</xdr:colOff>
      <xdr:row>42</xdr:row>
      <xdr:rowOff>146050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3469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146050</xdr:rowOff>
    </xdr:from>
    <xdr:to>
      <xdr:col>15</xdr:col>
      <xdr:colOff>82550</xdr:colOff>
      <xdr:row>43</xdr:row>
      <xdr:rowOff>55033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346950"/>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55033</xdr:rowOff>
    </xdr:from>
    <xdr:to>
      <xdr:col>11</xdr:col>
      <xdr:colOff>31750</xdr:colOff>
      <xdr:row>43</xdr:row>
      <xdr:rowOff>55033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4273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4233</xdr:rowOff>
    </xdr:from>
    <xdr:to>
      <xdr:col>23</xdr:col>
      <xdr:colOff>184150</xdr:colOff>
      <xdr:row>43</xdr:row>
      <xdr:rowOff>105833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147760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348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95250</xdr:rowOff>
    </xdr:from>
    <xdr:to>
      <xdr:col>19</xdr:col>
      <xdr:colOff>184150</xdr:colOff>
      <xdr:row>43</xdr:row>
      <xdr:rowOff>25400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10177</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38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95250</xdr:rowOff>
    </xdr:from>
    <xdr:to>
      <xdr:col>15</xdr:col>
      <xdr:colOff>133350</xdr:colOff>
      <xdr:row>43</xdr:row>
      <xdr:rowOff>25400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10177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38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4233</xdr:rowOff>
    </xdr:from>
    <xdr:to>
      <xdr:col>11</xdr:col>
      <xdr:colOff>82550</xdr:colOff>
      <xdr:row>43</xdr:row>
      <xdr:rowOff>105833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90610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4233</xdr:rowOff>
    </xdr:from>
    <xdr:to>
      <xdr:col>7</xdr:col>
      <xdr:colOff>31750</xdr:colOff>
      <xdr:row>43</xdr:row>
      <xdr:rowOff>105833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37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43</xdr:row>
      <xdr:rowOff>90610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経常収支比率は、前年度から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8.9</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ポイント改善し、グループ内平均値を下回っています。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令和３年度に改善した主な要因は、歳入面で県税、地方譲与税、普通交付税、臨時財政対策債発行額の増により、経常一般財源等総額が増加したことによるものです。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引き続き、多様な財源確保などの取組により歳入確保に取り組むとともに、公債費の負担の平準化や事務事業の見直しによる経常的経費の抑制に努め、持続可能な財政運営を目指します。</a:t>
          </a:r>
          <a:endParaRPr kumimoji="1" lang="ja-JP" altLang="en-US" sz="1300">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36891</xdr:rowOff>
    </xdr:from>
    <xdr:to>
      <xdr:col>23</xdr:col>
      <xdr:colOff>133350</xdr:colOff>
      <xdr:row>66</xdr:row>
      <xdr:rowOff>30843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323891"/>
          <a:ext cx="838200" cy="1022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144841</xdr:rowOff>
    </xdr:from>
    <xdr:to>
      <xdr:col>19</xdr:col>
      <xdr:colOff>133350</xdr:colOff>
      <xdr:row>66</xdr:row>
      <xdr:rowOff>30843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1289091"/>
          <a:ext cx="8890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64407</xdr:rowOff>
    </xdr:from>
    <xdr:to>
      <xdr:col>15</xdr:col>
      <xdr:colOff>82550</xdr:colOff>
      <xdr:row>65</xdr:row>
      <xdr:rowOff>144841</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208657"/>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64407</xdr:rowOff>
    </xdr:from>
    <xdr:to>
      <xdr:col>11</xdr:col>
      <xdr:colOff>31750</xdr:colOff>
      <xdr:row>67</xdr:row>
      <xdr:rowOff>54731</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208657"/>
          <a:ext cx="889000" cy="333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149272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122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157541</xdr:rowOff>
    </xdr:from>
    <xdr:to>
      <xdr:col>23</xdr:col>
      <xdr:colOff>184150</xdr:colOff>
      <xdr:row>60</xdr:row>
      <xdr:rowOff>87691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2730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2618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118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151493</xdr:rowOff>
    </xdr:from>
    <xdr:to>
      <xdr:col>19</xdr:col>
      <xdr:colOff>184150</xdr:colOff>
      <xdr:row>66</xdr:row>
      <xdr:rowOff>81643</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91820</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064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94041</xdr:rowOff>
    </xdr:from>
    <xdr:to>
      <xdr:col>15</xdr:col>
      <xdr:colOff>133350</xdr:colOff>
      <xdr:row>66</xdr:row>
      <xdr:rowOff>24191</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38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13607</xdr:rowOff>
    </xdr:from>
    <xdr:to>
      <xdr:col>11</xdr:col>
      <xdr:colOff>82550</xdr:colOff>
      <xdr:row>65</xdr:row>
      <xdr:rowOff>115207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15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125384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926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3931</xdr:rowOff>
    </xdr:from>
    <xdr:to>
      <xdr:col>7</xdr:col>
      <xdr:colOff>31750</xdr:colOff>
      <xdr:row>67</xdr:row>
      <xdr:rowOff>105531</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491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90308</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5774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[130,507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rgbClr val="FF0000"/>
              </a:solidFill>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本県は、グループ内の他団体に比べ人口が少なく（</a:t>
          </a:r>
          <a:r>
            <a:rPr kumimoji="1" lang="en-US" altLang="ja-JP" sz="1300">
              <a:solidFill>
                <a:schemeClr val="tx1"/>
              </a:solidFill>
              <a:latin typeface="ＭＳ Ｐゴシック" panose="020B0600070205080204" pitchFamily="50" charset="-128"/>
              <a:ea typeface="ＭＳ Ｐゴシック" panose="020B0600070205080204" pitchFamily="50" charset="-128"/>
            </a:rPr>
            <a:t>20</a:t>
          </a:r>
          <a:r>
            <a:rPr kumimoji="1" lang="ja-JP" altLang="en-US" sz="1300">
              <a:solidFill>
                <a:schemeClr val="tx1"/>
              </a:solidFill>
              <a:latin typeface="ＭＳ Ｐゴシック" panose="020B0600070205080204" pitchFamily="50" charset="-128"/>
              <a:ea typeface="ＭＳ Ｐゴシック" panose="020B0600070205080204" pitchFamily="50" charset="-128"/>
            </a:rPr>
            <a:t>府県中</a:t>
          </a:r>
          <a:r>
            <a:rPr kumimoji="1" lang="en-US" altLang="ja-JP" sz="1300">
              <a:solidFill>
                <a:schemeClr val="tx1"/>
              </a:solidFill>
              <a:latin typeface="ＭＳ Ｐゴシック" panose="020B0600070205080204" pitchFamily="50" charset="-128"/>
              <a:ea typeface="ＭＳ Ｐゴシック" panose="020B0600070205080204" pitchFamily="50" charset="-128"/>
            </a:rPr>
            <a:t>19</a:t>
          </a:r>
          <a:r>
            <a:rPr kumimoji="1" lang="ja-JP" altLang="en-US" sz="1300">
              <a:solidFill>
                <a:schemeClr val="tx1"/>
              </a:solidFill>
              <a:latin typeface="ＭＳ Ｐゴシック" panose="020B0600070205080204" pitchFamily="50" charset="-128"/>
              <a:ea typeface="ＭＳ Ｐゴシック" panose="020B0600070205080204" pitchFamily="50" charset="-128"/>
            </a:rPr>
            <a:t>位。１位神奈川県：</a:t>
          </a:r>
          <a:r>
            <a:rPr kumimoji="1" lang="en-US" altLang="ja-JP" sz="1300">
              <a:solidFill>
                <a:schemeClr val="tx1"/>
              </a:solidFill>
              <a:latin typeface="ＭＳ Ｐゴシック" panose="020B0600070205080204" pitchFamily="50" charset="-128"/>
              <a:ea typeface="ＭＳ Ｐゴシック" panose="020B0600070205080204" pitchFamily="50" charset="-128"/>
            </a:rPr>
            <a:t>9,215,210</a:t>
          </a:r>
          <a:r>
            <a:rPr kumimoji="1" lang="ja-JP" altLang="en-US" sz="1300">
              <a:solidFill>
                <a:schemeClr val="tx1"/>
              </a:solidFill>
              <a:latin typeface="ＭＳ Ｐゴシック" panose="020B0600070205080204" pitchFamily="50" charset="-128"/>
              <a:ea typeface="ＭＳ Ｐゴシック" panose="020B0600070205080204" pitchFamily="50" charset="-128"/>
            </a:rPr>
            <a:t>人。</a:t>
          </a:r>
          <a:r>
            <a:rPr kumimoji="1" lang="en-US" altLang="ja-JP" sz="1300">
              <a:solidFill>
                <a:schemeClr val="tx1"/>
              </a:solidFill>
              <a:latin typeface="ＭＳ Ｐゴシック" panose="020B0600070205080204" pitchFamily="50" charset="-128"/>
              <a:ea typeface="ＭＳ Ｐゴシック" panose="020B0600070205080204" pitchFamily="50" charset="-128"/>
            </a:rPr>
            <a:t>19</a:t>
          </a:r>
          <a:r>
            <a:rPr kumimoji="1" lang="ja-JP" altLang="en-US" sz="1300">
              <a:solidFill>
                <a:schemeClr val="tx1"/>
              </a:solidFill>
              <a:latin typeface="ＭＳ Ｐゴシック" panose="020B0600070205080204" pitchFamily="50" charset="-128"/>
              <a:ea typeface="ＭＳ Ｐゴシック" panose="020B0600070205080204" pitchFamily="50" charset="-128"/>
            </a:rPr>
            <a:t>位三重県：</a:t>
          </a:r>
          <a:r>
            <a:rPr kumimoji="1" lang="en-US" altLang="ja-JP" sz="1300">
              <a:solidFill>
                <a:schemeClr val="tx1"/>
              </a:solidFill>
              <a:latin typeface="ＭＳ Ｐゴシック" panose="020B0600070205080204" pitchFamily="50" charset="-128"/>
              <a:ea typeface="ＭＳ Ｐゴシック" panose="020B0600070205080204" pitchFamily="50" charset="-128"/>
            </a:rPr>
            <a:t>1,784,968</a:t>
          </a:r>
          <a:r>
            <a:rPr kumimoji="1" lang="ja-JP" altLang="en-US" sz="1300">
              <a:solidFill>
                <a:schemeClr val="tx1"/>
              </a:solidFill>
              <a:latin typeface="ＭＳ Ｐゴシック" panose="020B0600070205080204" pitchFamily="50" charset="-128"/>
              <a:ea typeface="ＭＳ Ｐゴシック" panose="020B0600070205080204" pitchFamily="50" charset="-128"/>
            </a:rPr>
            <a:t>人）、政令指定都市もないため、グループ内順位も相対的に低くなっています。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グループ内平均値よりも高くなっている主な要因である総人件費の抑制については、平成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29</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年度から管理職員を対象とした給与抑制措置等を実施しています。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今後も、徹底した業務見直し等による職員数の見直しや働き方の見直し等により総人件費の抑制に努めます。</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89286</xdr:rowOff>
    </xdr:from>
    <xdr:to>
      <xdr:col>23</xdr:col>
      <xdr:colOff>133350</xdr:colOff>
      <xdr:row>86</xdr:row>
      <xdr:rowOff>1152</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62536"/>
          <a:ext cx="838200" cy="83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58293</xdr:rowOff>
    </xdr:from>
    <xdr:to>
      <xdr:col>19</xdr:col>
      <xdr:colOff>133350</xdr:colOff>
      <xdr:row>85</xdr:row>
      <xdr:rowOff>89286</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631543"/>
          <a:ext cx="889000" cy="30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58293</xdr:rowOff>
    </xdr:from>
    <xdr:to>
      <xdr:col>15</xdr:col>
      <xdr:colOff>82550</xdr:colOff>
      <xdr:row>85</xdr:row>
      <xdr:rowOff>60920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631543"/>
          <a:ext cx="889000" cy="2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60920</xdr:rowOff>
    </xdr:from>
    <xdr:to>
      <xdr:col>11</xdr:col>
      <xdr:colOff>31750</xdr:colOff>
      <xdr:row>85</xdr:row>
      <xdr:rowOff>74487</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634170"/>
          <a:ext cx="889000" cy="13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121802</xdr:rowOff>
    </xdr:from>
    <xdr:to>
      <xdr:col>23</xdr:col>
      <xdr:colOff>184150</xdr:colOff>
      <xdr:row>86</xdr:row>
      <xdr:rowOff>51952</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695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93879</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667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38486</xdr:rowOff>
    </xdr:from>
    <xdr:to>
      <xdr:col>19</xdr:col>
      <xdr:colOff>184150</xdr:colOff>
      <xdr:row>85</xdr:row>
      <xdr:rowOff>140086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611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124863</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981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7493</xdr:rowOff>
    </xdr:from>
    <xdr:to>
      <xdr:col>15</xdr:col>
      <xdr:colOff>133350</xdr:colOff>
      <xdr:row>85</xdr:row>
      <xdr:rowOff>109093</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580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93870</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67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10120</xdr:rowOff>
    </xdr:from>
    <xdr:to>
      <xdr:col>11</xdr:col>
      <xdr:colOff>82550</xdr:colOff>
      <xdr:row>85</xdr:row>
      <xdr:rowOff>111720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8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96497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69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23687</xdr:rowOff>
    </xdr:from>
    <xdr:to>
      <xdr:col>7</xdr:col>
      <xdr:colOff>31750</xdr:colOff>
      <xdr:row>85</xdr:row>
      <xdr:rowOff>125287</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96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110064</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833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令和３年度は、管理職員の給与削減措置の対象を「給料」から「管理職手当」に変更したという増加要因がある中、職員構成の変動などにより指数が実質的に減少した結果、前年度と同じ</a:t>
          </a:r>
          <a:r>
            <a:rPr kumimoji="1" lang="en-US" altLang="ja-JP" sz="1300">
              <a:latin typeface="ＭＳ Ｐゴシック" panose="020B0600070205080204" pitchFamily="50" charset="-128"/>
              <a:ea typeface="ＭＳ Ｐゴシック" panose="020B0600070205080204" pitchFamily="50" charset="-128"/>
            </a:rPr>
            <a:t>101.4</a:t>
          </a:r>
          <a:r>
            <a:rPr kumimoji="1" lang="ja-JP" altLang="en-US" sz="1300">
              <a:latin typeface="ＭＳ Ｐゴシック" panose="020B0600070205080204" pitchFamily="50" charset="-128"/>
              <a:ea typeface="ＭＳ Ｐゴシック" panose="020B0600070205080204" pitchFamily="50" charset="-128"/>
            </a:rPr>
            <a:t>となっています。</a:t>
          </a:r>
        </a:p>
        <a:p>
          <a:r>
            <a:rPr kumimoji="1" lang="ja-JP" altLang="en-US" sz="1300">
              <a:latin typeface="ＭＳ Ｐゴシック" panose="020B0600070205080204" pitchFamily="50" charset="-128"/>
              <a:ea typeface="ＭＳ Ｐゴシック" panose="020B0600070205080204" pitchFamily="50" charset="-128"/>
            </a:rPr>
            <a:t>　今後も、引き続き給与制度の運用の適正化に努めます。</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87</xdr:row>
      <xdr:rowOff>123189</xdr:rowOff>
    </xdr:from>
    <xdr:to>
      <xdr:col>81</xdr:col>
      <xdr:colOff>44450</xdr:colOff>
      <xdr:row>87</xdr:row>
      <xdr:rowOff>123189</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503933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45738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47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123189</xdr:rowOff>
    </xdr:from>
    <xdr:to>
      <xdr:col>77</xdr:col>
      <xdr:colOff>44450</xdr:colOff>
      <xdr:row>87</xdr:row>
      <xdr:rowOff>123189</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503933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140988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3713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123189</xdr:rowOff>
    </xdr:from>
    <xdr:to>
      <xdr:col>72</xdr:col>
      <xdr:colOff>203200</xdr:colOff>
      <xdr:row>88</xdr:row>
      <xdr:rowOff>48261</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50393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17797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419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48261</xdr:rowOff>
    </xdr:from>
    <xdr:to>
      <xdr:col>68</xdr:col>
      <xdr:colOff>152400</xdr:colOff>
      <xdr:row>89</xdr:row>
      <xdr:rowOff>21589</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5135861"/>
          <a:ext cx="889000" cy="14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72389</xdr:rowOff>
    </xdr:from>
    <xdr:to>
      <xdr:col>81</xdr:col>
      <xdr:colOff>95250</xdr:colOff>
      <xdr:row>88</xdr:row>
      <xdr:rowOff>2539</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44466</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960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72389</xdr:rowOff>
    </xdr:from>
    <xdr:to>
      <xdr:col>77</xdr:col>
      <xdr:colOff>95250</xdr:colOff>
      <xdr:row>88</xdr:row>
      <xdr:rowOff>2539</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158766</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0749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72389</xdr:rowOff>
    </xdr:from>
    <xdr:to>
      <xdr:col>73</xdr:col>
      <xdr:colOff>44450</xdr:colOff>
      <xdr:row>88</xdr:row>
      <xdr:rowOff>2539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98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158766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074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168911</xdr:rowOff>
    </xdr:from>
    <xdr:to>
      <xdr:col>68</xdr:col>
      <xdr:colOff>203200</xdr:colOff>
      <xdr:row>88</xdr:row>
      <xdr:rowOff>99061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085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83838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171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142239</xdr:rowOff>
    </xdr:from>
    <xdr:to>
      <xdr:col>64</xdr:col>
      <xdr:colOff>152400</xdr:colOff>
      <xdr:row>89</xdr:row>
      <xdr:rowOff>72389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229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57166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316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[1,294.08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平成</a:t>
          </a:r>
          <a:r>
            <a:rPr kumimoji="1" lang="en-US" altLang="ja-JP" sz="1200">
              <a:latin typeface="ＭＳ Ｐゴシック" panose="020B0600070205080204" pitchFamily="50" charset="-128"/>
              <a:ea typeface="ＭＳ Ｐゴシック" panose="020B0600070205080204" pitchFamily="50" charset="-128"/>
            </a:rPr>
            <a:t>24</a:t>
          </a:r>
          <a:r>
            <a:rPr kumimoji="1" lang="ja-JP" altLang="en-US" sz="1200">
              <a:latin typeface="ＭＳ Ｐゴシック" panose="020B0600070205080204" pitchFamily="50" charset="-128"/>
              <a:ea typeface="ＭＳ Ｐゴシック" panose="020B0600070205080204" pitchFamily="50" charset="-128"/>
            </a:rPr>
            <a:t>年度以降、「三重県行財政改革取組」により、総人件費の抑制に取り組み、職員数は減少傾向にありましたが、教育部門における臨時的任用職員の任用の適正化等に伴い、職員数は増加に転じています。</a:t>
          </a:r>
        </a:p>
        <a:p>
          <a:r>
            <a:rPr kumimoji="1" lang="ja-JP" altLang="en-US" sz="1200">
              <a:latin typeface="ＭＳ Ｐゴシック" panose="020B0600070205080204" pitchFamily="50" charset="-128"/>
              <a:ea typeface="ＭＳ Ｐゴシック" panose="020B0600070205080204" pitchFamily="50" charset="-128"/>
            </a:rPr>
            <a:t>　本県には、政令指定都市がなく、また、グループ内の他団体に比べ県全体の人口も少ないことなどから、相対的に順位が低くなっているものと思われます。</a:t>
          </a:r>
        </a:p>
        <a:p>
          <a:r>
            <a:rPr kumimoji="1" lang="ja-JP" altLang="en-US" sz="1200">
              <a:latin typeface="ＭＳ Ｐゴシック" panose="020B0600070205080204" pitchFamily="50" charset="-128"/>
              <a:ea typeface="ＭＳ Ｐゴシック" panose="020B0600070205080204" pitchFamily="50" charset="-128"/>
            </a:rPr>
            <a:t>　限られた人員や予算等で、喫緊の課題に的確に対応しつつ持続可能な行財　政運営が確保できるよう、今後も、適切な定員管理に取り組んでいきます。</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137165</xdr:rowOff>
    </xdr:from>
    <xdr:to>
      <xdr:col>81</xdr:col>
      <xdr:colOff>44450</xdr:colOff>
      <xdr:row>64</xdr:row>
      <xdr:rowOff>156711</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109965"/>
          <a:ext cx="838200" cy="19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125693</xdr:rowOff>
    </xdr:from>
    <xdr:to>
      <xdr:col>77</xdr:col>
      <xdr:colOff>44450</xdr:colOff>
      <xdr:row>64</xdr:row>
      <xdr:rowOff>137165</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27043"/>
          <a:ext cx="889000" cy="182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125693</xdr:rowOff>
    </xdr:from>
    <xdr:to>
      <xdr:col>72</xdr:col>
      <xdr:colOff>203200</xdr:colOff>
      <xdr:row>63</xdr:row>
      <xdr:rowOff>138171</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927043"/>
          <a:ext cx="889000" cy="12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138171</xdr:rowOff>
    </xdr:from>
    <xdr:to>
      <xdr:col>68</xdr:col>
      <xdr:colOff>152400</xdr:colOff>
      <xdr:row>63</xdr:row>
      <xdr:rowOff>153494</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939521"/>
          <a:ext cx="889000" cy="15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105911</xdr:rowOff>
    </xdr:from>
    <xdr:to>
      <xdr:col>81</xdr:col>
      <xdr:colOff>95250</xdr:colOff>
      <xdr:row>65</xdr:row>
      <xdr:rowOff>36061</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078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77988</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0507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86365</xdr:rowOff>
    </xdr:from>
    <xdr:to>
      <xdr:col>77</xdr:col>
      <xdr:colOff>95250</xdr:colOff>
      <xdr:row>65</xdr:row>
      <xdr:rowOff>16515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1059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1292</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145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74893</xdr:rowOff>
    </xdr:from>
    <xdr:to>
      <xdr:col>73</xdr:col>
      <xdr:colOff>44450</xdr:colOff>
      <xdr:row>64</xdr:row>
      <xdr:rowOff>5043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87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161270</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96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87371</xdr:rowOff>
    </xdr:from>
    <xdr:to>
      <xdr:col>68</xdr:col>
      <xdr:colOff>203200</xdr:colOff>
      <xdr:row>64</xdr:row>
      <xdr:rowOff>17521</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88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2298</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750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102694</xdr:rowOff>
    </xdr:from>
    <xdr:to>
      <xdr:col>64</xdr:col>
      <xdr:colOff>152400</xdr:colOff>
      <xdr:row>64</xdr:row>
      <xdr:rowOff>32844</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904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17621</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90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元利償還金の額が減少したことに加え、普通交付税額の増により標準財政規模が約</a:t>
          </a:r>
          <a:r>
            <a:rPr kumimoji="1" lang="en-US" altLang="ja-JP" sz="1300">
              <a:latin typeface="ＭＳ Ｐゴシック" panose="020B0600070205080204" pitchFamily="50" charset="-128"/>
              <a:ea typeface="ＭＳ Ｐゴシック" panose="020B0600070205080204" pitchFamily="50" charset="-128"/>
            </a:rPr>
            <a:t>215</a:t>
          </a:r>
          <a:r>
            <a:rPr kumimoji="1" lang="ja-JP" altLang="en-US" sz="1300">
              <a:latin typeface="ＭＳ Ｐゴシック" panose="020B0600070205080204" pitchFamily="50" charset="-128"/>
              <a:ea typeface="ＭＳ Ｐゴシック" panose="020B0600070205080204" pitchFamily="50" charset="-128"/>
            </a:rPr>
            <a:t>億円増加したこと等により、前年度に比べ</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ポイント改善し、近年は減少傾向で推移しています。</a:t>
          </a:r>
        </a:p>
        <a:p>
          <a:r>
            <a:rPr kumimoji="1" lang="ja-JP" altLang="en-US" sz="1300">
              <a:latin typeface="ＭＳ Ｐゴシック" panose="020B0600070205080204" pitchFamily="50" charset="-128"/>
              <a:ea typeface="ＭＳ Ｐゴシック" panose="020B0600070205080204" pitchFamily="50" charset="-128"/>
            </a:rPr>
            <a:t>　しかしながら、グループ内平均値を上回っており、引き続き県債発行の平準化に努めます。</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127907</xdr:rowOff>
    </xdr:from>
    <xdr:to>
      <xdr:col>81</xdr:col>
      <xdr:colOff>44450</xdr:colOff>
      <xdr:row>42</xdr:row>
      <xdr:rowOff>77107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15735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77107</xdr:rowOff>
    </xdr:from>
    <xdr:to>
      <xdr:col>77</xdr:col>
      <xdr:colOff>44450</xdr:colOff>
      <xdr:row>43</xdr:row>
      <xdr:rowOff>26307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278007"/>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102705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67892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26307</xdr:rowOff>
    </xdr:from>
    <xdr:to>
      <xdr:col>72</xdr:col>
      <xdr:colOff>203200</xdr:colOff>
      <xdr:row>43</xdr:row>
      <xdr:rowOff>164193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7398657"/>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199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6858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164193</xdr:rowOff>
    </xdr:from>
    <xdr:to>
      <xdr:col>68</xdr:col>
      <xdr:colOff>152400</xdr:colOff>
      <xdr:row>43</xdr:row>
      <xdr:rowOff>164193</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a:off x="13512800" y="75365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69142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69271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155320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01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77107</xdr:rowOff>
    </xdr:from>
    <xdr:to>
      <xdr:col>81</xdr:col>
      <xdr:colOff>95250</xdr:colOff>
      <xdr:row>42</xdr:row>
      <xdr:rowOff>7257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49184</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7078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26307</xdr:rowOff>
    </xdr:from>
    <xdr:to>
      <xdr:col>77</xdr:col>
      <xdr:colOff>95250</xdr:colOff>
      <xdr:row>42</xdr:row>
      <xdr:rowOff>127907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722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112684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73135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146957</xdr:rowOff>
    </xdr:from>
    <xdr:to>
      <xdr:col>73</xdr:col>
      <xdr:colOff>44450</xdr:colOff>
      <xdr:row>43</xdr:row>
      <xdr:rowOff>77107</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34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61884</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7434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113393</xdr:rowOff>
    </xdr:from>
    <xdr:to>
      <xdr:col>68</xdr:col>
      <xdr:colOff>203200</xdr:colOff>
      <xdr:row>44</xdr:row>
      <xdr:rowOff>43543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748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28320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757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113393</xdr:rowOff>
    </xdr:from>
    <xdr:to>
      <xdr:col>64</xdr:col>
      <xdr:colOff>152400</xdr:colOff>
      <xdr:row>44</xdr:row>
      <xdr:rowOff>43543</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748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28320</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757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地方財政対策による臨時財政対策債等の増加により地方債現在高は増加したものの、対象職員減による退職手当負担見込額の減少や、財政調整基金等の積立による充当可能基金の増により、前年度に比べ</a:t>
          </a:r>
          <a:r>
            <a:rPr kumimoji="1" lang="en-US" altLang="ja-JP" sz="1300">
              <a:latin typeface="ＭＳ Ｐゴシック" panose="020B0600070205080204" pitchFamily="50" charset="-128"/>
              <a:ea typeface="ＭＳ Ｐゴシック" panose="020B0600070205080204" pitchFamily="50" charset="-128"/>
            </a:rPr>
            <a:t>19.3</a:t>
          </a:r>
          <a:r>
            <a:rPr kumimoji="1" lang="ja-JP" altLang="en-US" sz="1300">
              <a:latin typeface="ＭＳ Ｐゴシック" panose="020B0600070205080204" pitchFamily="50" charset="-128"/>
              <a:ea typeface="ＭＳ Ｐゴシック" panose="020B0600070205080204" pitchFamily="50" charset="-128"/>
            </a:rPr>
            <a:t>ポイント改善しています。</a:t>
          </a:r>
        </a:p>
        <a:p>
          <a:r>
            <a:rPr kumimoji="1" lang="ja-JP" altLang="en-US" sz="1300">
              <a:latin typeface="ＭＳ Ｐゴシック" panose="020B0600070205080204" pitchFamily="50" charset="-128"/>
              <a:ea typeface="ＭＳ Ｐゴシック" panose="020B0600070205080204" pitchFamily="50" charset="-128"/>
            </a:rPr>
            <a:t>　引き続き、歳入歳出の両面における取組を進め、財政の健全化に努めます。</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69120</xdr:rowOff>
    </xdr:from>
    <xdr:to>
      <xdr:col>81</xdr:col>
      <xdr:colOff>44450</xdr:colOff>
      <xdr:row>18</xdr:row>
      <xdr:rowOff>14097</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983770"/>
          <a:ext cx="838200" cy="116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168053</xdr:rowOff>
    </xdr:from>
    <xdr:to>
      <xdr:col>77</xdr:col>
      <xdr:colOff>44450</xdr:colOff>
      <xdr:row>18</xdr:row>
      <xdr:rowOff>14097</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5290800" y="3082703"/>
          <a:ext cx="889000" cy="17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168053</xdr:rowOff>
    </xdr:from>
    <xdr:to>
      <xdr:col>72</xdr:col>
      <xdr:colOff>203200</xdr:colOff>
      <xdr:row>18</xdr:row>
      <xdr:rowOff>5652</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3082703"/>
          <a:ext cx="889000" cy="9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5652</xdr:rowOff>
    </xdr:from>
    <xdr:to>
      <xdr:col>68</xdr:col>
      <xdr:colOff>152400</xdr:colOff>
      <xdr:row>18</xdr:row>
      <xdr:rowOff>24955</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3091752"/>
          <a:ext cx="889000" cy="19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18320</xdr:rowOff>
    </xdr:from>
    <xdr:to>
      <xdr:col>81</xdr:col>
      <xdr:colOff>95250</xdr:colOff>
      <xdr:row>17</xdr:row>
      <xdr:rowOff>119920</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932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34847</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778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134747</xdr:rowOff>
    </xdr:from>
    <xdr:to>
      <xdr:col>77</xdr:col>
      <xdr:colOff>95250</xdr:colOff>
      <xdr:row>18</xdr:row>
      <xdr:rowOff>64897</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049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75074</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81827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117253</xdr:rowOff>
    </xdr:from>
    <xdr:to>
      <xdr:col>73</xdr:col>
      <xdr:colOff>44450</xdr:colOff>
      <xdr:row>18</xdr:row>
      <xdr:rowOff>47403</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031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57580</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8007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126302</xdr:rowOff>
    </xdr:from>
    <xdr:to>
      <xdr:col>68</xdr:col>
      <xdr:colOff>203200</xdr:colOff>
      <xdr:row>18</xdr:row>
      <xdr:rowOff>56452</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040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66629</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8098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145605</xdr:rowOff>
    </xdr:from>
    <xdr:to>
      <xdr:col>64</xdr:col>
      <xdr:colOff>152400</xdr:colOff>
      <xdr:row>18</xdr:row>
      <xdr:rowOff>75755</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060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85932</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829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139700</xdr:colOff>
      <xdr:row>25</xdr:row>
      <xdr:rowOff>88900</xdr:rowOff>
    </xdr:from>
    <xdr:ext cx="8928100" cy="425758"/>
    <xdr:sp macro="" textlink="">
      <xdr:nvSpPr>
        <xdr:cNvPr id="461" name="テキスト ボックス 460">
          <a:extLst>
            <a:ext uri="{FF2B5EF4-FFF2-40B4-BE49-F238E27FC236}">
              <a16:creationId xmlns:a16="http://schemas.microsoft.com/office/drawing/2014/main" id="{8FA32536-A67F-4FB4-84C7-A6AD55CBDB41}"/>
            </a:ext>
          </a:extLst>
        </xdr:cNvPr>
        <xdr:cNvSpPr txBox="1"/>
      </xdr:nvSpPr>
      <xdr:spPr>
        <a:xfrm>
          <a:off x="711200" y="42164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1,784,968
1,731,935
5,774.47
893,808,821
853,901,582
20,098,968
460,021,442
1,475,483,660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人件費にかかる経常収支比率は、歳入面で経常一般財源が増加したことなどにより、前年度と比べ</a:t>
          </a:r>
          <a:r>
            <a:rPr kumimoji="1" lang="en-US" altLang="ja-JP" sz="1300">
              <a:solidFill>
                <a:schemeClr val="tx1"/>
              </a:solidFill>
              <a:latin typeface="ＭＳ Ｐゴシック" panose="020B0600070205080204" pitchFamily="50" charset="-128"/>
              <a:ea typeface="ＭＳ Ｐゴシック" panose="020B0600070205080204" pitchFamily="50" charset="-128"/>
            </a:rPr>
            <a:t>4.8</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ポイント改善したものの、グループ内平均値と比べると高い値となっています。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29</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年度から管理職員を対象とした給与抑制措置等を実施しており、今後も、徹底した業務見直し等による職員数の見直しや働き方の見直し等により人件費の抑制に努めます。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63500</xdr:rowOff>
    </xdr:from>
    <xdr:to>
      <xdr:col>24</xdr:col>
      <xdr:colOff>25400</xdr:colOff>
      <xdr:row>39</xdr:row>
      <xdr:rowOff>133350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499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105427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133350</xdr:rowOff>
    </xdr:from>
    <xdr:to>
      <xdr:col>24</xdr:col>
      <xdr:colOff>114300</xdr:colOff>
      <xdr:row>39</xdr:row>
      <xdr:rowOff>133350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1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149877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9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63500</xdr:rowOff>
    </xdr:from>
    <xdr:to>
      <xdr:col>24</xdr:col>
      <xdr:colOff>114300</xdr:colOff>
      <xdr:row>32</xdr:row>
      <xdr:rowOff>63500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4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6350</xdr:rowOff>
    </xdr:from>
    <xdr:to>
      <xdr:col>24</xdr:col>
      <xdr:colOff>25400</xdr:colOff>
      <xdr:row>40</xdr:row>
      <xdr:rowOff>101600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350000"/>
          <a:ext cx="838200" cy="609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156227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814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139700</xdr:rowOff>
    </xdr:from>
    <xdr:to>
      <xdr:col>24</xdr:col>
      <xdr:colOff>76200</xdr:colOff>
      <xdr:row>35</xdr:row>
      <xdr:rowOff>69850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969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50800</xdr:rowOff>
    </xdr:from>
    <xdr:to>
      <xdr:col>19</xdr:col>
      <xdr:colOff>187325</xdr:colOff>
      <xdr:row>40</xdr:row>
      <xdr:rowOff>101600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9088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158750</xdr:rowOff>
    </xdr:from>
    <xdr:to>
      <xdr:col>20</xdr:col>
      <xdr:colOff>38100</xdr:colOff>
      <xdr:row>38</xdr:row>
      <xdr:rowOff>88900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50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99077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271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12700</xdr:rowOff>
    </xdr:from>
    <xdr:to>
      <xdr:col>15</xdr:col>
      <xdr:colOff>98425</xdr:colOff>
      <xdr:row>40</xdr:row>
      <xdr:rowOff>50800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8707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63500</xdr:rowOff>
    </xdr:from>
    <xdr:to>
      <xdr:col>15</xdr:col>
      <xdr:colOff>149225</xdr:colOff>
      <xdr:row>38</xdr:row>
      <xdr:rowOff>165100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3827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12700</xdr:rowOff>
    </xdr:from>
    <xdr:to>
      <xdr:col>11</xdr:col>
      <xdr:colOff>9525</xdr:colOff>
      <xdr:row>40</xdr:row>
      <xdr:rowOff>139700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8707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63500</xdr:rowOff>
    </xdr:from>
    <xdr:to>
      <xdr:col>11</xdr:col>
      <xdr:colOff>60325</xdr:colOff>
      <xdr:row>38</xdr:row>
      <xdr:rowOff>165100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3827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139700</xdr:rowOff>
    </xdr:from>
    <xdr:to>
      <xdr:col>6</xdr:col>
      <xdr:colOff>171450</xdr:colOff>
      <xdr:row>39</xdr:row>
      <xdr:rowOff>69850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80027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127000</xdr:rowOff>
    </xdr:from>
    <xdr:to>
      <xdr:col>24</xdr:col>
      <xdr:colOff>76200</xdr:colOff>
      <xdr:row>37</xdr:row>
      <xdr:rowOff>57150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99077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50800</xdr:rowOff>
    </xdr:from>
    <xdr:to>
      <xdr:col>20</xdr:col>
      <xdr:colOff>38100</xdr:colOff>
      <xdr:row>40</xdr:row>
      <xdr:rowOff>152400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0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137177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0</xdr:rowOff>
    </xdr:from>
    <xdr:to>
      <xdr:col>15</xdr:col>
      <xdr:colOff>149225</xdr:colOff>
      <xdr:row>40</xdr:row>
      <xdr:rowOff>101600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86377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133350</xdr:rowOff>
    </xdr:from>
    <xdr:to>
      <xdr:col>11</xdr:col>
      <xdr:colOff>60325</xdr:colOff>
      <xdr:row>40</xdr:row>
      <xdr:rowOff>63500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48277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88900</xdr:rowOff>
    </xdr:from>
    <xdr:to>
      <xdr:col>6</xdr:col>
      <xdr:colOff>171450</xdr:colOff>
      <xdr:row>41</xdr:row>
      <xdr:rowOff>19050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4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3827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物件費にかかる経常収支比率は、前年度と比べ</a:t>
          </a:r>
          <a:r>
            <a:rPr kumimoji="1" lang="en-US" altLang="ja-JP" sz="1300">
              <a:solidFill>
                <a:schemeClr val="tx1"/>
              </a:solidFill>
              <a:latin typeface="ＭＳ Ｐゴシック" panose="020B0600070205080204" pitchFamily="50" charset="-128"/>
              <a:ea typeface="ＭＳ Ｐゴシック" panose="020B0600070205080204" pitchFamily="50" charset="-128"/>
            </a:rPr>
            <a:t>0.1</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ポイント改善し、グループ内平均と比べても低い値となっています。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厳しい財政状況を踏まえ、事業の選択と集中を図るとともに、徹底した事務事業の見直しを行ってきたことによるものであり、今後も引き続き、経常的経費の抑制に努めます。</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31750</xdr:rowOff>
    </xdr:from>
    <xdr:to>
      <xdr:col>82</xdr:col>
      <xdr:colOff>107950</xdr:colOff>
      <xdr:row>17</xdr:row>
      <xdr:rowOff>69850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29464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69850</xdr:rowOff>
    </xdr:from>
    <xdr:to>
      <xdr:col>78</xdr:col>
      <xdr:colOff>69850</xdr:colOff>
      <xdr:row>18</xdr:row>
      <xdr:rowOff>12700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29845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10177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3096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107950</xdr:rowOff>
    </xdr:from>
    <xdr:to>
      <xdr:col>73</xdr:col>
      <xdr:colOff>180975</xdr:colOff>
      <xdr:row>18</xdr:row>
      <xdr:rowOff>12700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022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107950</xdr:rowOff>
    </xdr:from>
    <xdr:to>
      <xdr:col>69</xdr:col>
      <xdr:colOff>92075</xdr:colOff>
      <xdr:row>18</xdr:row>
      <xdr:rowOff>12700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flipV="1">
          <a:off x="13004800" y="3022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152400</xdr:rowOff>
    </xdr:from>
    <xdr:to>
      <xdr:col>82</xdr:col>
      <xdr:colOff>158750</xdr:colOff>
      <xdr:row>17</xdr:row>
      <xdr:rowOff>82550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89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15</xdr:row>
      <xdr:rowOff>168927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19050</xdr:rowOff>
    </xdr:from>
    <xdr:to>
      <xdr:col>78</xdr:col>
      <xdr:colOff>120650</xdr:colOff>
      <xdr:row>17</xdr:row>
      <xdr:rowOff>120650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133350</xdr:rowOff>
    </xdr:from>
    <xdr:to>
      <xdr:col>74</xdr:col>
      <xdr:colOff>31750</xdr:colOff>
      <xdr:row>18</xdr:row>
      <xdr:rowOff>63500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04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48277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57150</xdr:rowOff>
    </xdr:from>
    <xdr:to>
      <xdr:col>69</xdr:col>
      <xdr:colOff>142875</xdr:colOff>
      <xdr:row>17</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97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133350</xdr:rowOff>
    </xdr:from>
    <xdr:to>
      <xdr:col>65</xdr:col>
      <xdr:colOff>53975</xdr:colOff>
      <xdr:row>18</xdr:row>
      <xdr:rowOff>63500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04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48277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扶助費にかかる経常収支比率は、前年度と比べ</a:t>
          </a:r>
          <a:r>
            <a:rPr kumimoji="1" lang="en-US" altLang="ja-JP" sz="1300">
              <a:solidFill>
                <a:schemeClr val="tx1"/>
              </a:solidFill>
              <a:latin typeface="ＭＳ Ｐゴシック" panose="020B0600070205080204" pitchFamily="50" charset="-128"/>
              <a:ea typeface="ＭＳ Ｐゴシック" panose="020B0600070205080204" pitchFamily="50" charset="-128"/>
            </a:rPr>
            <a:t>0.1</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ポイント改善し、グループ内平均値と比べても低い値となっています。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社会保障関係経費については、今後も増加が見込まれることから、その動向を注視するとともに、引き続き裁量の余地がある事業を中心に、給付の水準と範囲が適正であるかなどを検討したうえで、必要な見直しを行います。</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8" name="扶助費グラフ枠">
          <a:extLst>
            <a:ext uri="{FF2B5EF4-FFF2-40B4-BE49-F238E27FC236}">
              <a16:creationId xmlns:a16="http://schemas.microsoft.com/office/drawing/2014/main" id="{00000000-0008-0000-0400-0000B2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80" name="扶助費最小値テキスト">
          <a:extLst>
            <a:ext uri="{FF2B5EF4-FFF2-40B4-BE49-F238E27FC236}">
              <a16:creationId xmlns:a16="http://schemas.microsoft.com/office/drawing/2014/main" id="{00000000-0008-0000-0400-0000B4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2" name="扶助費最大値テキスト">
          <a:extLst>
            <a:ext uri="{FF2B5EF4-FFF2-40B4-BE49-F238E27FC236}">
              <a16:creationId xmlns:a16="http://schemas.microsoft.com/office/drawing/2014/main" id="{00000000-0008-0000-0400-0000B6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20865</xdr:rowOff>
    </xdr:from>
    <xdr:to>
      <xdr:col>24</xdr:col>
      <xdr:colOff>25400</xdr:colOff>
      <xdr:row>55</xdr:row>
      <xdr:rowOff>53522</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3987800" y="9450615"/>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5" name="扶助費平均値テキスト">
          <a:extLst>
            <a:ext uri="{FF2B5EF4-FFF2-40B4-BE49-F238E27FC236}">
              <a16:creationId xmlns:a16="http://schemas.microsoft.com/office/drawing/2014/main" id="{00000000-0008-0000-0400-0000B9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53522</xdr:rowOff>
    </xdr:from>
    <xdr:to>
      <xdr:col>19</xdr:col>
      <xdr:colOff>187325</xdr:colOff>
      <xdr:row>55</xdr:row>
      <xdr:rowOff>53522</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3098800" y="94832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53522</xdr:rowOff>
    </xdr:from>
    <xdr:to>
      <xdr:col>15</xdr:col>
      <xdr:colOff>98425</xdr:colOff>
      <xdr:row>55</xdr:row>
      <xdr:rowOff>53522</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2209800" y="94832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53522</xdr:rowOff>
    </xdr:from>
    <xdr:to>
      <xdr:col>11</xdr:col>
      <xdr:colOff>9525</xdr:colOff>
      <xdr:row>55</xdr:row>
      <xdr:rowOff>53522</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a:off x="1320800" y="94832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141515</xdr:rowOff>
    </xdr:from>
    <xdr:to>
      <xdr:col>24</xdr:col>
      <xdr:colOff>76200</xdr:colOff>
      <xdr:row>55</xdr:row>
      <xdr:rowOff>71665</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4775200" y="9399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158042</xdr:rowOff>
    </xdr:from>
    <xdr:ext cx="762000" cy="259045"/>
    <xdr:sp macro="" textlink="">
      <xdr:nvSpPr>
        <xdr:cNvPr id="204" name="扶助費該当値テキスト">
          <a:extLst>
            <a:ext uri="{FF2B5EF4-FFF2-40B4-BE49-F238E27FC236}">
              <a16:creationId xmlns:a16="http://schemas.microsoft.com/office/drawing/2014/main" id="{00000000-0008-0000-0400-0000CC000000}"/>
            </a:ext>
          </a:extLst>
        </xdr:cNvPr>
        <xdr:cNvSpPr txBox="1"/>
      </xdr:nvSpPr>
      <xdr:spPr>
        <a:xfrm>
          <a:off x="4914900" y="92448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2722</xdr:rowOff>
    </xdr:from>
    <xdr:to>
      <xdr:col>20</xdr:col>
      <xdr:colOff>38100</xdr:colOff>
      <xdr:row>55</xdr:row>
      <xdr:rowOff>104322</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937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114499</xdr:rowOff>
    </xdr:from>
    <xdr:ext cx="7366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3606800" y="9201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2722</xdr:rowOff>
    </xdr:from>
    <xdr:to>
      <xdr:col>15</xdr:col>
      <xdr:colOff>149225</xdr:colOff>
      <xdr:row>55</xdr:row>
      <xdr:rowOff>104322</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048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114499</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2717800" y="920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2722</xdr:rowOff>
    </xdr:from>
    <xdr:to>
      <xdr:col>11</xdr:col>
      <xdr:colOff>60325</xdr:colOff>
      <xdr:row>55</xdr:row>
      <xdr:rowOff>104322</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2159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114499</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1828800" y="920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2722</xdr:rowOff>
    </xdr:from>
    <xdr:to>
      <xdr:col>6</xdr:col>
      <xdr:colOff>171450</xdr:colOff>
      <xdr:row>55</xdr:row>
      <xdr:rowOff>104322</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1270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114499</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939800" y="920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その他にかかる経常収支比率は、前年度と比べ</a:t>
          </a:r>
          <a:r>
            <a:rPr kumimoji="1" lang="en-US" altLang="ja-JP" sz="1300">
              <a:solidFill>
                <a:schemeClr val="tx1"/>
              </a:solidFill>
              <a:latin typeface="ＭＳ Ｐゴシック" panose="020B0600070205080204" pitchFamily="50" charset="-128"/>
              <a:ea typeface="ＭＳ Ｐゴシック" panose="020B0600070205080204" pitchFamily="50" charset="-128"/>
            </a:rPr>
            <a:t>0.2</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ポイント改善し、グループ内平均値と比べても低い値となっています。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今後も公共施設の老朽化に伴う維持補修費の増加が見込まれることから、平成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27</a:t>
          </a:r>
          <a:r>
            <a:rPr kumimoji="1" lang="ja-JP" altLang="en-US" sz="1300">
              <a:solidFill>
                <a:schemeClr val="tx1"/>
              </a:solidFill>
              <a:latin typeface="ＭＳ Ｐゴシック" panose="020B0600070205080204" pitchFamily="50" charset="-128"/>
              <a:ea typeface="ＭＳ Ｐゴシック" panose="020B0600070205080204" pitchFamily="50" charset="-128"/>
            </a:rPr>
            <a:t>年３月に策定した「みえ公共施設等総合管理基本方針」をもとに長期的な視点に立って、公共施設等の総合管理を行うほか、事業の選択と集中を図るとともに、徹底した事務事業の見直しを行うなど、経常的経費の抑制に努めます。</a:t>
          </a: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8" name="その他グラフ枠">
          <a:extLst>
            <a:ext uri="{FF2B5EF4-FFF2-40B4-BE49-F238E27FC236}">
              <a16:creationId xmlns:a16="http://schemas.microsoft.com/office/drawing/2014/main" id="{00000000-0008-0000-0400-0000EE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143328</xdr:rowOff>
    </xdr:from>
    <xdr:to>
      <xdr:col>82</xdr:col>
      <xdr:colOff>107950</xdr:colOff>
      <xdr:row>62</xdr:row>
      <xdr:rowOff>94343</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flipV="1">
          <a:off x="16510000" y="9744528"/>
          <a:ext cx="0" cy="9797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66420</xdr:rowOff>
    </xdr:from>
    <xdr:ext cx="762000" cy="259045"/>
    <xdr:sp macro="" textlink="">
      <xdr:nvSpPr>
        <xdr:cNvPr id="240" name="その他最小値テキスト">
          <a:extLst>
            <a:ext uri="{FF2B5EF4-FFF2-40B4-BE49-F238E27FC236}">
              <a16:creationId xmlns:a16="http://schemas.microsoft.com/office/drawing/2014/main" id="{00000000-0008-0000-0400-0000F0000000}"/>
            </a:ext>
          </a:extLst>
        </xdr:cNvPr>
        <xdr:cNvSpPr txBox="1"/>
      </xdr:nvSpPr>
      <xdr:spPr>
        <a:xfrm>
          <a:off x="16598900" y="10696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94343</xdr:rowOff>
    </xdr:from>
    <xdr:to>
      <xdr:col>82</xdr:col>
      <xdr:colOff>196850</xdr:colOff>
      <xdr:row>62</xdr:row>
      <xdr:rowOff>94343</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10724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58255</xdr:rowOff>
    </xdr:from>
    <xdr:ext cx="762000" cy="259045"/>
    <xdr:sp macro="" textlink="">
      <xdr:nvSpPr>
        <xdr:cNvPr id="242" name="その他最大値テキスト">
          <a:extLst>
            <a:ext uri="{FF2B5EF4-FFF2-40B4-BE49-F238E27FC236}">
              <a16:creationId xmlns:a16="http://schemas.microsoft.com/office/drawing/2014/main" id="{00000000-0008-0000-0400-0000F2000000}"/>
            </a:ext>
          </a:extLst>
        </xdr:cNvPr>
        <xdr:cNvSpPr txBox="1"/>
      </xdr:nvSpPr>
      <xdr:spPr>
        <a:xfrm>
          <a:off x="16598900" y="9488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143328</xdr:rowOff>
    </xdr:from>
    <xdr:to>
      <xdr:col>82</xdr:col>
      <xdr:colOff>196850</xdr:colOff>
      <xdr:row>56</xdr:row>
      <xdr:rowOff>143328</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6421100" y="97445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143328</xdr:rowOff>
    </xdr:from>
    <xdr:to>
      <xdr:col>82</xdr:col>
      <xdr:colOff>107950</xdr:colOff>
      <xdr:row>57</xdr:row>
      <xdr:rowOff>37193</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5671800" y="9744528"/>
          <a:ext cx="8382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80934</xdr:rowOff>
    </xdr:from>
    <xdr:ext cx="762000" cy="259045"/>
    <xdr:sp macro="" textlink="">
      <xdr:nvSpPr>
        <xdr:cNvPr id="245" name="その他平均値テキスト">
          <a:extLst>
            <a:ext uri="{FF2B5EF4-FFF2-40B4-BE49-F238E27FC236}">
              <a16:creationId xmlns:a16="http://schemas.microsoft.com/office/drawing/2014/main" id="{00000000-0008-0000-0400-0000F5000000}"/>
            </a:ext>
          </a:extLst>
        </xdr:cNvPr>
        <xdr:cNvSpPr txBox="1"/>
      </xdr:nvSpPr>
      <xdr:spPr>
        <a:xfrm>
          <a:off x="16598900" y="100250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108857</xdr:rowOff>
    </xdr:from>
    <xdr:to>
      <xdr:col>82</xdr:col>
      <xdr:colOff>158750</xdr:colOff>
      <xdr:row>59</xdr:row>
      <xdr:rowOff>39007</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6459200" y="10052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37193</xdr:rowOff>
    </xdr:from>
    <xdr:to>
      <xdr:col>78</xdr:col>
      <xdr:colOff>69850</xdr:colOff>
      <xdr:row>57</xdr:row>
      <xdr:rowOff>102507</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flipV="1">
          <a:off x="14782800" y="98098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35378</xdr:rowOff>
    </xdr:from>
    <xdr:to>
      <xdr:col>78</xdr:col>
      <xdr:colOff>120650</xdr:colOff>
      <xdr:row>59</xdr:row>
      <xdr:rowOff>136978</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56210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121755</xdr:rowOff>
    </xdr:from>
    <xdr:ext cx="7366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5290800" y="10237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37193</xdr:rowOff>
    </xdr:from>
    <xdr:to>
      <xdr:col>73</xdr:col>
      <xdr:colOff>180975</xdr:colOff>
      <xdr:row>57</xdr:row>
      <xdr:rowOff>102507</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893800" y="9809843"/>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100693</xdr:rowOff>
    </xdr:from>
    <xdr:to>
      <xdr:col>74</xdr:col>
      <xdr:colOff>31750</xdr:colOff>
      <xdr:row>60</xdr:row>
      <xdr:rowOff>30843</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4732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15620</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4401800" y="10302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37193</xdr:rowOff>
    </xdr:from>
    <xdr:to>
      <xdr:col>69</xdr:col>
      <xdr:colOff>92075</xdr:colOff>
      <xdr:row>57</xdr:row>
      <xdr:rowOff>37193</xdr:rowOff>
    </xdr:to>
    <xdr:cxnSp macro="">
      <xdr:nvCxnSpPr>
        <xdr:cNvPr id="253" name="直線コネクタ 252">
          <a:extLst>
            <a:ext uri="{FF2B5EF4-FFF2-40B4-BE49-F238E27FC236}">
              <a16:creationId xmlns:a16="http://schemas.microsoft.com/office/drawing/2014/main" id="{00000000-0008-0000-0400-0000FD000000}"/>
            </a:ext>
          </a:extLst>
        </xdr:cNvPr>
        <xdr:cNvCxnSpPr/>
      </xdr:nvCxnSpPr>
      <xdr:spPr>
        <a:xfrm>
          <a:off x="13004800" y="9124043"/>
          <a:ext cx="8890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68035</xdr:rowOff>
    </xdr:from>
    <xdr:to>
      <xdr:col>69</xdr:col>
      <xdr:colOff>142875</xdr:colOff>
      <xdr:row>59</xdr:row>
      <xdr:rowOff>169635</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3843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154412</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512800" y="10269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10885</xdr:rowOff>
    </xdr:from>
    <xdr:to>
      <xdr:col>65</xdr:col>
      <xdr:colOff>53975</xdr:colOff>
      <xdr:row>54</xdr:row>
      <xdr:rowOff>112485</xdr:rowOff>
    </xdr:to>
    <xdr:sp macro="" textlink="">
      <xdr:nvSpPr>
        <xdr:cNvPr id="256" name="フローチャート: 判断 255">
          <a:extLst>
            <a:ext uri="{FF2B5EF4-FFF2-40B4-BE49-F238E27FC236}">
              <a16:creationId xmlns:a16="http://schemas.microsoft.com/office/drawing/2014/main" id="{00000000-0008-0000-0400-000000010000}"/>
            </a:ext>
          </a:extLst>
        </xdr:cNvPr>
        <xdr:cNvSpPr/>
      </xdr:nvSpPr>
      <xdr:spPr>
        <a:xfrm>
          <a:off x="12954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97262</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2623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92528</xdr:rowOff>
    </xdr:from>
    <xdr:to>
      <xdr:col>82</xdr:col>
      <xdr:colOff>158750</xdr:colOff>
      <xdr:row>57</xdr:row>
      <xdr:rowOff>22678</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6459200" y="9693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1105</xdr:rowOff>
    </xdr:from>
    <xdr:ext cx="762000" cy="259045"/>
    <xdr:sp macro="" textlink="">
      <xdr:nvSpPr>
        <xdr:cNvPr id="264" name="その他該当値テキスト">
          <a:extLst>
            <a:ext uri="{FF2B5EF4-FFF2-40B4-BE49-F238E27FC236}">
              <a16:creationId xmlns:a16="http://schemas.microsoft.com/office/drawing/2014/main" id="{00000000-0008-0000-0400-000008010000}"/>
            </a:ext>
          </a:extLst>
        </xdr:cNvPr>
        <xdr:cNvSpPr txBox="1"/>
      </xdr:nvSpPr>
      <xdr:spPr>
        <a:xfrm>
          <a:off x="16598900" y="9602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157843</xdr:rowOff>
    </xdr:from>
    <xdr:to>
      <xdr:col>78</xdr:col>
      <xdr:colOff>120650</xdr:colOff>
      <xdr:row>57</xdr:row>
      <xdr:rowOff>87993</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5621000" y="9759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98170</xdr:rowOff>
    </xdr:from>
    <xdr:ext cx="7366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5290800" y="95279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51707</xdr:rowOff>
    </xdr:from>
    <xdr:to>
      <xdr:col>74</xdr:col>
      <xdr:colOff>31750</xdr:colOff>
      <xdr:row>57</xdr:row>
      <xdr:rowOff>153307</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4732000" y="9824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163484</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4401800" y="9593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157843</xdr:rowOff>
    </xdr:from>
    <xdr:to>
      <xdr:col>69</xdr:col>
      <xdr:colOff>142875</xdr:colOff>
      <xdr:row>57</xdr:row>
      <xdr:rowOff>87993</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3843000" y="9759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98170</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3512800" y="9527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157843</xdr:rowOff>
    </xdr:from>
    <xdr:to>
      <xdr:col>65</xdr:col>
      <xdr:colOff>53975</xdr:colOff>
      <xdr:row>53</xdr:row>
      <xdr:rowOff>87993</xdr:rowOff>
    </xdr:to>
    <xdr:sp macro="" textlink="">
      <xdr:nvSpPr>
        <xdr:cNvPr id="271" name="楕円 270">
          <a:extLst>
            <a:ext uri="{FF2B5EF4-FFF2-40B4-BE49-F238E27FC236}">
              <a16:creationId xmlns:a16="http://schemas.microsoft.com/office/drawing/2014/main" id="{00000000-0008-0000-0400-00000F010000}"/>
            </a:ext>
          </a:extLst>
        </xdr:cNvPr>
        <xdr:cNvSpPr/>
      </xdr:nvSpPr>
      <xdr:spPr>
        <a:xfrm>
          <a:off x="12954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98170</xdr:rowOff>
    </xdr:from>
    <xdr:ext cx="762000" cy="259045"/>
    <xdr:sp macro="" textlink="">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2623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80" name="正方形/長方形 279">
          <a:extLst>
            <a:ext uri="{FF2B5EF4-FFF2-40B4-BE49-F238E27FC236}">
              <a16:creationId xmlns:a16="http://schemas.microsoft.com/office/drawing/2014/main" id="{00000000-0008-0000-0400-000018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補助費等にかかる経常収支比率は、前年度と比べ</a:t>
          </a:r>
          <a:r>
            <a:rPr kumimoji="1" lang="en-US" altLang="ja-JP" sz="1300">
              <a:solidFill>
                <a:schemeClr val="tx1"/>
              </a:solidFill>
              <a:latin typeface="ＭＳ Ｐゴシック" panose="020B0600070205080204" pitchFamily="50" charset="-128"/>
              <a:ea typeface="ＭＳ Ｐゴシック" panose="020B0600070205080204" pitchFamily="50" charset="-128"/>
            </a:rPr>
            <a:t>1.9</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ポイント改善し、グループ内平均値と比べても低い値となっています。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今後も、事業の選択と集中を図るとともに、徹底した事務事業の見直しを行うなど、経常的経費の抑制に努めます。</a:t>
          </a:r>
        </a:p>
      </xdr:txBody>
    </xdr:sp>
    <xdr:clientData/>
  </xdr:twoCellAnchor>
  <xdr:oneCellAnchor>
    <xdr:from>
      <xdr:col>62</xdr:col>
      <xdr:colOff>6350</xdr:colOff>
      <xdr:row>29</xdr:row>
      <xdr:rowOff>107950</xdr:rowOff>
    </xdr:from>
    <xdr:ext cx="298543" cy="225703"/>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7" name="補助費等グラフ枠">
          <a:extLst>
            <a:ext uri="{FF2B5EF4-FFF2-40B4-BE49-F238E27FC236}">
              <a16:creationId xmlns:a16="http://schemas.microsoft.com/office/drawing/2014/main" id="{00000000-0008-0000-0400-000029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9" name="補助費等最小値テキスト">
          <a:extLst>
            <a:ext uri="{FF2B5EF4-FFF2-40B4-BE49-F238E27FC236}">
              <a16:creationId xmlns:a16="http://schemas.microsoft.com/office/drawing/2014/main" id="{00000000-0008-0000-0400-00002B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301" name="補助費等最大値テキスト">
          <a:extLst>
            <a:ext uri="{FF2B5EF4-FFF2-40B4-BE49-F238E27FC236}">
              <a16:creationId xmlns:a16="http://schemas.microsoft.com/office/drawing/2014/main" id="{00000000-0008-0000-0400-00002D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133350</xdr:rowOff>
    </xdr:from>
    <xdr:to>
      <xdr:col>82</xdr:col>
      <xdr:colOff>107950</xdr:colOff>
      <xdr:row>37</xdr:row>
      <xdr:rowOff>31750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5671800" y="6134100"/>
          <a:ext cx="8382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4" name="補助費等平均値テキスト">
          <a:extLst>
            <a:ext uri="{FF2B5EF4-FFF2-40B4-BE49-F238E27FC236}">
              <a16:creationId xmlns:a16="http://schemas.microsoft.com/office/drawing/2014/main" id="{00000000-0008-0000-0400-000030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127000</xdr:rowOff>
    </xdr:from>
    <xdr:to>
      <xdr:col>78</xdr:col>
      <xdr:colOff>69850</xdr:colOff>
      <xdr:row>37</xdr:row>
      <xdr:rowOff>31750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4782800" y="6299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38100</xdr:rowOff>
    </xdr:from>
    <xdr:to>
      <xdr:col>73</xdr:col>
      <xdr:colOff>180975</xdr:colOff>
      <xdr:row>36</xdr:row>
      <xdr:rowOff>127000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a:off x="13893800" y="62103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38100</xdr:rowOff>
    </xdr:from>
    <xdr:to>
      <xdr:col>69</xdr:col>
      <xdr:colOff>92075</xdr:colOff>
      <xdr:row>38</xdr:row>
      <xdr:rowOff>0</xdr:rowOff>
    </xdr:to>
    <xdr:cxnSp macro="">
      <xdr:nvCxnSpPr>
        <xdr:cNvPr id="312" name="直線コネクタ 311">
          <a:extLst>
            <a:ext uri="{FF2B5EF4-FFF2-40B4-BE49-F238E27FC236}">
              <a16:creationId xmlns:a16="http://schemas.microsoft.com/office/drawing/2014/main" id="{00000000-0008-0000-0400-000038010000}"/>
            </a:ext>
          </a:extLst>
        </xdr:cNvPr>
        <xdr:cNvCxnSpPr/>
      </xdr:nvCxnSpPr>
      <xdr:spPr>
        <a:xfrm flipV="1">
          <a:off x="13004800" y="62103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3" name="フローチャート: 判断 312">
          <a:extLst>
            <a:ext uri="{FF2B5EF4-FFF2-40B4-BE49-F238E27FC236}">
              <a16:creationId xmlns:a16="http://schemas.microsoft.com/office/drawing/2014/main" id="{00000000-0008-0000-0400-000039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82550</xdr:rowOff>
    </xdr:from>
    <xdr:to>
      <xdr:col>82</xdr:col>
      <xdr:colOff>158750</xdr:colOff>
      <xdr:row>36</xdr:row>
      <xdr:rowOff>12700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6459200" y="608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99077</xdr:rowOff>
    </xdr:from>
    <xdr:ext cx="762000" cy="259045"/>
    <xdr:sp macro="" textlink="">
      <xdr:nvSpPr>
        <xdr:cNvPr id="323" name="補助費等該当値テキスト">
          <a:extLst>
            <a:ext uri="{FF2B5EF4-FFF2-40B4-BE49-F238E27FC236}">
              <a16:creationId xmlns:a16="http://schemas.microsoft.com/office/drawing/2014/main" id="{00000000-0008-0000-0400-000043010000}"/>
            </a:ext>
          </a:extLst>
        </xdr:cNvPr>
        <xdr:cNvSpPr txBox="1"/>
      </xdr:nvSpPr>
      <xdr:spPr>
        <a:xfrm>
          <a:off x="16598900" y="592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152400</xdr:rowOff>
    </xdr:from>
    <xdr:to>
      <xdr:col>78</xdr:col>
      <xdr:colOff>120650</xdr:colOff>
      <xdr:row>37</xdr:row>
      <xdr:rowOff>82550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5621000" y="632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92727</xdr:rowOff>
    </xdr:from>
    <xdr:ext cx="7366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5290800" y="6093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76200</xdr:rowOff>
    </xdr:from>
    <xdr:to>
      <xdr:col>74</xdr:col>
      <xdr:colOff>31750</xdr:colOff>
      <xdr:row>37</xdr:row>
      <xdr:rowOff>6350</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4732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16527</xdr:rowOff>
    </xdr:from>
    <xdr:ext cx="7620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4401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158750</xdr:rowOff>
    </xdr:from>
    <xdr:to>
      <xdr:col>69</xdr:col>
      <xdr:colOff>142875</xdr:colOff>
      <xdr:row>36</xdr:row>
      <xdr:rowOff>88900</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3843000" y="615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99077</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3512800" y="592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120650</xdr:rowOff>
    </xdr:from>
    <xdr:to>
      <xdr:col>65</xdr:col>
      <xdr:colOff>53975</xdr:colOff>
      <xdr:row>38</xdr:row>
      <xdr:rowOff>50800</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2954000" y="6464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60977</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2623800" y="623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公債費にかかる経常収支比率は、前年度と比べ</a:t>
          </a:r>
          <a:r>
            <a:rPr kumimoji="1" lang="en-US" altLang="ja-JP" sz="1300">
              <a:solidFill>
                <a:schemeClr val="tx1"/>
              </a:solidFill>
              <a:latin typeface="ＭＳ Ｐゴシック" panose="020B0600070205080204" pitchFamily="50" charset="-128"/>
              <a:ea typeface="ＭＳ Ｐゴシック" panose="020B0600070205080204" pitchFamily="50" charset="-128"/>
            </a:rPr>
            <a:t>1.8</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ポイント改善したものの、グループ内平均値と比べると高い値となっています。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県民の安全・安心を守るために真に必要な投資は十分に行えるよう配慮しつつ、持続可能な財政運営の確保にむけて公債費負担の平準化に努めます。</a:t>
          </a:r>
        </a:p>
      </xdr:txBody>
    </xdr:sp>
    <xdr:clientData/>
  </xdr:twoCellAnchor>
  <xdr:oneCellAnchor>
    <xdr:from>
      <xdr:col>3</xdr:col>
      <xdr:colOff>123825</xdr:colOff>
      <xdr:row>69</xdr:row>
      <xdr:rowOff>107950</xdr:rowOff>
    </xdr:from>
    <xdr:ext cx="298543" cy="225703"/>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6" name="公債費グラフ枠">
          <a:extLst>
            <a:ext uri="{FF2B5EF4-FFF2-40B4-BE49-F238E27FC236}">
              <a16:creationId xmlns:a16="http://schemas.microsoft.com/office/drawing/2014/main" id="{00000000-0008-0000-0400-000064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8" name="公債費最小値テキスト">
          <a:extLst>
            <a:ext uri="{FF2B5EF4-FFF2-40B4-BE49-F238E27FC236}">
              <a16:creationId xmlns:a16="http://schemas.microsoft.com/office/drawing/2014/main" id="{00000000-0008-0000-0400-000066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60" name="公債費最大値テキスト">
          <a:extLst>
            <a:ext uri="{FF2B5EF4-FFF2-40B4-BE49-F238E27FC236}">
              <a16:creationId xmlns:a16="http://schemas.microsoft.com/office/drawing/2014/main" id="{00000000-0008-0000-0400-000068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76</xdr:row>
      <xdr:rowOff>142239</xdr:rowOff>
    </xdr:from>
    <xdr:to>
      <xdr:col>24</xdr:col>
      <xdr:colOff>25400</xdr:colOff>
      <xdr:row>77</xdr:row>
      <xdr:rowOff>107950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987800" y="13172439"/>
          <a:ext cx="838200" cy="137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165117</xdr:rowOff>
    </xdr:from>
    <xdr:ext cx="762000" cy="259045"/>
    <xdr:sp macro="" textlink="">
      <xdr:nvSpPr>
        <xdr:cNvPr id="363" name="公債費平均値テキスト">
          <a:extLst>
            <a:ext uri="{FF2B5EF4-FFF2-40B4-BE49-F238E27FC236}">
              <a16:creationId xmlns:a16="http://schemas.microsoft.com/office/drawing/2014/main" id="{00000000-0008-0000-0400-00006B010000}"/>
            </a:ext>
          </a:extLst>
        </xdr:cNvPr>
        <xdr:cNvSpPr txBox="1"/>
      </xdr:nvSpPr>
      <xdr:spPr>
        <a:xfrm>
          <a:off x="4914900" y="1285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107950</xdr:rowOff>
    </xdr:from>
    <xdr:to>
      <xdr:col>19</xdr:col>
      <xdr:colOff>187325</xdr:colOff>
      <xdr:row>77</xdr:row>
      <xdr:rowOff>107950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3098800" y="13309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134637</xdr:rowOff>
    </xdr:from>
    <xdr:ext cx="7366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3606800" y="12821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107950</xdr:rowOff>
    </xdr:from>
    <xdr:to>
      <xdr:col>15</xdr:col>
      <xdr:colOff>98425</xdr:colOff>
      <xdr:row>77</xdr:row>
      <xdr:rowOff>161289</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2209800" y="13309600"/>
          <a:ext cx="889000" cy="53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161289</xdr:rowOff>
    </xdr:from>
    <xdr:to>
      <xdr:col>11</xdr:col>
      <xdr:colOff>9525</xdr:colOff>
      <xdr:row>78</xdr:row>
      <xdr:rowOff>96520</xdr:rowOff>
    </xdr:to>
    <xdr:cxnSp macro="">
      <xdr:nvCxnSpPr>
        <xdr:cNvPr id="371" name="直線コネクタ 370">
          <a:extLst>
            <a:ext uri="{FF2B5EF4-FFF2-40B4-BE49-F238E27FC236}">
              <a16:creationId xmlns:a16="http://schemas.microsoft.com/office/drawing/2014/main" id="{00000000-0008-0000-0400-000073010000}"/>
            </a:ext>
          </a:extLst>
        </xdr:cNvPr>
        <xdr:cNvCxnSpPr/>
      </xdr:nvCxnSpPr>
      <xdr:spPr>
        <a:xfrm flipV="1">
          <a:off x="1320800" y="13362939"/>
          <a:ext cx="889000" cy="106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2" name="フローチャート: 判断 371">
          <a:extLst>
            <a:ext uri="{FF2B5EF4-FFF2-40B4-BE49-F238E27FC236}">
              <a16:creationId xmlns:a16="http://schemas.microsoft.com/office/drawing/2014/main" id="{00000000-0008-0000-0400-000074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8907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939800" y="1286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91439</xdr:rowOff>
    </xdr:from>
    <xdr:to>
      <xdr:col>24</xdr:col>
      <xdr:colOff>76200</xdr:colOff>
      <xdr:row>77</xdr:row>
      <xdr:rowOff>21589</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4775200" y="13121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63516</xdr:rowOff>
    </xdr:from>
    <xdr:ext cx="762000" cy="259045"/>
    <xdr:sp macro="" textlink="">
      <xdr:nvSpPr>
        <xdr:cNvPr id="382" name="公債費該当値テキスト">
          <a:extLst>
            <a:ext uri="{FF2B5EF4-FFF2-40B4-BE49-F238E27FC236}">
              <a16:creationId xmlns:a16="http://schemas.microsoft.com/office/drawing/2014/main" id="{00000000-0008-0000-0400-00007E010000}"/>
            </a:ext>
          </a:extLst>
        </xdr:cNvPr>
        <xdr:cNvSpPr txBox="1"/>
      </xdr:nvSpPr>
      <xdr:spPr>
        <a:xfrm>
          <a:off x="4914900" y="13093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57150</xdr:rowOff>
    </xdr:from>
    <xdr:to>
      <xdr:col>20</xdr:col>
      <xdr:colOff>38100</xdr:colOff>
      <xdr:row>77</xdr:row>
      <xdr:rowOff>158750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3937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143527</xdr:rowOff>
    </xdr:from>
    <xdr:ext cx="7366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3606800" y="1334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57150</xdr:rowOff>
    </xdr:from>
    <xdr:to>
      <xdr:col>15</xdr:col>
      <xdr:colOff>149225</xdr:colOff>
      <xdr:row>77</xdr:row>
      <xdr:rowOff>158750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048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143527</xdr:rowOff>
    </xdr:from>
    <xdr:ext cx="7620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2717800" y="1334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110489</xdr:rowOff>
    </xdr:from>
    <xdr:to>
      <xdr:col>11</xdr:col>
      <xdr:colOff>60325</xdr:colOff>
      <xdr:row>78</xdr:row>
      <xdr:rowOff>40639</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2159000" y="13312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25416</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828800" y="13398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45720</xdr:rowOff>
    </xdr:from>
    <xdr:to>
      <xdr:col>6</xdr:col>
      <xdr:colOff>171450</xdr:colOff>
      <xdr:row>78</xdr:row>
      <xdr:rowOff>147320</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1270000" y="1341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132097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939800" y="1350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公債費以外にかかる経常収支比率は、歳入面で経常一般財源が増加したことなどにより、前年度と比べ</a:t>
          </a:r>
          <a:r>
            <a:rPr kumimoji="1" lang="en-US" altLang="ja-JP" sz="1300">
              <a:solidFill>
                <a:schemeClr val="tx1"/>
              </a:solidFill>
              <a:latin typeface="ＭＳ Ｐゴシック" panose="020B0600070205080204" pitchFamily="50" charset="-128"/>
              <a:ea typeface="ＭＳ Ｐゴシック" panose="020B0600070205080204" pitchFamily="50" charset="-128"/>
            </a:rPr>
            <a:t>7.1</a:t>
          </a:r>
          <a:r>
            <a:rPr kumimoji="1" lang="ja-JP" altLang="en-US" sz="1300">
              <a:solidFill>
                <a:schemeClr val="tx1"/>
              </a:solidFill>
              <a:latin typeface="ＭＳ Ｐゴシック" panose="020B0600070205080204" pitchFamily="50" charset="-128"/>
              <a:ea typeface="ＭＳ Ｐゴシック" panose="020B0600070205080204" pitchFamily="50" charset="-128"/>
            </a:rPr>
            <a:t>ポイント改善し、グループ内平均値と比べても低い値となっています。</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扶助費や扶助費的な補助費等は縮減が容易でない面はありますが、徹底した事務事業の見直しや総人件費の抑制とともに、多様な財源確保などの取組により歳入を確保することで、持続可能な財政運営を目指します。</a:t>
          </a:r>
        </a:p>
      </xdr:txBody>
    </xdr:sp>
    <xdr:clientData/>
  </xdr:twoCellAnchor>
  <xdr:oneCellAnchor>
    <xdr:from>
      <xdr:col>62</xdr:col>
      <xdr:colOff>6350</xdr:colOff>
      <xdr:row>69</xdr:row>
      <xdr:rowOff>107950</xdr:rowOff>
    </xdr:from>
    <xdr:ext cx="298543" cy="225703"/>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5" name="公債費以外グラフ枠">
          <a:extLst>
            <a:ext uri="{FF2B5EF4-FFF2-40B4-BE49-F238E27FC236}">
              <a16:creationId xmlns:a16="http://schemas.microsoft.com/office/drawing/2014/main" id="{00000000-0008-0000-0400-00009F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7" name="公債費以外最小値テキスト">
          <a:extLst>
            <a:ext uri="{FF2B5EF4-FFF2-40B4-BE49-F238E27FC236}">
              <a16:creationId xmlns:a16="http://schemas.microsoft.com/office/drawing/2014/main" id="{00000000-0008-0000-0400-0000A1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9" name="公債費以外最大値テキスト">
          <a:extLst>
            <a:ext uri="{FF2B5EF4-FFF2-40B4-BE49-F238E27FC236}">
              <a16:creationId xmlns:a16="http://schemas.microsoft.com/office/drawing/2014/main" id="{00000000-0008-0000-0400-0000A3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73</xdr:row>
      <xdr:rowOff>82550</xdr:rowOff>
    </xdr:from>
    <xdr:to>
      <xdr:col>82</xdr:col>
      <xdr:colOff>107950</xdr:colOff>
      <xdr:row>78</xdr:row>
      <xdr:rowOff>127000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5671800" y="12598400"/>
          <a:ext cx="838200" cy="901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67327</xdr:rowOff>
    </xdr:from>
    <xdr:ext cx="762000" cy="259045"/>
    <xdr:sp macro="" textlink="">
      <xdr:nvSpPr>
        <xdr:cNvPr id="422" name="公債費以外平均値テキスト">
          <a:extLst>
            <a:ext uri="{FF2B5EF4-FFF2-40B4-BE49-F238E27FC236}">
              <a16:creationId xmlns:a16="http://schemas.microsoft.com/office/drawing/2014/main" id="{00000000-0008-0000-0400-0000A6010000}"/>
            </a:ext>
          </a:extLst>
        </xdr:cNvPr>
        <xdr:cNvSpPr txBox="1"/>
      </xdr:nvSpPr>
      <xdr:spPr>
        <a:xfrm>
          <a:off x="16598900" y="12926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63500</xdr:rowOff>
    </xdr:from>
    <xdr:to>
      <xdr:col>78</xdr:col>
      <xdr:colOff>69850</xdr:colOff>
      <xdr:row>78</xdr:row>
      <xdr:rowOff>127000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4782800" y="134366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57150</xdr:rowOff>
    </xdr:from>
    <xdr:to>
      <xdr:col>73</xdr:col>
      <xdr:colOff>180975</xdr:colOff>
      <xdr:row>78</xdr:row>
      <xdr:rowOff>63500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893800" y="132588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57150</xdr:rowOff>
    </xdr:from>
    <xdr:to>
      <xdr:col>69</xdr:col>
      <xdr:colOff>92075</xdr:colOff>
      <xdr:row>78</xdr:row>
      <xdr:rowOff>76200</xdr:rowOff>
    </xdr:to>
    <xdr:cxnSp macro="">
      <xdr:nvCxnSpPr>
        <xdr:cNvPr id="430" name="直線コネクタ 429">
          <a:extLst>
            <a:ext uri="{FF2B5EF4-FFF2-40B4-BE49-F238E27FC236}">
              <a16:creationId xmlns:a16="http://schemas.microsoft.com/office/drawing/2014/main" id="{00000000-0008-0000-0400-0000AE010000}"/>
            </a:ext>
          </a:extLst>
        </xdr:cNvPr>
        <xdr:cNvCxnSpPr/>
      </xdr:nvCxnSpPr>
      <xdr:spPr>
        <a:xfrm flipV="1">
          <a:off x="13004800" y="132588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1" name="フローチャート: 判断 430">
          <a:extLst>
            <a:ext uri="{FF2B5EF4-FFF2-40B4-BE49-F238E27FC236}">
              <a16:creationId xmlns:a16="http://schemas.microsoft.com/office/drawing/2014/main" id="{00000000-0008-0000-0400-0000AF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3" name="フローチャート: 判断 432">
          <a:extLst>
            <a:ext uri="{FF2B5EF4-FFF2-40B4-BE49-F238E27FC236}">
              <a16:creationId xmlns:a16="http://schemas.microsoft.com/office/drawing/2014/main" id="{00000000-0008-0000-0400-0000B1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73</xdr:row>
      <xdr:rowOff>31750</xdr:rowOff>
    </xdr:from>
    <xdr:to>
      <xdr:col>82</xdr:col>
      <xdr:colOff>158750</xdr:colOff>
      <xdr:row>73</xdr:row>
      <xdr:rowOff>133350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6459200" y="1254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72</xdr:row>
      <xdr:rowOff>111777</xdr:rowOff>
    </xdr:from>
    <xdr:ext cx="762000" cy="259045"/>
    <xdr:sp macro="" textlink="">
      <xdr:nvSpPr>
        <xdr:cNvPr id="441" name="公債費以外該当値テキスト">
          <a:extLst>
            <a:ext uri="{FF2B5EF4-FFF2-40B4-BE49-F238E27FC236}">
              <a16:creationId xmlns:a16="http://schemas.microsoft.com/office/drawing/2014/main" id="{00000000-0008-0000-0400-0000B9010000}"/>
            </a:ext>
          </a:extLst>
        </xdr:cNvPr>
        <xdr:cNvSpPr txBox="1"/>
      </xdr:nvSpPr>
      <xdr:spPr>
        <a:xfrm>
          <a:off x="16598900" y="1245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78</xdr:row>
      <xdr:rowOff>76200</xdr:rowOff>
    </xdr:from>
    <xdr:to>
      <xdr:col>78</xdr:col>
      <xdr:colOff>120650</xdr:colOff>
      <xdr:row>79</xdr:row>
      <xdr:rowOff>6350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56210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16527</xdr:rowOff>
    </xdr:from>
    <xdr:ext cx="7366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5290800" y="1321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78</xdr:row>
      <xdr:rowOff>12700</xdr:rowOff>
    </xdr:from>
    <xdr:to>
      <xdr:col>74</xdr:col>
      <xdr:colOff>31750</xdr:colOff>
      <xdr:row>78</xdr:row>
      <xdr:rowOff>114300</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4732000" y="1338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124477</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4401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6350</xdr:rowOff>
    </xdr:from>
    <xdr:to>
      <xdr:col>69</xdr:col>
      <xdr:colOff>142875</xdr:colOff>
      <xdr:row>77</xdr:row>
      <xdr:rowOff>107950</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3843000" y="1320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118127</xdr:rowOff>
    </xdr:from>
    <xdr:ext cx="7620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3512800" y="1297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25400</xdr:rowOff>
    </xdr:from>
    <xdr:to>
      <xdr:col>65</xdr:col>
      <xdr:colOff>53975</xdr:colOff>
      <xdr:row>78</xdr:row>
      <xdr:rowOff>127000</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2954000" y="1339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137177</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2623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110560</xdr:rowOff>
    </xdr:from>
    <xdr:to>
      <xdr:col>29</xdr:col>
      <xdr:colOff>127000</xdr:colOff>
      <xdr:row>12</xdr:row>
      <xdr:rowOff>121056</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215585"/>
          <a:ext cx="647700" cy="104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12</xdr:row>
      <xdr:rowOff>110560</xdr:rowOff>
    </xdr:from>
    <xdr:to>
      <xdr:col>26</xdr:col>
      <xdr:colOff>50800</xdr:colOff>
      <xdr:row>12</xdr:row>
      <xdr:rowOff>124847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215585"/>
          <a:ext cx="698500" cy="142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12</xdr:row>
      <xdr:rowOff>114522</xdr:rowOff>
    </xdr:from>
    <xdr:to>
      <xdr:col>22</xdr:col>
      <xdr:colOff>114300</xdr:colOff>
      <xdr:row>12</xdr:row>
      <xdr:rowOff>124847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219547"/>
          <a:ext cx="698500" cy="103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12</xdr:row>
      <xdr:rowOff>107721</xdr:rowOff>
    </xdr:from>
    <xdr:to>
      <xdr:col>18</xdr:col>
      <xdr:colOff>177800</xdr:colOff>
      <xdr:row>12</xdr:row>
      <xdr:rowOff>114522</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212746"/>
          <a:ext cx="698500" cy="68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70256</xdr:rowOff>
    </xdr:from>
    <xdr:to>
      <xdr:col>29</xdr:col>
      <xdr:colOff>177800</xdr:colOff>
      <xdr:row>13</xdr:row>
      <xdr:rowOff>406</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1752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86783</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203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59760</xdr:rowOff>
    </xdr:from>
    <xdr:to>
      <xdr:col>26</xdr:col>
      <xdr:colOff>101600</xdr:colOff>
      <xdr:row>12</xdr:row>
      <xdr:rowOff>161360</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1647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87</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19336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74047</xdr:rowOff>
    </xdr:from>
    <xdr:to>
      <xdr:col>22</xdr:col>
      <xdr:colOff>165100</xdr:colOff>
      <xdr:row>13</xdr:row>
      <xdr:rowOff>4197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1790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14374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1947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63722</xdr:rowOff>
    </xdr:from>
    <xdr:to>
      <xdr:col>19</xdr:col>
      <xdr:colOff>38100</xdr:colOff>
      <xdr:row>12</xdr:row>
      <xdr:rowOff>165322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1687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4049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19376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12</xdr:row>
      <xdr:rowOff>56921</xdr:rowOff>
    </xdr:from>
    <xdr:to>
      <xdr:col>15</xdr:col>
      <xdr:colOff>101600</xdr:colOff>
      <xdr:row>12</xdr:row>
      <xdr:rowOff>158521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1619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10</xdr:row>
      <xdr:rowOff>168698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19308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120752</xdr:rowOff>
    </xdr:from>
    <xdr:to>
      <xdr:col>29</xdr:col>
      <xdr:colOff>127000</xdr:colOff>
      <xdr:row>34</xdr:row>
      <xdr:rowOff>170510</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388202"/>
          <a:ext cx="647700" cy="4975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170510</xdr:rowOff>
    </xdr:from>
    <xdr:to>
      <xdr:col>26</xdr:col>
      <xdr:colOff>50800</xdr:colOff>
      <xdr:row>34</xdr:row>
      <xdr:rowOff>171424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437960"/>
          <a:ext cx="698500" cy="9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3785</xdr:rowOff>
    </xdr:from>
    <xdr:to>
      <xdr:col>22</xdr:col>
      <xdr:colOff>114300</xdr:colOff>
      <xdr:row>34</xdr:row>
      <xdr:rowOff>171424</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271235"/>
          <a:ext cx="698500" cy="1676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261722</xdr:rowOff>
    </xdr:from>
    <xdr:to>
      <xdr:col>18</xdr:col>
      <xdr:colOff>177800</xdr:colOff>
      <xdr:row>34</xdr:row>
      <xdr:rowOff>3785</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186272"/>
          <a:ext cx="698500" cy="849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69952</xdr:rowOff>
    </xdr:from>
    <xdr:to>
      <xdr:col>29</xdr:col>
      <xdr:colOff>177800</xdr:colOff>
      <xdr:row>34</xdr:row>
      <xdr:rowOff>171552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3374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257929</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182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119710</xdr:rowOff>
    </xdr:from>
    <xdr:to>
      <xdr:col>26</xdr:col>
      <xdr:colOff>101600</xdr:colOff>
      <xdr:row>34</xdr:row>
      <xdr:rowOff>221310</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3871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231487</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1560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120624</xdr:rowOff>
    </xdr:from>
    <xdr:to>
      <xdr:col>22</xdr:col>
      <xdr:colOff>165100</xdr:colOff>
      <xdr:row>34</xdr:row>
      <xdr:rowOff>222224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38807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232401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1569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295885</xdr:rowOff>
    </xdr:from>
    <xdr:to>
      <xdr:col>19</xdr:col>
      <xdr:colOff>38100</xdr:colOff>
      <xdr:row>34</xdr:row>
      <xdr:rowOff>54585</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2204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64762</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5989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210922</xdr:rowOff>
    </xdr:from>
    <xdr:to>
      <xdr:col>15</xdr:col>
      <xdr:colOff>101600</xdr:colOff>
      <xdr:row>33</xdr:row>
      <xdr:rowOff>312522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1354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151249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904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1,784,968
1,731,935
5,774.47
893,808,821
853,901,582
20,098,968
460,021,442
1,475,483,660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9806</xdr:rowOff>
    </xdr:from>
    <xdr:to>
      <xdr:col>24</xdr:col>
      <xdr:colOff>63500</xdr:colOff>
      <xdr:row>32</xdr:row>
      <xdr:rowOff>11129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496206"/>
          <a:ext cx="838200" cy="1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9806</xdr:rowOff>
    </xdr:from>
    <xdr:to>
      <xdr:col>19</xdr:col>
      <xdr:colOff>177800</xdr:colOff>
      <xdr:row>32</xdr:row>
      <xdr:rowOff>16093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496206"/>
          <a:ext cx="8890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10557</xdr:rowOff>
    </xdr:from>
    <xdr:to>
      <xdr:col>15</xdr:col>
      <xdr:colOff>50800</xdr:colOff>
      <xdr:row>32</xdr:row>
      <xdr:rowOff>16093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496957"/>
          <a:ext cx="889000" cy="5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6557</xdr:rowOff>
    </xdr:from>
    <xdr:to>
      <xdr:col>10</xdr:col>
      <xdr:colOff>114300</xdr:colOff>
      <xdr:row>32</xdr:row>
      <xdr:rowOff>10557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492957"/>
          <a:ext cx="889000" cy="4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131779</xdr:rowOff>
    </xdr:from>
    <xdr:to>
      <xdr:col>24</xdr:col>
      <xdr:colOff>114300</xdr:colOff>
      <xdr:row>32</xdr:row>
      <xdr:rowOff>61929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446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154656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298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130456</xdr:rowOff>
    </xdr:from>
    <xdr:to>
      <xdr:col>20</xdr:col>
      <xdr:colOff>38100</xdr:colOff>
      <xdr:row>32</xdr:row>
      <xdr:rowOff>60606</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445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30</xdr:row>
      <xdr:rowOff>77133</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2206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136743</xdr:rowOff>
    </xdr:from>
    <xdr:to>
      <xdr:col>15</xdr:col>
      <xdr:colOff>101600</xdr:colOff>
      <xdr:row>32</xdr:row>
      <xdr:rowOff>66893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451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83420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2269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131207</xdr:rowOff>
    </xdr:from>
    <xdr:to>
      <xdr:col>10</xdr:col>
      <xdr:colOff>165100</xdr:colOff>
      <xdr:row>32</xdr:row>
      <xdr:rowOff>61357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44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77884</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2213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127207</xdr:rowOff>
    </xdr:from>
    <xdr:to>
      <xdr:col>6</xdr:col>
      <xdr:colOff>38100</xdr:colOff>
      <xdr:row>32</xdr:row>
      <xdr:rowOff>57357</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442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73884</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2173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82001</xdr:rowOff>
    </xdr:from>
    <xdr:to>
      <xdr:col>24</xdr:col>
      <xdr:colOff>63500</xdr:colOff>
      <xdr:row>57</xdr:row>
      <xdr:rowOff>152410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683201"/>
          <a:ext cx="838200" cy="241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152410</xdr:rowOff>
    </xdr:from>
    <xdr:to>
      <xdr:col>19</xdr:col>
      <xdr:colOff>177800</xdr:colOff>
      <xdr:row>58</xdr:row>
      <xdr:rowOff>13741</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925060"/>
          <a:ext cx="889000" cy="32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13741</xdr:rowOff>
    </xdr:from>
    <xdr:to>
      <xdr:col>15</xdr:col>
      <xdr:colOff>50800</xdr:colOff>
      <xdr:row>58</xdr:row>
      <xdr:rowOff>32715</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57841"/>
          <a:ext cx="889000" cy="18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4414</xdr:rowOff>
    </xdr:from>
    <xdr:to>
      <xdr:col>10</xdr:col>
      <xdr:colOff>114300</xdr:colOff>
      <xdr:row>58</xdr:row>
      <xdr:rowOff>32715</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48514"/>
          <a:ext cx="889000" cy="28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31201</xdr:rowOff>
    </xdr:from>
    <xdr:to>
      <xdr:col>24</xdr:col>
      <xdr:colOff>114300</xdr:colOff>
      <xdr:row>56</xdr:row>
      <xdr:rowOff>132801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32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54078</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83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101610</xdr:rowOff>
    </xdr:from>
    <xdr:to>
      <xdr:col>20</xdr:col>
      <xdr:colOff>38100</xdr:colOff>
      <xdr:row>58</xdr:row>
      <xdr:rowOff>31760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74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48287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649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134391</xdr:rowOff>
    </xdr:from>
    <xdr:to>
      <xdr:col>15</xdr:col>
      <xdr:colOff>101600</xdr:colOff>
      <xdr:row>58</xdr:row>
      <xdr:rowOff>64541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07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81068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682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153365</xdr:rowOff>
    </xdr:from>
    <xdr:to>
      <xdr:col>10</xdr:col>
      <xdr:colOff>165100</xdr:colOff>
      <xdr:row>58</xdr:row>
      <xdr:rowOff>83515</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26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100042</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701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125064</xdr:rowOff>
    </xdr:from>
    <xdr:to>
      <xdr:col>6</xdr:col>
      <xdr:colOff>38100</xdr:colOff>
      <xdr:row>58</xdr:row>
      <xdr:rowOff>55214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97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71741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72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159621</xdr:rowOff>
    </xdr:from>
    <xdr:to>
      <xdr:col>24</xdr:col>
      <xdr:colOff>63500</xdr:colOff>
      <xdr:row>78</xdr:row>
      <xdr:rowOff>107696</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361271"/>
          <a:ext cx="838200" cy="11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123424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153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107696</xdr:rowOff>
    </xdr:from>
    <xdr:to>
      <xdr:col>19</xdr:col>
      <xdr:colOff>177800</xdr:colOff>
      <xdr:row>78</xdr:row>
      <xdr:rowOff>155375</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480796"/>
          <a:ext cx="889000" cy="47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56368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086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150803</xdr:rowOff>
    </xdr:from>
    <xdr:to>
      <xdr:col>15</xdr:col>
      <xdr:colOff>50800</xdr:colOff>
      <xdr:row>78</xdr:row>
      <xdr:rowOff>155375</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523903"/>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150151</xdr:rowOff>
    </xdr:from>
    <xdr:to>
      <xdr:col>10</xdr:col>
      <xdr:colOff>114300</xdr:colOff>
      <xdr:row>78</xdr:row>
      <xdr:rowOff>150803</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a:off x="1130300" y="13523251"/>
          <a:ext cx="889000" cy="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55171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08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66383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096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108821</xdr:rowOff>
    </xdr:from>
    <xdr:to>
      <xdr:col>24</xdr:col>
      <xdr:colOff>114300</xdr:colOff>
      <xdr:row>78</xdr:row>
      <xdr:rowOff>38971</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310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87248</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288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56896</xdr:rowOff>
    </xdr:from>
    <xdr:to>
      <xdr:col>20</xdr:col>
      <xdr:colOff>38100</xdr:colOff>
      <xdr:row>78</xdr:row>
      <xdr:rowOff>158496</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429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149623</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5227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104575</xdr:rowOff>
    </xdr:from>
    <xdr:to>
      <xdr:col>15</xdr:col>
      <xdr:colOff>101600</xdr:colOff>
      <xdr:row>79</xdr:row>
      <xdr:rowOff>34725</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477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79</xdr:row>
      <xdr:rowOff>25852</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570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100003</xdr:rowOff>
    </xdr:from>
    <xdr:to>
      <xdr:col>10</xdr:col>
      <xdr:colOff>165100</xdr:colOff>
      <xdr:row>79</xdr:row>
      <xdr:rowOff>30153</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473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21280</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35658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99351</xdr:rowOff>
    </xdr:from>
    <xdr:to>
      <xdr:col>6</xdr:col>
      <xdr:colOff>38100</xdr:colOff>
      <xdr:row>79</xdr:row>
      <xdr:rowOff>29501</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472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20628</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3565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143075</xdr:rowOff>
    </xdr:from>
    <xdr:to>
      <xdr:col>24</xdr:col>
      <xdr:colOff>63500</xdr:colOff>
      <xdr:row>96</xdr:row>
      <xdr:rowOff>168112</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02275"/>
          <a:ext cx="838200" cy="25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168112</xdr:rowOff>
    </xdr:from>
    <xdr:to>
      <xdr:col>19</xdr:col>
      <xdr:colOff>177800</xdr:colOff>
      <xdr:row>97</xdr:row>
      <xdr:rowOff>13426</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627312"/>
          <a:ext cx="889000" cy="16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13426</xdr:rowOff>
    </xdr:from>
    <xdr:to>
      <xdr:col>15</xdr:col>
      <xdr:colOff>50800</xdr:colOff>
      <xdr:row>97</xdr:row>
      <xdr:rowOff>47171</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644076"/>
          <a:ext cx="889000" cy="33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47171</xdr:rowOff>
    </xdr:from>
    <xdr:to>
      <xdr:col>10</xdr:col>
      <xdr:colOff>114300</xdr:colOff>
      <xdr:row>97</xdr:row>
      <xdr:rowOff>57404</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677821"/>
          <a:ext cx="889000" cy="10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92275</xdr:rowOff>
    </xdr:from>
    <xdr:to>
      <xdr:col>24</xdr:col>
      <xdr:colOff>114300</xdr:colOff>
      <xdr:row>97</xdr:row>
      <xdr:rowOff>22425</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551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70702</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29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117312</xdr:rowOff>
    </xdr:from>
    <xdr:to>
      <xdr:col>20</xdr:col>
      <xdr:colOff>38100</xdr:colOff>
      <xdr:row>97</xdr:row>
      <xdr:rowOff>47462</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576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38589</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669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134076</xdr:rowOff>
    </xdr:from>
    <xdr:to>
      <xdr:col>15</xdr:col>
      <xdr:colOff>101600</xdr:colOff>
      <xdr:row>97</xdr:row>
      <xdr:rowOff>64226</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593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80753</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368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167821</xdr:rowOff>
    </xdr:from>
    <xdr:to>
      <xdr:col>10</xdr:col>
      <xdr:colOff>165100</xdr:colOff>
      <xdr:row>97</xdr:row>
      <xdr:rowOff>97971</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27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89098</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719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6604</xdr:rowOff>
    </xdr:from>
    <xdr:to>
      <xdr:col>6</xdr:col>
      <xdr:colOff>38100</xdr:colOff>
      <xdr:row>97</xdr:row>
      <xdr:rowOff>108204</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637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99331</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729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94338</xdr:rowOff>
    </xdr:from>
    <xdr:to>
      <xdr:col>55</xdr:col>
      <xdr:colOff>0</xdr:colOff>
      <xdr:row>35</xdr:row>
      <xdr:rowOff>126457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923638"/>
          <a:ext cx="838200" cy="203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126457</xdr:rowOff>
    </xdr:from>
    <xdr:to>
      <xdr:col>50</xdr:col>
      <xdr:colOff>114300</xdr:colOff>
      <xdr:row>37</xdr:row>
      <xdr:rowOff>79609</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27207"/>
          <a:ext cx="889000" cy="2960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79609</xdr:rowOff>
    </xdr:from>
    <xdr:to>
      <xdr:col>45</xdr:col>
      <xdr:colOff>177800</xdr:colOff>
      <xdr:row>37</xdr:row>
      <xdr:rowOff>102957</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423259"/>
          <a:ext cx="889000" cy="23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78336</xdr:rowOff>
    </xdr:from>
    <xdr:to>
      <xdr:col>41</xdr:col>
      <xdr:colOff>50800</xdr:colOff>
      <xdr:row>37</xdr:row>
      <xdr:rowOff>102957</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21986"/>
          <a:ext cx="889000" cy="24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43538</xdr:rowOff>
    </xdr:from>
    <xdr:to>
      <xdr:col>55</xdr:col>
      <xdr:colOff>50800</xdr:colOff>
      <xdr:row>34</xdr:row>
      <xdr:rowOff>145138</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872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21965</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8512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75657</xdr:rowOff>
    </xdr:from>
    <xdr:to>
      <xdr:col>50</xdr:col>
      <xdr:colOff>165100</xdr:colOff>
      <xdr:row>36</xdr:row>
      <xdr:rowOff>5807</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76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168384</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1691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28809</xdr:rowOff>
    </xdr:from>
    <xdr:to>
      <xdr:col>46</xdr:col>
      <xdr:colOff>38100</xdr:colOff>
      <xdr:row>37</xdr:row>
      <xdr:rowOff>130409</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72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146936</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47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52157</xdr:rowOff>
    </xdr:from>
    <xdr:to>
      <xdr:col>41</xdr:col>
      <xdr:colOff>101600</xdr:colOff>
      <xdr:row>37</xdr:row>
      <xdr:rowOff>153757</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395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170284</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171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27536</xdr:rowOff>
    </xdr:from>
    <xdr:to>
      <xdr:col>36</xdr:col>
      <xdr:colOff>165100</xdr:colOff>
      <xdr:row>37</xdr:row>
      <xdr:rowOff>129136</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71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120263</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463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5240</xdr:rowOff>
    </xdr:from>
    <xdr:to>
      <xdr:col>55</xdr:col>
      <xdr:colOff>0</xdr:colOff>
      <xdr:row>55</xdr:row>
      <xdr:rowOff>48652</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434990"/>
          <a:ext cx="838200" cy="43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48652</xdr:rowOff>
    </xdr:from>
    <xdr:to>
      <xdr:col>50</xdr:col>
      <xdr:colOff>114300</xdr:colOff>
      <xdr:row>56</xdr:row>
      <xdr:rowOff>24964</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478402"/>
          <a:ext cx="889000" cy="147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24964</xdr:rowOff>
    </xdr:from>
    <xdr:to>
      <xdr:col>45</xdr:col>
      <xdr:colOff>177800</xdr:colOff>
      <xdr:row>56</xdr:row>
      <xdr:rowOff>62912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626164"/>
          <a:ext cx="889000" cy="37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167360</xdr:rowOff>
    </xdr:from>
    <xdr:to>
      <xdr:col>41</xdr:col>
      <xdr:colOff>50800</xdr:colOff>
      <xdr:row>56</xdr:row>
      <xdr:rowOff>62912</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9597110"/>
          <a:ext cx="889000" cy="67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125890</xdr:rowOff>
    </xdr:from>
    <xdr:to>
      <xdr:col>55</xdr:col>
      <xdr:colOff>50800</xdr:colOff>
      <xdr:row>55</xdr:row>
      <xdr:rowOff>56040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384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148767</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2356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169302</xdr:rowOff>
    </xdr:from>
    <xdr:to>
      <xdr:col>50</xdr:col>
      <xdr:colOff>165100</xdr:colOff>
      <xdr:row>55</xdr:row>
      <xdr:rowOff>99452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427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115979</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202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145614</xdr:rowOff>
    </xdr:from>
    <xdr:to>
      <xdr:col>46</xdr:col>
      <xdr:colOff>38100</xdr:colOff>
      <xdr:row>56</xdr:row>
      <xdr:rowOff>75764</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575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92291</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350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12112</xdr:rowOff>
    </xdr:from>
    <xdr:to>
      <xdr:col>41</xdr:col>
      <xdr:colOff>101600</xdr:colOff>
      <xdr:row>56</xdr:row>
      <xdr:rowOff>113712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613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130239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388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116560</xdr:rowOff>
    </xdr:from>
    <xdr:to>
      <xdr:col>36</xdr:col>
      <xdr:colOff>165100</xdr:colOff>
      <xdr:row>56</xdr:row>
      <xdr:rowOff>46710</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546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63237</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321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151955</xdr:rowOff>
    </xdr:from>
    <xdr:to>
      <xdr:col>55</xdr:col>
      <xdr:colOff>0</xdr:colOff>
      <xdr:row>77</xdr:row>
      <xdr:rowOff>156159</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353605"/>
          <a:ext cx="838200" cy="4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156159</xdr:rowOff>
    </xdr:from>
    <xdr:to>
      <xdr:col>50</xdr:col>
      <xdr:colOff>114300</xdr:colOff>
      <xdr:row>78</xdr:row>
      <xdr:rowOff>55372</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357809"/>
          <a:ext cx="889000" cy="70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24257</xdr:rowOff>
    </xdr:from>
    <xdr:to>
      <xdr:col>45</xdr:col>
      <xdr:colOff>177800</xdr:colOff>
      <xdr:row>78</xdr:row>
      <xdr:rowOff>55372</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397357"/>
          <a:ext cx="8890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99026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12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150000</xdr:rowOff>
    </xdr:from>
    <xdr:to>
      <xdr:col>41</xdr:col>
      <xdr:colOff>50800</xdr:colOff>
      <xdr:row>78</xdr:row>
      <xdr:rowOff>24257</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351650"/>
          <a:ext cx="889000" cy="45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101155</xdr:rowOff>
    </xdr:from>
    <xdr:to>
      <xdr:col>55</xdr:col>
      <xdr:colOff>50800</xdr:colOff>
      <xdr:row>78</xdr:row>
      <xdr:rowOff>31305</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302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124032</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154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105359</xdr:rowOff>
    </xdr:from>
    <xdr:to>
      <xdr:col>50</xdr:col>
      <xdr:colOff>165100</xdr:colOff>
      <xdr:row>78</xdr:row>
      <xdr:rowOff>35509</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307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52036</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3082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4572</xdr:rowOff>
    </xdr:from>
    <xdr:to>
      <xdr:col>46</xdr:col>
      <xdr:colOff>38100</xdr:colOff>
      <xdr:row>78</xdr:row>
      <xdr:rowOff>106172</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377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97299</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470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144907</xdr:rowOff>
    </xdr:from>
    <xdr:to>
      <xdr:col>41</xdr:col>
      <xdr:colOff>101600</xdr:colOff>
      <xdr:row>78</xdr:row>
      <xdr:rowOff>75057</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34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91584</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121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99200</xdr:rowOff>
    </xdr:from>
    <xdr:to>
      <xdr:col>36</xdr:col>
      <xdr:colOff>165100</xdr:colOff>
      <xdr:row>78</xdr:row>
      <xdr:rowOff>29350</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300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45877</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076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48174</xdr:rowOff>
    </xdr:from>
    <xdr:to>
      <xdr:col>55</xdr:col>
      <xdr:colOff>0</xdr:colOff>
      <xdr:row>95</xdr:row>
      <xdr:rowOff>16284</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164474"/>
          <a:ext cx="838200" cy="139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16284</xdr:rowOff>
    </xdr:from>
    <xdr:to>
      <xdr:col>50</xdr:col>
      <xdr:colOff>114300</xdr:colOff>
      <xdr:row>95</xdr:row>
      <xdr:rowOff>162674</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304034"/>
          <a:ext cx="889000" cy="146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162674</xdr:rowOff>
    </xdr:from>
    <xdr:to>
      <xdr:col>45</xdr:col>
      <xdr:colOff>177800</xdr:colOff>
      <xdr:row>96</xdr:row>
      <xdr:rowOff>113982</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450424"/>
          <a:ext cx="889000" cy="122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113982</xdr:rowOff>
    </xdr:from>
    <xdr:to>
      <xdr:col>41</xdr:col>
      <xdr:colOff>50800</xdr:colOff>
      <xdr:row>96</xdr:row>
      <xdr:rowOff>125755</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573182"/>
          <a:ext cx="889000" cy="11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168824</xdr:rowOff>
    </xdr:from>
    <xdr:to>
      <xdr:col>55</xdr:col>
      <xdr:colOff>50800</xdr:colOff>
      <xdr:row>94</xdr:row>
      <xdr:rowOff>98974</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113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20251</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965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136934</xdr:rowOff>
    </xdr:from>
    <xdr:to>
      <xdr:col>50</xdr:col>
      <xdr:colOff>165100</xdr:colOff>
      <xdr:row>95</xdr:row>
      <xdr:rowOff>67084</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253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83611</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028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111874</xdr:rowOff>
    </xdr:from>
    <xdr:to>
      <xdr:col>46</xdr:col>
      <xdr:colOff>38100</xdr:colOff>
      <xdr:row>96</xdr:row>
      <xdr:rowOff>42024</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399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58551</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17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63182</xdr:rowOff>
    </xdr:from>
    <xdr:to>
      <xdr:col>41</xdr:col>
      <xdr:colOff>101600</xdr:colOff>
      <xdr:row>96</xdr:row>
      <xdr:rowOff>164782</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522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9859</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297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74955</xdr:rowOff>
    </xdr:from>
    <xdr:to>
      <xdr:col>36</xdr:col>
      <xdr:colOff>165100</xdr:colOff>
      <xdr:row>97</xdr:row>
      <xdr:rowOff>5105</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534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21632</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309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122692</xdr:rowOff>
    </xdr:from>
    <xdr:to>
      <xdr:col>85</xdr:col>
      <xdr:colOff>127000</xdr:colOff>
      <xdr:row>38</xdr:row>
      <xdr:rowOff>29058</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466342"/>
          <a:ext cx="838200" cy="77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122692</xdr:rowOff>
    </xdr:from>
    <xdr:to>
      <xdr:col>81</xdr:col>
      <xdr:colOff>50800</xdr:colOff>
      <xdr:row>37</xdr:row>
      <xdr:rowOff>166538</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4592300" y="6466342"/>
          <a:ext cx="889000" cy="43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10065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18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50729</xdr:rowOff>
    </xdr:from>
    <xdr:to>
      <xdr:col>76</xdr:col>
      <xdr:colOff>114300</xdr:colOff>
      <xdr:row>37</xdr:row>
      <xdr:rowOff>166538</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3703300" y="6394379"/>
          <a:ext cx="889000" cy="115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34114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206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50729</xdr:rowOff>
    </xdr:from>
    <xdr:to>
      <xdr:col>71</xdr:col>
      <xdr:colOff>177800</xdr:colOff>
      <xdr:row>37</xdr:row>
      <xdr:rowOff>128087</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394379"/>
          <a:ext cx="889000" cy="77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16852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5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27139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542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149708</xdr:rowOff>
    </xdr:from>
    <xdr:to>
      <xdr:col>85</xdr:col>
      <xdr:colOff>177800</xdr:colOff>
      <xdr:row>38</xdr:row>
      <xdr:rowOff>79857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493358"/>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101435</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445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71892</xdr:rowOff>
    </xdr:from>
    <xdr:to>
      <xdr:col>81</xdr:col>
      <xdr:colOff>101600</xdr:colOff>
      <xdr:row>38</xdr:row>
      <xdr:rowOff>2042</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415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164620</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508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115738</xdr:rowOff>
    </xdr:from>
    <xdr:to>
      <xdr:col>76</xdr:col>
      <xdr:colOff>165100</xdr:colOff>
      <xdr:row>38</xdr:row>
      <xdr:rowOff>45887</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459388"/>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37015</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552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171379</xdr:rowOff>
    </xdr:from>
    <xdr:to>
      <xdr:col>72</xdr:col>
      <xdr:colOff>38100</xdr:colOff>
      <xdr:row>37</xdr:row>
      <xdr:rowOff>101529</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343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35</xdr:row>
      <xdr:rowOff>118056</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118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77287</xdr:rowOff>
    </xdr:from>
    <xdr:to>
      <xdr:col>67</xdr:col>
      <xdr:colOff>101600</xdr:colOff>
      <xdr:row>38</xdr:row>
      <xdr:rowOff>7437</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420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23964</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79428" y="619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133842</xdr:rowOff>
    </xdr:from>
    <xdr:to>
      <xdr:col>85</xdr:col>
      <xdr:colOff>127000</xdr:colOff>
      <xdr:row>74</xdr:row>
      <xdr:rowOff>71806</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2649692"/>
          <a:ext cx="838200" cy="109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31173</xdr:rowOff>
    </xdr:from>
    <xdr:to>
      <xdr:col>81</xdr:col>
      <xdr:colOff>50800</xdr:colOff>
      <xdr:row>74</xdr:row>
      <xdr:rowOff>71806</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4592300" y="12718473"/>
          <a:ext cx="889000" cy="40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112982</xdr:rowOff>
    </xdr:from>
    <xdr:to>
      <xdr:col>76</xdr:col>
      <xdr:colOff>114300</xdr:colOff>
      <xdr:row>74</xdr:row>
      <xdr:rowOff>31173</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a:off x="13703300" y="12628832"/>
          <a:ext cx="889000" cy="89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112982</xdr:rowOff>
    </xdr:from>
    <xdr:to>
      <xdr:col>71</xdr:col>
      <xdr:colOff>177800</xdr:colOff>
      <xdr:row>73</xdr:row>
      <xdr:rowOff>114097</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flipV="1">
          <a:off x="12814300" y="12628832"/>
          <a:ext cx="889000" cy="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83042</xdr:rowOff>
    </xdr:from>
    <xdr:to>
      <xdr:col>85</xdr:col>
      <xdr:colOff>177800</xdr:colOff>
      <xdr:row>74</xdr:row>
      <xdr:rowOff>13192</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598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105919</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450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21006</xdr:rowOff>
    </xdr:from>
    <xdr:to>
      <xdr:col>81</xdr:col>
      <xdr:colOff>101600</xdr:colOff>
      <xdr:row>74</xdr:row>
      <xdr:rowOff>122606</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2708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139133</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483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151823</xdr:rowOff>
    </xdr:from>
    <xdr:to>
      <xdr:col>76</xdr:col>
      <xdr:colOff>165100</xdr:colOff>
      <xdr:row>74</xdr:row>
      <xdr:rowOff>81973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2667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98500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442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62182</xdr:rowOff>
    </xdr:from>
    <xdr:to>
      <xdr:col>72</xdr:col>
      <xdr:colOff>38100</xdr:colOff>
      <xdr:row>73</xdr:row>
      <xdr:rowOff>163782</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2578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72</xdr:row>
      <xdr:rowOff>8859</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35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63297</xdr:rowOff>
    </xdr:from>
    <xdr:to>
      <xdr:col>67</xdr:col>
      <xdr:colOff>101600</xdr:colOff>
      <xdr:row>73</xdr:row>
      <xdr:rowOff>164897</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2579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72</xdr:row>
      <xdr:rowOff>9974</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354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111010</xdr:rowOff>
    </xdr:from>
    <xdr:to>
      <xdr:col>85</xdr:col>
      <xdr:colOff>127000</xdr:colOff>
      <xdr:row>97</xdr:row>
      <xdr:rowOff>43993</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055860"/>
          <a:ext cx="838200" cy="61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43993</xdr:rowOff>
    </xdr:from>
    <xdr:to>
      <xdr:col>81</xdr:col>
      <xdr:colOff>50800</xdr:colOff>
      <xdr:row>98</xdr:row>
      <xdr:rowOff>81445</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674643"/>
          <a:ext cx="889000" cy="2089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29227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12788</xdr:rowOff>
    </xdr:from>
    <xdr:to>
      <xdr:col>76</xdr:col>
      <xdr:colOff>114300</xdr:colOff>
      <xdr:row>98</xdr:row>
      <xdr:rowOff>81445</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814888"/>
          <a:ext cx="889000" cy="68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4178</xdr:rowOff>
    </xdr:from>
    <xdr:to>
      <xdr:col>71</xdr:col>
      <xdr:colOff>177800</xdr:colOff>
      <xdr:row>98</xdr:row>
      <xdr:rowOff>12788</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2814300" y="16806278"/>
          <a:ext cx="889000" cy="8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60210</xdr:rowOff>
    </xdr:from>
    <xdr:to>
      <xdr:col>85</xdr:col>
      <xdr:colOff>177800</xdr:colOff>
      <xdr:row>93</xdr:row>
      <xdr:rowOff>161810</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005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83087</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5856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164643</xdr:rowOff>
    </xdr:from>
    <xdr:to>
      <xdr:col>81</xdr:col>
      <xdr:colOff>101600</xdr:colOff>
      <xdr:row>97</xdr:row>
      <xdr:rowOff>94793</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62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111320</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33728" y="16399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30645</xdr:rowOff>
    </xdr:from>
    <xdr:to>
      <xdr:col>76</xdr:col>
      <xdr:colOff>165100</xdr:colOff>
      <xdr:row>98</xdr:row>
      <xdr:rowOff>132245</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32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123372</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254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133438</xdr:rowOff>
    </xdr:from>
    <xdr:to>
      <xdr:col>72</xdr:col>
      <xdr:colOff>38100</xdr:colOff>
      <xdr:row>98</xdr:row>
      <xdr:rowOff>63588</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764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54715</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856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124828</xdr:rowOff>
    </xdr:from>
    <xdr:to>
      <xdr:col>67</xdr:col>
      <xdr:colOff>101600</xdr:colOff>
      <xdr:row>98</xdr:row>
      <xdr:rowOff>54978</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755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46105</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848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35</xdr:row>
      <xdr:rowOff>5806</xdr:rowOff>
    </xdr:from>
    <xdr:to>
      <xdr:col>116</xdr:col>
      <xdr:colOff>63500</xdr:colOff>
      <xdr:row>36</xdr:row>
      <xdr:rowOff>79284</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6006556"/>
          <a:ext cx="838200" cy="244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10177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182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32</xdr:row>
      <xdr:rowOff>169092</xdr:rowOff>
    </xdr:from>
    <xdr:to>
      <xdr:col>111</xdr:col>
      <xdr:colOff>177800</xdr:colOff>
      <xdr:row>35</xdr:row>
      <xdr:rowOff>5806</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5655492"/>
          <a:ext cx="889000" cy="351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59163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62313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32</xdr:row>
      <xdr:rowOff>169092</xdr:rowOff>
    </xdr:from>
    <xdr:to>
      <xdr:col>107</xdr:col>
      <xdr:colOff>50800</xdr:colOff>
      <xdr:row>37</xdr:row>
      <xdr:rowOff>49893</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flipV="1">
          <a:off x="19545300" y="5655492"/>
          <a:ext cx="889000" cy="738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72226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7300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33</xdr:row>
      <xdr:rowOff>64589</xdr:rowOff>
    </xdr:from>
    <xdr:to>
      <xdr:col>102</xdr:col>
      <xdr:colOff>114300</xdr:colOff>
      <xdr:row>37</xdr:row>
      <xdr:rowOff>49893</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5722439"/>
          <a:ext cx="889000" cy="671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6911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3505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28484</xdr:rowOff>
    </xdr:from>
    <xdr:to>
      <xdr:col>116</xdr:col>
      <xdr:colOff>114300</xdr:colOff>
      <xdr:row>36</xdr:row>
      <xdr:rowOff>130084</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200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51361</xdr:rowOff>
    </xdr:from>
    <xdr:ext cx="378565"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0521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126456</xdr:rowOff>
    </xdr:from>
    <xdr:to>
      <xdr:col>112</xdr:col>
      <xdr:colOff>38100</xdr:colOff>
      <xdr:row>35</xdr:row>
      <xdr:rowOff>56606</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5955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33</xdr:row>
      <xdr:rowOff>73133</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21317" y="57309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32</xdr:row>
      <xdr:rowOff>118292</xdr:rowOff>
    </xdr:from>
    <xdr:to>
      <xdr:col>107</xdr:col>
      <xdr:colOff>101600</xdr:colOff>
      <xdr:row>33</xdr:row>
      <xdr:rowOff>48442</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5604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64969</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245017" y="53799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36</xdr:row>
      <xdr:rowOff>170543</xdr:rowOff>
    </xdr:from>
    <xdr:to>
      <xdr:col>102</xdr:col>
      <xdr:colOff>165100</xdr:colOff>
      <xdr:row>37</xdr:row>
      <xdr:rowOff>100693</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342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91820</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56017" y="64354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13789</xdr:rowOff>
    </xdr:from>
    <xdr:to>
      <xdr:col>98</xdr:col>
      <xdr:colOff>38100</xdr:colOff>
      <xdr:row>33</xdr:row>
      <xdr:rowOff>115389</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5671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31</xdr:row>
      <xdr:rowOff>131916</xdr:rowOff>
    </xdr:from>
    <xdr:ext cx="378565"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67017" y="544686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55477</xdr:rowOff>
    </xdr:from>
    <xdr:to>
      <xdr:col>116</xdr:col>
      <xdr:colOff>63500</xdr:colOff>
      <xdr:row>59</xdr:row>
      <xdr:rowOff>56848</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10171027"/>
          <a:ext cx="838200" cy="1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105964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535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55477</xdr:rowOff>
    </xdr:from>
    <xdr:to>
      <xdr:col>111</xdr:col>
      <xdr:colOff>177800</xdr:colOff>
      <xdr:row>59</xdr:row>
      <xdr:rowOff>68007</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10171027"/>
          <a:ext cx="889000" cy="12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22122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45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67158</xdr:rowOff>
    </xdr:from>
    <xdr:to>
      <xdr:col>107</xdr:col>
      <xdr:colOff>50800</xdr:colOff>
      <xdr:row>59</xdr:row>
      <xdr:rowOff>68007</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10182708"/>
          <a:ext cx="889000" cy="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149724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9750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64730</xdr:rowOff>
    </xdr:from>
    <xdr:to>
      <xdr:col>102</xdr:col>
      <xdr:colOff>114300</xdr:colOff>
      <xdr:row>59</xdr:row>
      <xdr:rowOff>67158</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10180280"/>
          <a:ext cx="889000" cy="2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140395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741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127507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728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6048</xdr:rowOff>
    </xdr:from>
    <xdr:to>
      <xdr:col>116</xdr:col>
      <xdr:colOff>114300</xdr:colOff>
      <xdr:row>59</xdr:row>
      <xdr:rowOff>107648</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10121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92425</xdr:rowOff>
    </xdr:from>
    <xdr:ext cx="469744"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100365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4677</xdr:rowOff>
    </xdr:from>
    <xdr:to>
      <xdr:col>112</xdr:col>
      <xdr:colOff>38100</xdr:colOff>
      <xdr:row>59</xdr:row>
      <xdr:rowOff>106277</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10120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97404</xdr:rowOff>
    </xdr:from>
    <xdr:ext cx="469744"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75728" y="10212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59</xdr:row>
      <xdr:rowOff>17207</xdr:rowOff>
    </xdr:from>
    <xdr:to>
      <xdr:col>107</xdr:col>
      <xdr:colOff>101600</xdr:colOff>
      <xdr:row>59</xdr:row>
      <xdr:rowOff>118807</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10132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109934</xdr:rowOff>
    </xdr:from>
    <xdr:ext cx="469744"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99428" y="10225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59</xdr:row>
      <xdr:rowOff>16358</xdr:rowOff>
    </xdr:from>
    <xdr:to>
      <xdr:col>102</xdr:col>
      <xdr:colOff>165100</xdr:colOff>
      <xdr:row>59</xdr:row>
      <xdr:rowOff>117958</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10131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59</xdr:row>
      <xdr:rowOff>109085</xdr:rowOff>
    </xdr:from>
    <xdr:ext cx="469744"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310428" y="10224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59</xdr:row>
      <xdr:rowOff>13930</xdr:rowOff>
    </xdr:from>
    <xdr:to>
      <xdr:col>98</xdr:col>
      <xdr:colOff>38100</xdr:colOff>
      <xdr:row>59</xdr:row>
      <xdr:rowOff>115530</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10129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59</xdr:row>
      <xdr:rowOff>106657</xdr:rowOff>
    </xdr:from>
    <xdr:ext cx="469744"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421428" y="10222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91367</xdr:rowOff>
    </xdr:from>
    <xdr:to>
      <xdr:col>116</xdr:col>
      <xdr:colOff>63500</xdr:colOff>
      <xdr:row>74</xdr:row>
      <xdr:rowOff>104430</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778667"/>
          <a:ext cx="8382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6948</xdr:rowOff>
    </xdr:from>
    <xdr:to>
      <xdr:col>111</xdr:col>
      <xdr:colOff>177800</xdr:colOff>
      <xdr:row>74</xdr:row>
      <xdr:rowOff>91367</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522798"/>
          <a:ext cx="889000" cy="255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6948</xdr:rowOff>
    </xdr:from>
    <xdr:to>
      <xdr:col>107</xdr:col>
      <xdr:colOff>50800</xdr:colOff>
      <xdr:row>73</xdr:row>
      <xdr:rowOff>14133</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flipV="1">
          <a:off x="19545300" y="12522798"/>
          <a:ext cx="889000" cy="7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14133</xdr:rowOff>
    </xdr:from>
    <xdr:to>
      <xdr:col>102</xdr:col>
      <xdr:colOff>114300</xdr:colOff>
      <xdr:row>78</xdr:row>
      <xdr:rowOff>57077</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29983"/>
          <a:ext cx="889000" cy="900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53630</xdr:rowOff>
    </xdr:from>
    <xdr:to>
      <xdr:col>116</xdr:col>
      <xdr:colOff>114300</xdr:colOff>
      <xdr:row>74</xdr:row>
      <xdr:rowOff>155230</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740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140007</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655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40567</xdr:rowOff>
    </xdr:from>
    <xdr:to>
      <xdr:col>112</xdr:col>
      <xdr:colOff>38100</xdr:colOff>
      <xdr:row>74</xdr:row>
      <xdr:rowOff>142167</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727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133294</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820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127598</xdr:rowOff>
    </xdr:from>
    <xdr:to>
      <xdr:col>107</xdr:col>
      <xdr:colOff>101600</xdr:colOff>
      <xdr:row>73</xdr:row>
      <xdr:rowOff>57748</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471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74275</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24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134783</xdr:rowOff>
    </xdr:from>
    <xdr:to>
      <xdr:col>102</xdr:col>
      <xdr:colOff>165100</xdr:colOff>
      <xdr:row>73</xdr:row>
      <xdr:rowOff>64933</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479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81460</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2544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6277</xdr:rowOff>
    </xdr:from>
    <xdr:to>
      <xdr:col>98</xdr:col>
      <xdr:colOff>38100</xdr:colOff>
      <xdr:row>78</xdr:row>
      <xdr:rowOff>107877</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379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124404</xdr:rowOff>
    </xdr:from>
    <xdr:ext cx="469744"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21428" y="13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123825</xdr:rowOff>
    </xdr:from>
    <xdr:to>
      <xdr:col>120</xdr:col>
      <xdr:colOff>114300</xdr:colOff>
      <xdr:row>114</xdr:row>
      <xdr:rowOff>142875</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672353" y="16428384"/>
          <a:ext cx="19612535" cy="186802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26333</xdr:rowOff>
    </xdr:from>
    <xdr:to>
      <xdr:col>120</xdr:col>
      <xdr:colOff>82550</xdr:colOff>
      <xdr:row>114</xdr:row>
      <xdr:rowOff>112058</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697753" y="16667068"/>
          <a:ext cx="19555385" cy="1598519"/>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a:t>
          </a:r>
          <a:r>
            <a:rPr kumimoji="1" lang="ja-JP" altLang="en-US" sz="1050">
              <a:solidFill>
                <a:schemeClr val="tx1"/>
              </a:solidFill>
              <a:latin typeface="ＭＳ Ｐゴシック" panose="020B0600070205080204" pitchFamily="50" charset="-128"/>
              <a:ea typeface="ＭＳ Ｐゴシック" panose="020B0600070205080204" pitchFamily="50" charset="-128"/>
            </a:rPr>
            <a:t>歳出決算総額は、住民一人当たり</a:t>
          </a:r>
          <a:r>
            <a:rPr kumimoji="1" lang="en-US" altLang="ja-JP" sz="1050">
              <a:solidFill>
                <a:schemeClr val="tx1"/>
              </a:solidFill>
              <a:latin typeface="ＭＳ Ｐゴシック" panose="020B0600070205080204" pitchFamily="50" charset="-128"/>
              <a:ea typeface="ＭＳ Ｐゴシック" panose="020B0600070205080204" pitchFamily="50" charset="-128"/>
            </a:rPr>
            <a:t>478</a:t>
          </a:r>
          <a:r>
            <a:rPr kumimoji="1" lang="ja-JP" altLang="en-US" sz="1050">
              <a:solidFill>
                <a:schemeClr val="tx1"/>
              </a:solidFill>
              <a:latin typeface="ＭＳ Ｐゴシック" panose="020B0600070205080204" pitchFamily="50" charset="-128"/>
              <a:ea typeface="ＭＳ Ｐゴシック" panose="020B0600070205080204" pitchFamily="50" charset="-128"/>
            </a:rPr>
            <a:t>千円となっています。なお、グループ内の他団体に比べ人口が少なく（</a:t>
          </a:r>
          <a:r>
            <a:rPr kumimoji="1" lang="en-US" altLang="ja-JP" sz="1050">
              <a:solidFill>
                <a:schemeClr val="tx1"/>
              </a:solidFill>
              <a:latin typeface="ＭＳ Ｐゴシック" panose="020B0600070205080204" pitchFamily="50" charset="-128"/>
              <a:ea typeface="ＭＳ Ｐゴシック" panose="020B0600070205080204" pitchFamily="50" charset="-128"/>
            </a:rPr>
            <a:t>20</a:t>
          </a:r>
          <a:r>
            <a:rPr kumimoji="1" lang="ja-JP" altLang="en-US" sz="1050">
              <a:solidFill>
                <a:schemeClr val="tx1"/>
              </a:solidFill>
              <a:latin typeface="ＭＳ Ｐゴシック" panose="020B0600070205080204" pitchFamily="50" charset="-128"/>
              <a:ea typeface="ＭＳ Ｐゴシック" panose="020B0600070205080204" pitchFamily="50" charset="-128"/>
            </a:rPr>
            <a:t>府県中</a:t>
          </a:r>
          <a:r>
            <a:rPr kumimoji="1" lang="en-US" altLang="ja-JP" sz="1050">
              <a:solidFill>
                <a:schemeClr val="tx1"/>
              </a:solidFill>
              <a:latin typeface="ＭＳ Ｐゴシック" panose="020B0600070205080204" pitchFamily="50" charset="-128"/>
              <a:ea typeface="ＭＳ Ｐゴシック" panose="020B0600070205080204" pitchFamily="50" charset="-128"/>
            </a:rPr>
            <a:t>19</a:t>
          </a:r>
          <a:r>
            <a:rPr kumimoji="1" lang="ja-JP" altLang="en-US" sz="1050">
              <a:solidFill>
                <a:schemeClr val="tx1"/>
              </a:solidFill>
              <a:latin typeface="ＭＳ Ｐゴシック" panose="020B0600070205080204" pitchFamily="50" charset="-128"/>
              <a:ea typeface="ＭＳ Ｐゴシック" panose="020B0600070205080204" pitchFamily="50" charset="-128"/>
            </a:rPr>
            <a:t>位。１位神奈川県：</a:t>
          </a:r>
          <a:r>
            <a:rPr kumimoji="1" lang="en-US" altLang="ja-JP" sz="1050">
              <a:solidFill>
                <a:schemeClr val="tx1"/>
              </a:solidFill>
              <a:latin typeface="ＭＳ Ｐゴシック" panose="020B0600070205080204" pitchFamily="50" charset="-128"/>
              <a:ea typeface="ＭＳ Ｐゴシック" panose="020B0600070205080204" pitchFamily="50" charset="-128"/>
            </a:rPr>
            <a:t>9,215,210</a:t>
          </a:r>
          <a:r>
            <a:rPr kumimoji="1" lang="ja-JP" altLang="en-US" sz="1050">
              <a:solidFill>
                <a:schemeClr val="tx1"/>
              </a:solidFill>
              <a:latin typeface="ＭＳ Ｐゴシック" panose="020B0600070205080204" pitchFamily="50" charset="-128"/>
              <a:ea typeface="ＭＳ Ｐゴシック" panose="020B0600070205080204" pitchFamily="50" charset="-128"/>
            </a:rPr>
            <a:t>人。</a:t>
          </a:r>
          <a:r>
            <a:rPr kumimoji="1" lang="en-US" altLang="ja-JP" sz="1050">
              <a:solidFill>
                <a:schemeClr val="tx1"/>
              </a:solidFill>
              <a:latin typeface="ＭＳ Ｐゴシック" panose="020B0600070205080204" pitchFamily="50" charset="-128"/>
              <a:ea typeface="ＭＳ Ｐゴシック" panose="020B0600070205080204" pitchFamily="50" charset="-128"/>
            </a:rPr>
            <a:t>19</a:t>
          </a:r>
          <a:r>
            <a:rPr kumimoji="1" lang="ja-JP" altLang="en-US" sz="1050">
              <a:solidFill>
                <a:schemeClr val="tx1"/>
              </a:solidFill>
              <a:latin typeface="ＭＳ Ｐゴシック" panose="020B0600070205080204" pitchFamily="50" charset="-128"/>
              <a:ea typeface="ＭＳ Ｐゴシック" panose="020B0600070205080204" pitchFamily="50" charset="-128"/>
            </a:rPr>
            <a:t>位三重県：</a:t>
          </a:r>
          <a:r>
            <a:rPr kumimoji="1" lang="en-US" altLang="ja-JP" sz="1050">
              <a:solidFill>
                <a:schemeClr val="tx1"/>
              </a:solidFill>
              <a:latin typeface="ＭＳ Ｐゴシック" panose="020B0600070205080204" pitchFamily="50" charset="-128"/>
              <a:ea typeface="ＭＳ Ｐゴシック" panose="020B0600070205080204" pitchFamily="50" charset="-128"/>
            </a:rPr>
            <a:t>1,784,968</a:t>
          </a:r>
          <a:r>
            <a:rPr kumimoji="1" lang="ja-JP" altLang="en-US" sz="1050">
              <a:solidFill>
                <a:schemeClr val="tx1"/>
              </a:solidFill>
              <a:latin typeface="ＭＳ Ｐゴシック" panose="020B0600070205080204" pitchFamily="50" charset="-128"/>
              <a:ea typeface="ＭＳ Ｐゴシック" panose="020B0600070205080204" pitchFamily="50" charset="-128"/>
            </a:rPr>
            <a:t>人）、政令指定都市もないため、住民一人当たり換算の歳出は他府県と比べて相対的に高くなる傾向にあります。　</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人件費は、住民一人当たり</a:t>
          </a:r>
          <a:r>
            <a:rPr kumimoji="1" lang="en-US" altLang="ja-JP" sz="1050">
              <a:latin typeface="ＭＳ Ｐゴシック" panose="020B0600070205080204" pitchFamily="50" charset="-128"/>
              <a:ea typeface="ＭＳ Ｐゴシック" panose="020B0600070205080204" pitchFamily="50" charset="-128"/>
            </a:rPr>
            <a:t>119</a:t>
          </a:r>
          <a:r>
            <a:rPr kumimoji="1" lang="ja-JP" altLang="en-US" sz="1050">
              <a:latin typeface="ＭＳ Ｐゴシック" panose="020B0600070205080204" pitchFamily="50" charset="-128"/>
              <a:ea typeface="ＭＳ Ｐゴシック" panose="020B0600070205080204" pitchFamily="50" charset="-128"/>
            </a:rPr>
            <a:t>千円となっており、グループ内平均値を上回っています。これは、高齢層職員の割合が高い本県の職員構成によるものであり、平成２９年度からは管理職員を対象とした給与抑制措置等を実施することで、総人件費の抑制に努めているところです。引き続き給与制度の運用の適正化に努めることで、総人件費の抑制につなげます。</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補助費等は、住民一人当たり</a:t>
          </a:r>
          <a:r>
            <a:rPr kumimoji="1" lang="en-US" altLang="ja-JP" sz="1050">
              <a:latin typeface="ＭＳ Ｐゴシック" panose="020B0600070205080204" pitchFamily="50" charset="-128"/>
              <a:ea typeface="ＭＳ Ｐゴシック" panose="020B0600070205080204" pitchFamily="50" charset="-128"/>
            </a:rPr>
            <a:t>156</a:t>
          </a:r>
          <a:r>
            <a:rPr kumimoji="1" lang="ja-JP" altLang="en-US" sz="1050">
              <a:latin typeface="ＭＳ Ｐゴシック" panose="020B0600070205080204" pitchFamily="50" charset="-128"/>
              <a:ea typeface="ＭＳ Ｐゴシック" panose="020B0600070205080204" pitchFamily="50" charset="-128"/>
            </a:rPr>
            <a:t>千円となっており、前年度と比較して住民一人当たり</a:t>
          </a:r>
          <a:r>
            <a:rPr kumimoji="1" lang="en-US" altLang="ja-JP" sz="1050">
              <a:latin typeface="ＭＳ Ｐゴシック" panose="020B0600070205080204" pitchFamily="50" charset="-128"/>
              <a:ea typeface="ＭＳ Ｐゴシック" panose="020B0600070205080204" pitchFamily="50" charset="-128"/>
            </a:rPr>
            <a:t>27</a:t>
          </a:r>
          <a:r>
            <a:rPr kumimoji="1" lang="ja-JP" altLang="en-US" sz="1050">
              <a:latin typeface="ＭＳ Ｐゴシック" panose="020B0600070205080204" pitchFamily="50" charset="-128"/>
              <a:ea typeface="ＭＳ Ｐゴシック" panose="020B0600070205080204" pitchFamily="50" charset="-128"/>
            </a:rPr>
            <a:t>千円の増加となっています。これは、新型コロナウイルス感染症対応にかかる費用が増加したことが主な要因です。</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普通建設事業費は、住民一人当たり</a:t>
          </a:r>
          <a:r>
            <a:rPr kumimoji="1" lang="en-US" altLang="ja-JP" sz="1050">
              <a:latin typeface="ＭＳ Ｐゴシック" panose="020B0600070205080204" pitchFamily="50" charset="-128"/>
              <a:ea typeface="ＭＳ Ｐゴシック" panose="020B0600070205080204" pitchFamily="50" charset="-128"/>
            </a:rPr>
            <a:t>72</a:t>
          </a:r>
          <a:r>
            <a:rPr kumimoji="1" lang="ja-JP" altLang="en-US" sz="1050">
              <a:latin typeface="ＭＳ Ｐゴシック" panose="020B0600070205080204" pitchFamily="50" charset="-128"/>
              <a:ea typeface="ＭＳ Ｐゴシック" panose="020B0600070205080204" pitchFamily="50" charset="-128"/>
            </a:rPr>
            <a:t>千円となっており、グループ内平均値を上回っています。これは、グループ内類似団体に比べて人口が少なく、県内に政令指定都市もないことから、一人当たりコストが相対的に高い状況となることに加え、地域の更なる発展や県民生活の安全・安心な暮らしを確保するため、公共事業において継続的な投資を行っているためです。また、前年度と比較して増加している主な要因は、道路橋りよう費の増等によるものです。</a:t>
          </a:r>
        </a:p>
        <a:p>
          <a:r>
            <a:rPr kumimoji="1" lang="ja-JP" altLang="en-US" sz="1050" baseline="0">
              <a:latin typeface="ＭＳ Ｐゴシック" panose="020B0600070205080204" pitchFamily="50" charset="-128"/>
              <a:ea typeface="ＭＳ Ｐゴシック" panose="020B0600070205080204" pitchFamily="50" charset="-128"/>
            </a:rPr>
            <a:t>　公債費は、住民一人当たり</a:t>
          </a:r>
          <a:r>
            <a:rPr kumimoji="1" lang="en-US" altLang="ja-JP" sz="1050" baseline="0">
              <a:latin typeface="ＭＳ Ｐゴシック" panose="020B0600070205080204" pitchFamily="50" charset="-128"/>
              <a:ea typeface="ＭＳ Ｐゴシック" panose="020B0600070205080204" pitchFamily="50" charset="-128"/>
            </a:rPr>
            <a:t>66</a:t>
          </a:r>
          <a:r>
            <a:rPr kumimoji="1" lang="ja-JP" altLang="en-US" sz="1050" baseline="0">
              <a:latin typeface="ＭＳ Ｐゴシック" panose="020B0600070205080204" pitchFamily="50" charset="-128"/>
              <a:ea typeface="ＭＳ Ｐゴシック" panose="020B0600070205080204" pitchFamily="50" charset="-128"/>
            </a:rPr>
            <a:t>千円となっており、グループ内平均値を上回り、前年度から増加しています。これは、過去の県債（臨時財政対策債等）の元利償還額が増加したことが主な要因です。</a:t>
          </a:r>
        </a:p>
        <a:p>
          <a:r>
            <a:rPr kumimoji="1" lang="ja-JP" altLang="en-US" sz="1050">
              <a:latin typeface="ＭＳ Ｐゴシック" panose="020B0600070205080204" pitchFamily="50" charset="-128"/>
              <a:ea typeface="ＭＳ Ｐゴシック" panose="020B0600070205080204" pitchFamily="50" charset="-128"/>
            </a:rPr>
            <a:t>　積立金は、住民一人当たり</a:t>
          </a:r>
          <a:r>
            <a:rPr kumimoji="1" lang="en-US" altLang="ja-JP" sz="1050">
              <a:latin typeface="ＭＳ Ｐゴシック" panose="020B0600070205080204" pitchFamily="50" charset="-128"/>
              <a:ea typeface="ＭＳ Ｐゴシック" panose="020B0600070205080204" pitchFamily="50" charset="-128"/>
            </a:rPr>
            <a:t>25</a:t>
          </a:r>
          <a:r>
            <a:rPr kumimoji="1" lang="ja-JP" altLang="en-US" sz="1050">
              <a:latin typeface="ＭＳ Ｐゴシック" panose="020B0600070205080204" pitchFamily="50" charset="-128"/>
              <a:ea typeface="ＭＳ Ｐゴシック" panose="020B0600070205080204" pitchFamily="50" charset="-128"/>
            </a:rPr>
            <a:t>千円となっており、グループ内平均値を上回り、前年度から増加しています。これは、普通交付税の追加配分等に伴い、財政調整基金への積立金が増加したことが主な要因です。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三重県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1,784,968
1,731,935
5,774.47
893,808,821
853,901,582
20,098,968
460,021,442
1,475,483,660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12.0
168.3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34544</xdr:rowOff>
    </xdr:from>
    <xdr:to>
      <xdr:col>24</xdr:col>
      <xdr:colOff>63500</xdr:colOff>
      <xdr:row>31</xdr:row>
      <xdr:rowOff>36830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349494"/>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11684</xdr:rowOff>
    </xdr:from>
    <xdr:to>
      <xdr:col>19</xdr:col>
      <xdr:colOff>177800</xdr:colOff>
      <xdr:row>31</xdr:row>
      <xdr:rowOff>36830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326634"/>
          <a:ext cx="889000" cy="25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2540</xdr:rowOff>
    </xdr:from>
    <xdr:to>
      <xdr:col>15</xdr:col>
      <xdr:colOff>50800</xdr:colOff>
      <xdr:row>31</xdr:row>
      <xdr:rowOff>11684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5317490"/>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162560</xdr:rowOff>
    </xdr:from>
    <xdr:to>
      <xdr:col>10</xdr:col>
      <xdr:colOff>114300</xdr:colOff>
      <xdr:row>31</xdr:row>
      <xdr:rowOff>2540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30606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155194</xdr:rowOff>
    </xdr:from>
    <xdr:to>
      <xdr:col>24</xdr:col>
      <xdr:colOff>114300</xdr:colOff>
      <xdr:row>31</xdr:row>
      <xdr:rowOff>85344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298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70121</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2136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157480</xdr:rowOff>
    </xdr:from>
    <xdr:to>
      <xdr:col>20</xdr:col>
      <xdr:colOff>38100</xdr:colOff>
      <xdr:row>31</xdr:row>
      <xdr:rowOff>87630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30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29</xdr:row>
      <xdr:rowOff>104157</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0762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132334</xdr:rowOff>
    </xdr:from>
    <xdr:to>
      <xdr:col>15</xdr:col>
      <xdr:colOff>101600</xdr:colOff>
      <xdr:row>31</xdr:row>
      <xdr:rowOff>62484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275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29</xdr:row>
      <xdr:rowOff>79011</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051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123190</xdr:rowOff>
    </xdr:from>
    <xdr:to>
      <xdr:col>10</xdr:col>
      <xdr:colOff>165100</xdr:colOff>
      <xdr:row>31</xdr:row>
      <xdr:rowOff>53340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266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29</xdr:row>
      <xdr:rowOff>69867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0419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111760</xdr:rowOff>
    </xdr:from>
    <xdr:to>
      <xdr:col>6</xdr:col>
      <xdr:colOff>38100</xdr:colOff>
      <xdr:row>31</xdr:row>
      <xdr:rowOff>41910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255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29</xdr:row>
      <xdr:rowOff>58437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030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105714</xdr:rowOff>
    </xdr:from>
    <xdr:to>
      <xdr:col>24</xdr:col>
      <xdr:colOff>63500</xdr:colOff>
      <xdr:row>56</xdr:row>
      <xdr:rowOff>145872</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021114"/>
          <a:ext cx="838200" cy="725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145872</xdr:rowOff>
    </xdr:from>
    <xdr:to>
      <xdr:col>19</xdr:col>
      <xdr:colOff>177800</xdr:colOff>
      <xdr:row>57</xdr:row>
      <xdr:rowOff>98285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747072"/>
          <a:ext cx="889000" cy="123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75806</xdr:rowOff>
    </xdr:from>
    <xdr:to>
      <xdr:col>15</xdr:col>
      <xdr:colOff>50800</xdr:colOff>
      <xdr:row>57</xdr:row>
      <xdr:rowOff>98285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848456"/>
          <a:ext cx="889000" cy="22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75806</xdr:rowOff>
    </xdr:from>
    <xdr:to>
      <xdr:col>10</xdr:col>
      <xdr:colOff>114300</xdr:colOff>
      <xdr:row>57</xdr:row>
      <xdr:rowOff>167551</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848456"/>
          <a:ext cx="889000" cy="91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54914</xdr:rowOff>
    </xdr:from>
    <xdr:to>
      <xdr:col>24</xdr:col>
      <xdr:colOff>114300</xdr:colOff>
      <xdr:row>52</xdr:row>
      <xdr:rowOff>156514</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970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77791</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8217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95072</xdr:rowOff>
    </xdr:from>
    <xdr:to>
      <xdr:col>20</xdr:col>
      <xdr:colOff>38100</xdr:colOff>
      <xdr:row>57</xdr:row>
      <xdr:rowOff>25222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96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41749</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471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47485</xdr:rowOff>
    </xdr:from>
    <xdr:to>
      <xdr:col>15</xdr:col>
      <xdr:colOff>101600</xdr:colOff>
      <xdr:row>57</xdr:row>
      <xdr:rowOff>149085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2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165612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595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25006</xdr:rowOff>
    </xdr:from>
    <xdr:to>
      <xdr:col>10</xdr:col>
      <xdr:colOff>165100</xdr:colOff>
      <xdr:row>57</xdr:row>
      <xdr:rowOff>126606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797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143133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572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116751</xdr:rowOff>
    </xdr:from>
    <xdr:to>
      <xdr:col>6</xdr:col>
      <xdr:colOff>38100</xdr:colOff>
      <xdr:row>58</xdr:row>
      <xdr:rowOff>46901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889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63428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664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76378</xdr:rowOff>
    </xdr:from>
    <xdr:to>
      <xdr:col>24</xdr:col>
      <xdr:colOff>63500</xdr:colOff>
      <xdr:row>75</xdr:row>
      <xdr:rowOff>9093</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763678"/>
          <a:ext cx="838200" cy="104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76378</xdr:rowOff>
    </xdr:from>
    <xdr:to>
      <xdr:col>19</xdr:col>
      <xdr:colOff>177800</xdr:colOff>
      <xdr:row>76</xdr:row>
      <xdr:rowOff>76836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763678"/>
          <a:ext cx="889000" cy="343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76836</xdr:rowOff>
    </xdr:from>
    <xdr:to>
      <xdr:col>15</xdr:col>
      <xdr:colOff>50800</xdr:colOff>
      <xdr:row>77</xdr:row>
      <xdr:rowOff>28639</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07036"/>
          <a:ext cx="889000" cy="123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104990</xdr:rowOff>
    </xdr:from>
    <xdr:to>
      <xdr:col>10</xdr:col>
      <xdr:colOff>114300</xdr:colOff>
      <xdr:row>77</xdr:row>
      <xdr:rowOff>28639</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135190"/>
          <a:ext cx="889000" cy="95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129743</xdr:rowOff>
    </xdr:from>
    <xdr:to>
      <xdr:col>24</xdr:col>
      <xdr:colOff>114300</xdr:colOff>
      <xdr:row>75</xdr:row>
      <xdr:rowOff>59893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81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152620</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668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25578</xdr:rowOff>
    </xdr:from>
    <xdr:to>
      <xdr:col>20</xdr:col>
      <xdr:colOff>38100</xdr:colOff>
      <xdr:row>74</xdr:row>
      <xdr:rowOff>127178</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712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143705</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488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26036</xdr:rowOff>
    </xdr:from>
    <xdr:to>
      <xdr:col>15</xdr:col>
      <xdr:colOff>101600</xdr:colOff>
      <xdr:row>76</xdr:row>
      <xdr:rowOff>127636</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056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144162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831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149289</xdr:rowOff>
    </xdr:from>
    <xdr:to>
      <xdr:col>10</xdr:col>
      <xdr:colOff>165100</xdr:colOff>
      <xdr:row>77</xdr:row>
      <xdr:rowOff>79439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179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95966</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954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54190</xdr:rowOff>
    </xdr:from>
    <xdr:to>
      <xdr:col>6</xdr:col>
      <xdr:colOff>38100</xdr:colOff>
      <xdr:row>76</xdr:row>
      <xdr:rowOff>155790</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084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868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859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64810</xdr:rowOff>
    </xdr:from>
    <xdr:to>
      <xdr:col>24</xdr:col>
      <xdr:colOff>63500</xdr:colOff>
      <xdr:row>94</xdr:row>
      <xdr:rowOff>103535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009660"/>
          <a:ext cx="838200" cy="210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103535</xdr:rowOff>
    </xdr:from>
    <xdr:to>
      <xdr:col>19</xdr:col>
      <xdr:colOff>177800</xdr:colOff>
      <xdr:row>97</xdr:row>
      <xdr:rowOff>13125</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219835"/>
          <a:ext cx="889000" cy="423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13125</xdr:rowOff>
    </xdr:from>
    <xdr:to>
      <xdr:col>15</xdr:col>
      <xdr:colOff>50800</xdr:colOff>
      <xdr:row>97</xdr:row>
      <xdr:rowOff>24028</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019300" y="16643775"/>
          <a:ext cx="889000" cy="10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156753</xdr:rowOff>
    </xdr:from>
    <xdr:to>
      <xdr:col>10</xdr:col>
      <xdr:colOff>114300</xdr:colOff>
      <xdr:row>97</xdr:row>
      <xdr:rowOff>24028</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1130300" y="16615953"/>
          <a:ext cx="889000" cy="38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14010</xdr:rowOff>
    </xdr:from>
    <xdr:to>
      <xdr:col>24</xdr:col>
      <xdr:colOff>114300</xdr:colOff>
      <xdr:row>93</xdr:row>
      <xdr:rowOff>115610</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5958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36887</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810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52735</xdr:rowOff>
    </xdr:from>
    <xdr:to>
      <xdr:col>20</xdr:col>
      <xdr:colOff>38100</xdr:colOff>
      <xdr:row>94</xdr:row>
      <xdr:rowOff>154335</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169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170862</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944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133775</xdr:rowOff>
    </xdr:from>
    <xdr:to>
      <xdr:col>15</xdr:col>
      <xdr:colOff>101600</xdr:colOff>
      <xdr:row>97</xdr:row>
      <xdr:rowOff>63925</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592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80452</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6368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144678</xdr:rowOff>
    </xdr:from>
    <xdr:to>
      <xdr:col>10</xdr:col>
      <xdr:colOff>165100</xdr:colOff>
      <xdr:row>97</xdr:row>
      <xdr:rowOff>74828</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603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91355</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105953</xdr:rowOff>
    </xdr:from>
    <xdr:to>
      <xdr:col>6</xdr:col>
      <xdr:colOff>38100</xdr:colOff>
      <xdr:row>97</xdr:row>
      <xdr:rowOff>36103</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565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52630</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63111" y="16340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77216</xdr:rowOff>
    </xdr:from>
    <xdr:to>
      <xdr:col>55</xdr:col>
      <xdr:colOff>0</xdr:colOff>
      <xdr:row>38</xdr:row>
      <xdr:rowOff>83503</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592316"/>
          <a:ext cx="8382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77216</xdr:rowOff>
    </xdr:from>
    <xdr:to>
      <xdr:col>50</xdr:col>
      <xdr:colOff>114300</xdr:colOff>
      <xdr:row>38</xdr:row>
      <xdr:rowOff>79121</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592316"/>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3302</xdr:rowOff>
    </xdr:from>
    <xdr:to>
      <xdr:col>45</xdr:col>
      <xdr:colOff>177800</xdr:colOff>
      <xdr:row>38</xdr:row>
      <xdr:rowOff>79121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7861300" y="6518402"/>
          <a:ext cx="889000" cy="75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114254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286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164656</xdr:rowOff>
    </xdr:from>
    <xdr:to>
      <xdr:col>41</xdr:col>
      <xdr:colOff>50800</xdr:colOff>
      <xdr:row>38</xdr:row>
      <xdr:rowOff>3302</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508306"/>
          <a:ext cx="889000" cy="10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32703</xdr:rowOff>
    </xdr:from>
    <xdr:to>
      <xdr:col>55</xdr:col>
      <xdr:colOff>50800</xdr:colOff>
      <xdr:row>38</xdr:row>
      <xdr:rowOff>134303</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47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119080</xdr:rowOff>
    </xdr:from>
    <xdr:ext cx="378565"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627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26416</xdr:rowOff>
    </xdr:from>
    <xdr:to>
      <xdr:col>50</xdr:col>
      <xdr:colOff>165100</xdr:colOff>
      <xdr:row>38</xdr:row>
      <xdr:rowOff>128016</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541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119143</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37317" y="66342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28321</xdr:rowOff>
    </xdr:from>
    <xdr:to>
      <xdr:col>46</xdr:col>
      <xdr:colOff>38100</xdr:colOff>
      <xdr:row>38</xdr:row>
      <xdr:rowOff>129921</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543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121048</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63614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123952</xdr:rowOff>
    </xdr:from>
    <xdr:to>
      <xdr:col>41</xdr:col>
      <xdr:colOff>101600</xdr:colOff>
      <xdr:row>38</xdr:row>
      <xdr:rowOff>54102</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467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70629</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242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113855</xdr:rowOff>
    </xdr:from>
    <xdr:to>
      <xdr:col>36</xdr:col>
      <xdr:colOff>165100</xdr:colOff>
      <xdr:row>38</xdr:row>
      <xdr:rowOff>44005</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457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60532</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232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119877</xdr:rowOff>
    </xdr:from>
    <xdr:to>
      <xdr:col>55</xdr:col>
      <xdr:colOff>0</xdr:colOff>
      <xdr:row>55</xdr:row>
      <xdr:rowOff>140843</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9549627"/>
          <a:ext cx="838200" cy="20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119877</xdr:rowOff>
    </xdr:from>
    <xdr:to>
      <xdr:col>50</xdr:col>
      <xdr:colOff>114300</xdr:colOff>
      <xdr:row>55</xdr:row>
      <xdr:rowOff>143162</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549627"/>
          <a:ext cx="889000" cy="23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143162</xdr:rowOff>
    </xdr:from>
    <xdr:to>
      <xdr:col>45</xdr:col>
      <xdr:colOff>177800</xdr:colOff>
      <xdr:row>56</xdr:row>
      <xdr:rowOff>32389</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572912"/>
          <a:ext cx="889000" cy="60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159915</xdr:rowOff>
    </xdr:from>
    <xdr:to>
      <xdr:col>41</xdr:col>
      <xdr:colOff>50800</xdr:colOff>
      <xdr:row>56</xdr:row>
      <xdr:rowOff>32389</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6972300" y="9589665"/>
          <a:ext cx="889000" cy="43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90043</xdr:rowOff>
    </xdr:from>
    <xdr:to>
      <xdr:col>55</xdr:col>
      <xdr:colOff>50800</xdr:colOff>
      <xdr:row>56</xdr:row>
      <xdr:rowOff>20193</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519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112920</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371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69077</xdr:rowOff>
    </xdr:from>
    <xdr:to>
      <xdr:col>50</xdr:col>
      <xdr:colOff>165100</xdr:colOff>
      <xdr:row>55</xdr:row>
      <xdr:rowOff>170677</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498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15754</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274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92362</xdr:rowOff>
    </xdr:from>
    <xdr:to>
      <xdr:col>46</xdr:col>
      <xdr:colOff>38100</xdr:colOff>
      <xdr:row>56</xdr:row>
      <xdr:rowOff>22512</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522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39039</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2973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153039</xdr:rowOff>
    </xdr:from>
    <xdr:to>
      <xdr:col>41</xdr:col>
      <xdr:colOff>101600</xdr:colOff>
      <xdr:row>56</xdr:row>
      <xdr:rowOff>83189</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582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99716</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358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109115</xdr:rowOff>
    </xdr:from>
    <xdr:to>
      <xdr:col>36</xdr:col>
      <xdr:colOff>165100</xdr:colOff>
      <xdr:row>56</xdr:row>
      <xdr:rowOff>39265</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538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55792</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9314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135280</xdr:rowOff>
    </xdr:from>
    <xdr:to>
      <xdr:col>55</xdr:col>
      <xdr:colOff>0</xdr:colOff>
      <xdr:row>78</xdr:row>
      <xdr:rowOff>122579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3336930"/>
          <a:ext cx="838200" cy="158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122579</xdr:rowOff>
    </xdr:from>
    <xdr:to>
      <xdr:col>50</xdr:col>
      <xdr:colOff>114300</xdr:colOff>
      <xdr:row>79</xdr:row>
      <xdr:rowOff>8826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495679"/>
          <a:ext cx="889000" cy="57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15422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2874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6998</xdr:rowOff>
    </xdr:from>
    <xdr:to>
      <xdr:col>45</xdr:col>
      <xdr:colOff>177800</xdr:colOff>
      <xdr:row>79</xdr:row>
      <xdr:rowOff>8826</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551548"/>
          <a:ext cx="889000" cy="1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134066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164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2792</xdr:rowOff>
    </xdr:from>
    <xdr:to>
      <xdr:col>41</xdr:col>
      <xdr:colOff>50800</xdr:colOff>
      <xdr:row>79</xdr:row>
      <xdr:rowOff>6998</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547342"/>
          <a:ext cx="889000" cy="4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129021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159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122034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15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84480</xdr:rowOff>
    </xdr:from>
    <xdr:to>
      <xdr:col>55</xdr:col>
      <xdr:colOff>50800</xdr:colOff>
      <xdr:row>78</xdr:row>
      <xdr:rowOff>14630</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3286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62907</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3264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71779</xdr:rowOff>
    </xdr:from>
    <xdr:to>
      <xdr:col>50</xdr:col>
      <xdr:colOff>165100</xdr:colOff>
      <xdr:row>79</xdr:row>
      <xdr:rowOff>1929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444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164506</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5376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129476</xdr:rowOff>
    </xdr:from>
    <xdr:to>
      <xdr:col>46</xdr:col>
      <xdr:colOff>38100</xdr:colOff>
      <xdr:row>79</xdr:row>
      <xdr:rowOff>59626</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502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50753</xdr:rowOff>
    </xdr:from>
    <xdr:ext cx="469744"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15428" y="135953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127648</xdr:rowOff>
    </xdr:from>
    <xdr:to>
      <xdr:col>41</xdr:col>
      <xdr:colOff>101600</xdr:colOff>
      <xdr:row>79</xdr:row>
      <xdr:rowOff>57798</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500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48925</xdr:rowOff>
    </xdr:from>
    <xdr:ext cx="469744"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26428" y="13593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123442</xdr:rowOff>
    </xdr:from>
    <xdr:to>
      <xdr:col>36</xdr:col>
      <xdr:colOff>165100</xdr:colOff>
      <xdr:row>79</xdr:row>
      <xdr:rowOff>53592</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496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44719</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37428" y="13589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147527</xdr:rowOff>
    </xdr:from>
    <xdr:to>
      <xdr:col>55</xdr:col>
      <xdr:colOff>0</xdr:colOff>
      <xdr:row>96</xdr:row>
      <xdr:rowOff>35175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435277"/>
          <a:ext cx="838200" cy="59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35175</xdr:rowOff>
    </xdr:from>
    <xdr:to>
      <xdr:col>50</xdr:col>
      <xdr:colOff>114300</xdr:colOff>
      <xdr:row>96</xdr:row>
      <xdr:rowOff>136282</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494375"/>
          <a:ext cx="889000" cy="101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136282</xdr:rowOff>
    </xdr:from>
    <xdr:to>
      <xdr:col>45</xdr:col>
      <xdr:colOff>177800</xdr:colOff>
      <xdr:row>96</xdr:row>
      <xdr:rowOff>159110</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595482"/>
          <a:ext cx="889000" cy="22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159110</xdr:rowOff>
    </xdr:from>
    <xdr:to>
      <xdr:col>41</xdr:col>
      <xdr:colOff>50800</xdr:colOff>
      <xdr:row>97</xdr:row>
      <xdr:rowOff>9038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618310"/>
          <a:ext cx="889000" cy="21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96727</xdr:rowOff>
    </xdr:from>
    <xdr:to>
      <xdr:col>55</xdr:col>
      <xdr:colOff>50800</xdr:colOff>
      <xdr:row>96</xdr:row>
      <xdr:rowOff>26877</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384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119604</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235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155825</xdr:rowOff>
    </xdr:from>
    <xdr:to>
      <xdr:col>50</xdr:col>
      <xdr:colOff>165100</xdr:colOff>
      <xdr:row>96</xdr:row>
      <xdr:rowOff>85975</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443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102502</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218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85482</xdr:rowOff>
    </xdr:from>
    <xdr:to>
      <xdr:col>46</xdr:col>
      <xdr:colOff>38100</xdr:colOff>
      <xdr:row>97</xdr:row>
      <xdr:rowOff>15632</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544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32159</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319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108310</xdr:rowOff>
    </xdr:from>
    <xdr:to>
      <xdr:col>41</xdr:col>
      <xdr:colOff>101600</xdr:colOff>
      <xdr:row>97</xdr:row>
      <xdr:rowOff>38460</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567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54987</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34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129688</xdr:rowOff>
    </xdr:from>
    <xdr:to>
      <xdr:col>36</xdr:col>
      <xdr:colOff>165100</xdr:colOff>
      <xdr:row>97</xdr:row>
      <xdr:rowOff>59838</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588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76365</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364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147955</xdr:rowOff>
    </xdr:from>
    <xdr:to>
      <xdr:col>85</xdr:col>
      <xdr:colOff>127000</xdr:colOff>
      <xdr:row>37</xdr:row>
      <xdr:rowOff>23368</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6320155"/>
          <a:ext cx="838200" cy="46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147955</xdr:rowOff>
    </xdr:from>
    <xdr:to>
      <xdr:col>81</xdr:col>
      <xdr:colOff>50800</xdr:colOff>
      <xdr:row>37</xdr:row>
      <xdr:rowOff>64389</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320155"/>
          <a:ext cx="889000" cy="878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64389</xdr:rowOff>
    </xdr:from>
    <xdr:to>
      <xdr:col>76</xdr:col>
      <xdr:colOff>114300</xdr:colOff>
      <xdr:row>37</xdr:row>
      <xdr:rowOff>124333</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408039"/>
          <a:ext cx="889000" cy="59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44323</xdr:rowOff>
    </xdr:from>
    <xdr:to>
      <xdr:col>71</xdr:col>
      <xdr:colOff>177800</xdr:colOff>
      <xdr:row>37</xdr:row>
      <xdr:rowOff>124333</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2814300" y="6387973"/>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144018</xdr:rowOff>
    </xdr:from>
    <xdr:to>
      <xdr:col>85</xdr:col>
      <xdr:colOff>177800</xdr:colOff>
      <xdr:row>37</xdr:row>
      <xdr:rowOff>74168</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316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122445</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294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97155</xdr:rowOff>
    </xdr:from>
    <xdr:to>
      <xdr:col>81</xdr:col>
      <xdr:colOff>101600</xdr:colOff>
      <xdr:row>37</xdr:row>
      <xdr:rowOff>27305</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269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18432</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3620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13589</xdr:rowOff>
    </xdr:from>
    <xdr:to>
      <xdr:col>76</xdr:col>
      <xdr:colOff>165100</xdr:colOff>
      <xdr:row>37</xdr:row>
      <xdr:rowOff>115189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357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106316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449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73533</xdr:rowOff>
    </xdr:from>
    <xdr:to>
      <xdr:col>72</xdr:col>
      <xdr:colOff>38100</xdr:colOff>
      <xdr:row>38</xdr:row>
      <xdr:rowOff>3683</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417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166260</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509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164973</xdr:rowOff>
    </xdr:from>
    <xdr:to>
      <xdr:col>67</xdr:col>
      <xdr:colOff>101600</xdr:colOff>
      <xdr:row>37</xdr:row>
      <xdr:rowOff>95123</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337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86250</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429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157264</xdr:rowOff>
    </xdr:from>
    <xdr:to>
      <xdr:col>85</xdr:col>
      <xdr:colOff>127000</xdr:colOff>
      <xdr:row>53</xdr:row>
      <xdr:rowOff>7950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072664"/>
          <a:ext cx="838200" cy="22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157264</xdr:rowOff>
    </xdr:from>
    <xdr:to>
      <xdr:col>81</xdr:col>
      <xdr:colOff>50800</xdr:colOff>
      <xdr:row>53</xdr:row>
      <xdr:rowOff>69158</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072664"/>
          <a:ext cx="889000" cy="83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54775</xdr:rowOff>
    </xdr:from>
    <xdr:to>
      <xdr:col>76</xdr:col>
      <xdr:colOff>114300</xdr:colOff>
      <xdr:row>53</xdr:row>
      <xdr:rowOff>69158</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3703300" y="9141625"/>
          <a:ext cx="889000" cy="14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52</xdr:row>
      <xdr:rowOff>155778</xdr:rowOff>
    </xdr:from>
    <xdr:to>
      <xdr:col>71</xdr:col>
      <xdr:colOff>177800</xdr:colOff>
      <xdr:row>53</xdr:row>
      <xdr:rowOff>54775</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071178"/>
          <a:ext cx="889000" cy="70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128600</xdr:rowOff>
    </xdr:from>
    <xdr:to>
      <xdr:col>85</xdr:col>
      <xdr:colOff>177800</xdr:colOff>
      <xdr:row>53</xdr:row>
      <xdr:rowOff>58750</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04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151477</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8895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106464</xdr:rowOff>
    </xdr:from>
    <xdr:to>
      <xdr:col>81</xdr:col>
      <xdr:colOff>101600</xdr:colOff>
      <xdr:row>53</xdr:row>
      <xdr:rowOff>36614</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021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53141</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8797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18358</xdr:rowOff>
    </xdr:from>
    <xdr:to>
      <xdr:col>76</xdr:col>
      <xdr:colOff>165100</xdr:colOff>
      <xdr:row>53</xdr:row>
      <xdr:rowOff>119958</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105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136485</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8880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3975</xdr:rowOff>
    </xdr:from>
    <xdr:to>
      <xdr:col>72</xdr:col>
      <xdr:colOff>38100</xdr:colOff>
      <xdr:row>53</xdr:row>
      <xdr:rowOff>105575</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090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122102</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8866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104978</xdr:rowOff>
    </xdr:from>
    <xdr:to>
      <xdr:col>67</xdr:col>
      <xdr:colOff>101600</xdr:colOff>
      <xdr:row>53</xdr:row>
      <xdr:rowOff>35128</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51</xdr:row>
      <xdr:rowOff>51655</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8795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122692</xdr:rowOff>
    </xdr:from>
    <xdr:to>
      <xdr:col>85</xdr:col>
      <xdr:colOff>127000</xdr:colOff>
      <xdr:row>78</xdr:row>
      <xdr:rowOff>29057</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3324342"/>
          <a:ext cx="838200" cy="77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122692</xdr:rowOff>
    </xdr:from>
    <xdr:to>
      <xdr:col>81</xdr:col>
      <xdr:colOff>50800</xdr:colOff>
      <xdr:row>77</xdr:row>
      <xdr:rowOff>166537</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4592300" y="13324342"/>
          <a:ext cx="889000" cy="43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10065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040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50729</xdr:rowOff>
    </xdr:from>
    <xdr:to>
      <xdr:col>76</xdr:col>
      <xdr:colOff>114300</xdr:colOff>
      <xdr:row>77</xdr:row>
      <xdr:rowOff>166537</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3703300" y="13252379"/>
          <a:ext cx="889000" cy="1158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34114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064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50729</xdr:rowOff>
    </xdr:from>
    <xdr:to>
      <xdr:col>71</xdr:col>
      <xdr:colOff>177800</xdr:colOff>
      <xdr:row>77</xdr:row>
      <xdr:rowOff>128087</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252379"/>
          <a:ext cx="889000" cy="77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16853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389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27139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400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149707</xdr:rowOff>
    </xdr:from>
    <xdr:to>
      <xdr:col>85</xdr:col>
      <xdr:colOff>177800</xdr:colOff>
      <xdr:row>78</xdr:row>
      <xdr:rowOff>79857</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351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101388</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303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71892</xdr:rowOff>
    </xdr:from>
    <xdr:to>
      <xdr:col>81</xdr:col>
      <xdr:colOff>101600</xdr:colOff>
      <xdr:row>78</xdr:row>
      <xdr:rowOff>2042</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273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164619</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33728" y="13366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115737</xdr:rowOff>
    </xdr:from>
    <xdr:to>
      <xdr:col>76</xdr:col>
      <xdr:colOff>165100</xdr:colOff>
      <xdr:row>78</xdr:row>
      <xdr:rowOff>45887</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317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37014</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3410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171379</xdr:rowOff>
    </xdr:from>
    <xdr:to>
      <xdr:col>72</xdr:col>
      <xdr:colOff>38100</xdr:colOff>
      <xdr:row>77</xdr:row>
      <xdr:rowOff>101529</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201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75</xdr:row>
      <xdr:rowOff>118056</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2976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77287</xdr:rowOff>
    </xdr:from>
    <xdr:to>
      <xdr:col>67</xdr:col>
      <xdr:colOff>101600</xdr:colOff>
      <xdr:row>78</xdr:row>
      <xdr:rowOff>7437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278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23964</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579428" y="13054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128355</xdr:rowOff>
    </xdr:from>
    <xdr:to>
      <xdr:col>85</xdr:col>
      <xdr:colOff>127000</xdr:colOff>
      <xdr:row>94</xdr:row>
      <xdr:rowOff>66320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073205"/>
          <a:ext cx="838200" cy="109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25800</xdr:rowOff>
    </xdr:from>
    <xdr:to>
      <xdr:col>81</xdr:col>
      <xdr:colOff>50800</xdr:colOff>
      <xdr:row>94</xdr:row>
      <xdr:rowOff>66320</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142100"/>
          <a:ext cx="889000" cy="40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108496</xdr:rowOff>
    </xdr:from>
    <xdr:to>
      <xdr:col>76</xdr:col>
      <xdr:colOff>114300</xdr:colOff>
      <xdr:row>94</xdr:row>
      <xdr:rowOff>25800</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053346"/>
          <a:ext cx="889000" cy="88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108496</xdr:rowOff>
    </xdr:from>
    <xdr:to>
      <xdr:col>71</xdr:col>
      <xdr:colOff>177800</xdr:colOff>
      <xdr:row>93</xdr:row>
      <xdr:rowOff>109440</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flipV="1">
          <a:off x="12814300" y="16053346"/>
          <a:ext cx="889000" cy="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77555</xdr:rowOff>
    </xdr:from>
    <xdr:to>
      <xdr:col>85</xdr:col>
      <xdr:colOff>177800</xdr:colOff>
      <xdr:row>94</xdr:row>
      <xdr:rowOff>7705</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022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100432</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5873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15520</xdr:rowOff>
    </xdr:from>
    <xdr:to>
      <xdr:col>81</xdr:col>
      <xdr:colOff>101600</xdr:colOff>
      <xdr:row>94</xdr:row>
      <xdr:rowOff>117120</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131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133647</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5907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146450</xdr:rowOff>
    </xdr:from>
    <xdr:to>
      <xdr:col>76</xdr:col>
      <xdr:colOff>165100</xdr:colOff>
      <xdr:row>94</xdr:row>
      <xdr:rowOff>76600</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0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93127</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5866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57696</xdr:rowOff>
    </xdr:from>
    <xdr:to>
      <xdr:col>72</xdr:col>
      <xdr:colOff>38100</xdr:colOff>
      <xdr:row>93</xdr:row>
      <xdr:rowOff>159296</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002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4373</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5777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58640</xdr:rowOff>
    </xdr:from>
    <xdr:to>
      <xdr:col>67</xdr:col>
      <xdr:colOff>101600</xdr:colOff>
      <xdr:row>93</xdr:row>
      <xdr:rowOff>160240</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003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5317</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5778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116840</xdr:rowOff>
    </xdr:from>
    <xdr:to>
      <xdr:col>116</xdr:col>
      <xdr:colOff>62864</xdr:colOff>
      <xdr:row>38</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6631940"/>
          <a:ext cx="1269" cy="22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101617</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7881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63517</xdr:rowOff>
    </xdr:from>
    <xdr:ext cx="313932"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640716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116840</xdr:rowOff>
    </xdr:from>
    <xdr:to>
      <xdr:col>116</xdr:col>
      <xdr:colOff>152400</xdr:colOff>
      <xdr:row>38</xdr:row>
      <xdr:rowOff>116840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631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32</xdr:row>
      <xdr:rowOff>23114</xdr:rowOff>
    </xdr:from>
    <xdr:to>
      <xdr:col>116</xdr:col>
      <xdr:colOff>63500</xdr:colOff>
      <xdr:row>38</xdr:row>
      <xdr:rowOff>137414</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5509514"/>
          <a:ext cx="838200" cy="114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146067</xdr:rowOff>
    </xdr:from>
    <xdr:ext cx="249299"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66116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32</xdr:row>
      <xdr:rowOff>23114</xdr:rowOff>
    </xdr:from>
    <xdr:to>
      <xdr:col>111</xdr:col>
      <xdr:colOff>177800</xdr:colOff>
      <xdr:row>35</xdr:row>
      <xdr:rowOff>23114</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flipV="1">
          <a:off x="20434300" y="5509514"/>
          <a:ext cx="889000" cy="514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61468</xdr:rowOff>
    </xdr:from>
    <xdr:to>
      <xdr:col>112</xdr:col>
      <xdr:colOff>38100</xdr:colOff>
      <xdr:row>38</xdr:row>
      <xdr:rowOff>163068</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154195</xdr:rowOff>
    </xdr:from>
    <xdr:ext cx="313932"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53633" y="666929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23114</xdr:rowOff>
    </xdr:from>
    <xdr:to>
      <xdr:col>107</xdr:col>
      <xdr:colOff>50800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flipV="1">
          <a:off x="19545300" y="6023864"/>
          <a:ext cx="889000" cy="630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72898</xdr:rowOff>
    </xdr:from>
    <xdr:to>
      <xdr:col>107</xdr:col>
      <xdr:colOff>101600</xdr:colOff>
      <xdr:row>39</xdr:row>
      <xdr:rowOff>3048</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165625</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309650" y="66807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35</xdr:row>
      <xdr:rowOff>29972</xdr:rowOff>
    </xdr:from>
    <xdr:to>
      <xdr:col>102</xdr:col>
      <xdr:colOff>114300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656300" y="6030722"/>
          <a:ext cx="889000" cy="624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86614</xdr:rowOff>
    </xdr:from>
    <xdr:to>
      <xdr:col>102</xdr:col>
      <xdr:colOff>165100</xdr:colOff>
      <xdr:row>39</xdr:row>
      <xdr:rowOff>16764</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33291</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420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72898</xdr:rowOff>
    </xdr:from>
    <xdr:to>
      <xdr:col>98</xdr:col>
      <xdr:colOff>38100</xdr:colOff>
      <xdr:row>39</xdr:row>
      <xdr:rowOff>3048</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165625</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531650" y="66807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86614</xdr:rowOff>
    </xdr:from>
    <xdr:to>
      <xdr:col>116</xdr:col>
      <xdr:colOff>114300</xdr:colOff>
      <xdr:row>39</xdr:row>
      <xdr:rowOff>16764</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601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19067</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5341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31</xdr:row>
      <xdr:rowOff>143764</xdr:rowOff>
    </xdr:from>
    <xdr:to>
      <xdr:col>112</xdr:col>
      <xdr:colOff>38100</xdr:colOff>
      <xdr:row>32</xdr:row>
      <xdr:rowOff>73914</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5458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90441</xdr:rowOff>
    </xdr:from>
    <xdr:ext cx="378565"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21317" y="52339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34</xdr:row>
      <xdr:rowOff>143764</xdr:rowOff>
    </xdr:from>
    <xdr:to>
      <xdr:col>107</xdr:col>
      <xdr:colOff>101600</xdr:colOff>
      <xdr:row>35</xdr:row>
      <xdr:rowOff>73914</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5973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90441</xdr:rowOff>
    </xdr:from>
    <xdr:ext cx="378565"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245017" y="5748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150622</xdr:rowOff>
    </xdr:from>
    <xdr:to>
      <xdr:col>98</xdr:col>
      <xdr:colOff>38100</xdr:colOff>
      <xdr:row>35</xdr:row>
      <xdr:rowOff>80772</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5979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97299</xdr:rowOff>
    </xdr:from>
    <xdr:ext cx="378565"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467017" y="57551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solidFill>
                <a:schemeClr val="tx1"/>
              </a:solidFill>
              <a:latin typeface="ＭＳ Ｐゴシック" panose="020B0600070205080204" pitchFamily="50" charset="-128"/>
              <a:ea typeface="ＭＳ Ｐゴシック" panose="020B0600070205080204" pitchFamily="50" charset="-128"/>
            </a:rPr>
            <a:t>　歳出決算総額は、住民一人当たり</a:t>
          </a:r>
          <a:r>
            <a:rPr kumimoji="1" lang="en-US" altLang="ja-JP" sz="1050">
              <a:solidFill>
                <a:schemeClr val="tx1"/>
              </a:solidFill>
              <a:latin typeface="ＭＳ Ｐゴシック" panose="020B0600070205080204" pitchFamily="50" charset="-128"/>
              <a:ea typeface="ＭＳ Ｐゴシック" panose="020B0600070205080204" pitchFamily="50" charset="-128"/>
            </a:rPr>
            <a:t>478</a:t>
          </a:r>
          <a:r>
            <a:rPr kumimoji="1" lang="ja-JP" altLang="en-US" sz="1050">
              <a:solidFill>
                <a:schemeClr val="tx1"/>
              </a:solidFill>
              <a:latin typeface="ＭＳ Ｐゴシック" panose="020B0600070205080204" pitchFamily="50" charset="-128"/>
              <a:ea typeface="ＭＳ Ｐゴシック" panose="020B0600070205080204" pitchFamily="50" charset="-128"/>
            </a:rPr>
            <a:t>千円となっています。なお、グループ内の他団体に比べ人口が少なく（</a:t>
          </a:r>
          <a:r>
            <a:rPr kumimoji="1" lang="en-US" altLang="ja-JP" sz="1050">
              <a:solidFill>
                <a:schemeClr val="tx1"/>
              </a:solidFill>
              <a:latin typeface="ＭＳ Ｐゴシック" panose="020B0600070205080204" pitchFamily="50" charset="-128"/>
              <a:ea typeface="ＭＳ Ｐゴシック" panose="020B0600070205080204" pitchFamily="50" charset="-128"/>
            </a:rPr>
            <a:t>20</a:t>
          </a:r>
          <a:r>
            <a:rPr kumimoji="1" lang="ja-JP" altLang="en-US" sz="1050">
              <a:solidFill>
                <a:schemeClr val="tx1"/>
              </a:solidFill>
              <a:latin typeface="ＭＳ Ｐゴシック" panose="020B0600070205080204" pitchFamily="50" charset="-128"/>
              <a:ea typeface="ＭＳ Ｐゴシック" panose="020B0600070205080204" pitchFamily="50" charset="-128"/>
            </a:rPr>
            <a:t>府県中</a:t>
          </a:r>
          <a:r>
            <a:rPr kumimoji="1" lang="en-US" altLang="ja-JP" sz="1050">
              <a:solidFill>
                <a:schemeClr val="tx1"/>
              </a:solidFill>
              <a:latin typeface="ＭＳ Ｐゴシック" panose="020B0600070205080204" pitchFamily="50" charset="-128"/>
              <a:ea typeface="ＭＳ Ｐゴシック" panose="020B0600070205080204" pitchFamily="50" charset="-128"/>
            </a:rPr>
            <a:t>19</a:t>
          </a:r>
          <a:r>
            <a:rPr kumimoji="1" lang="ja-JP" altLang="en-US" sz="1050">
              <a:solidFill>
                <a:schemeClr val="tx1"/>
              </a:solidFill>
              <a:latin typeface="ＭＳ Ｐゴシック" panose="020B0600070205080204" pitchFamily="50" charset="-128"/>
              <a:ea typeface="ＭＳ Ｐゴシック" panose="020B0600070205080204" pitchFamily="50" charset="-128"/>
            </a:rPr>
            <a:t>位。１位神奈川県：</a:t>
          </a:r>
          <a:r>
            <a:rPr kumimoji="1" lang="en-US" altLang="ja-JP" sz="1050">
              <a:solidFill>
                <a:schemeClr val="tx1"/>
              </a:solidFill>
              <a:latin typeface="ＭＳ Ｐゴシック" panose="020B0600070205080204" pitchFamily="50" charset="-128"/>
              <a:ea typeface="ＭＳ Ｐゴシック" panose="020B0600070205080204" pitchFamily="50" charset="-128"/>
            </a:rPr>
            <a:t>9,215,210</a:t>
          </a:r>
          <a:r>
            <a:rPr kumimoji="1" lang="ja-JP" altLang="en-US" sz="1050">
              <a:solidFill>
                <a:schemeClr val="tx1"/>
              </a:solidFill>
              <a:latin typeface="ＭＳ Ｐゴシック" panose="020B0600070205080204" pitchFamily="50" charset="-128"/>
              <a:ea typeface="ＭＳ Ｐゴシック" panose="020B0600070205080204" pitchFamily="50" charset="-128"/>
            </a:rPr>
            <a:t>人。</a:t>
          </a:r>
          <a:r>
            <a:rPr kumimoji="1" lang="en-US" altLang="ja-JP" sz="1050">
              <a:solidFill>
                <a:schemeClr val="tx1"/>
              </a:solidFill>
              <a:latin typeface="ＭＳ Ｐゴシック" panose="020B0600070205080204" pitchFamily="50" charset="-128"/>
              <a:ea typeface="ＭＳ Ｐゴシック" panose="020B0600070205080204" pitchFamily="50" charset="-128"/>
            </a:rPr>
            <a:t>19</a:t>
          </a:r>
          <a:r>
            <a:rPr kumimoji="1" lang="ja-JP" altLang="en-US" sz="1050">
              <a:solidFill>
                <a:schemeClr val="tx1"/>
              </a:solidFill>
              <a:latin typeface="ＭＳ Ｐゴシック" panose="020B0600070205080204" pitchFamily="50" charset="-128"/>
              <a:ea typeface="ＭＳ Ｐゴシック" panose="020B0600070205080204" pitchFamily="50" charset="-128"/>
            </a:rPr>
            <a:t>位三重県：</a:t>
          </a:r>
          <a:r>
            <a:rPr kumimoji="1" lang="en-US" altLang="ja-JP" sz="1050">
              <a:solidFill>
                <a:schemeClr val="tx1"/>
              </a:solidFill>
              <a:latin typeface="ＭＳ Ｐゴシック" panose="020B0600070205080204" pitchFamily="50" charset="-128"/>
              <a:ea typeface="ＭＳ Ｐゴシック" panose="020B0600070205080204" pitchFamily="50" charset="-128"/>
            </a:rPr>
            <a:t>1,784,968</a:t>
          </a:r>
          <a:r>
            <a:rPr kumimoji="1" lang="ja-JP" altLang="en-US" sz="1050">
              <a:solidFill>
                <a:schemeClr val="tx1"/>
              </a:solidFill>
              <a:latin typeface="ＭＳ Ｐゴシック" panose="020B0600070205080204" pitchFamily="50" charset="-128"/>
              <a:ea typeface="ＭＳ Ｐゴシック" panose="020B0600070205080204" pitchFamily="50" charset="-128"/>
            </a:rPr>
            <a:t>人）、政令指定都市もないため、住民一人当たり換算の歳出は他府県と比べて相対的に高くなる傾向にあります。　</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r>
            <a:rPr kumimoji="1" lang="ja-JP" altLang="en-US" sz="1050">
              <a:solidFill>
                <a:schemeClr val="tx1"/>
              </a:solidFill>
              <a:latin typeface="ＭＳ Ｐゴシック" panose="020B0600070205080204" pitchFamily="50" charset="-128"/>
              <a:ea typeface="ＭＳ Ｐゴシック" panose="020B0600070205080204" pitchFamily="50" charset="-128"/>
            </a:rPr>
            <a:t>　総務費は、住民一人当たり</a:t>
          </a:r>
          <a:r>
            <a:rPr kumimoji="1" lang="en-US" altLang="ja-JP" sz="1050">
              <a:solidFill>
                <a:schemeClr val="tx1"/>
              </a:solidFill>
              <a:latin typeface="ＭＳ Ｐゴシック" panose="020B0600070205080204" pitchFamily="50" charset="-128"/>
              <a:ea typeface="ＭＳ Ｐゴシック" panose="020B0600070205080204" pitchFamily="50" charset="-128"/>
            </a:rPr>
            <a:t>40</a:t>
          </a:r>
          <a:r>
            <a:rPr kumimoji="1" lang="ja-JP" altLang="en-US" sz="1050">
              <a:solidFill>
                <a:schemeClr val="tx1"/>
              </a:solidFill>
              <a:latin typeface="ＭＳ Ｐゴシック" panose="020B0600070205080204" pitchFamily="50" charset="-128"/>
              <a:ea typeface="ＭＳ Ｐゴシック" panose="020B0600070205080204" pitchFamily="50" charset="-128"/>
            </a:rPr>
            <a:t>千円となっており、前年度と比較して住民一人当たり</a:t>
          </a:r>
          <a:r>
            <a:rPr kumimoji="1" lang="en-US" altLang="ja-JP" sz="1050">
              <a:solidFill>
                <a:schemeClr val="tx1"/>
              </a:solidFill>
              <a:latin typeface="ＭＳ Ｐゴシック" panose="020B0600070205080204" pitchFamily="50" charset="-128"/>
              <a:ea typeface="ＭＳ Ｐゴシック" panose="020B0600070205080204" pitchFamily="50" charset="-128"/>
            </a:rPr>
            <a:t>19</a:t>
          </a:r>
          <a:r>
            <a:rPr kumimoji="1" lang="ja-JP" altLang="en-US" sz="1050">
              <a:solidFill>
                <a:schemeClr val="tx1"/>
              </a:solidFill>
              <a:latin typeface="ＭＳ Ｐゴシック" panose="020B0600070205080204" pitchFamily="50" charset="-128"/>
              <a:ea typeface="ＭＳ Ｐゴシック" panose="020B0600070205080204" pitchFamily="50" charset="-128"/>
            </a:rPr>
            <a:t>千円の増となっています。これは、普通交付税の追加配分等に伴い、財政調整基金への積立金が増加したことが主な要因です。</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r>
            <a:rPr kumimoji="1" lang="ja-JP" altLang="en-US" sz="1050">
              <a:solidFill>
                <a:schemeClr val="tx1"/>
              </a:solidFill>
              <a:latin typeface="ＭＳ Ｐゴシック" panose="020B0600070205080204" pitchFamily="50" charset="-128"/>
              <a:ea typeface="ＭＳ Ｐゴシック" panose="020B0600070205080204" pitchFamily="50" charset="-128"/>
            </a:rPr>
            <a:t>　衛生費は、住民一人当たり</a:t>
          </a:r>
          <a:r>
            <a:rPr kumimoji="1" lang="en-US" altLang="ja-JP" sz="1050">
              <a:solidFill>
                <a:schemeClr val="tx1"/>
              </a:solidFill>
              <a:latin typeface="ＭＳ Ｐゴシック" panose="020B0600070205080204" pitchFamily="50" charset="-128"/>
              <a:ea typeface="ＭＳ Ｐゴシック" panose="020B0600070205080204" pitchFamily="50" charset="-128"/>
            </a:rPr>
            <a:t>41</a:t>
          </a:r>
          <a:r>
            <a:rPr kumimoji="1" lang="ja-JP" altLang="en-US" sz="1050">
              <a:solidFill>
                <a:schemeClr val="tx1"/>
              </a:solidFill>
              <a:latin typeface="ＭＳ Ｐゴシック" panose="020B0600070205080204" pitchFamily="50" charset="-128"/>
              <a:ea typeface="ＭＳ Ｐゴシック" panose="020B0600070205080204" pitchFamily="50" charset="-128"/>
            </a:rPr>
            <a:t>千円となっており、前年度と比較して住民一人当たり</a:t>
          </a:r>
          <a:r>
            <a:rPr kumimoji="1" lang="en-US" altLang="ja-JP" sz="1050">
              <a:solidFill>
                <a:schemeClr val="tx1"/>
              </a:solidFill>
              <a:latin typeface="ＭＳ Ｐゴシック" panose="020B0600070205080204" pitchFamily="50" charset="-128"/>
              <a:ea typeface="ＭＳ Ｐゴシック" panose="020B0600070205080204" pitchFamily="50" charset="-128"/>
            </a:rPr>
            <a:t>9</a:t>
          </a:r>
          <a:r>
            <a:rPr kumimoji="1" lang="ja-JP" altLang="en-US" sz="1050">
              <a:solidFill>
                <a:schemeClr val="tx1"/>
              </a:solidFill>
              <a:latin typeface="ＭＳ Ｐゴシック" panose="020B0600070205080204" pitchFamily="50" charset="-128"/>
              <a:ea typeface="ＭＳ Ｐゴシック" panose="020B0600070205080204" pitchFamily="50" charset="-128"/>
            </a:rPr>
            <a:t>千円の増となっています。これは、新型コロナウイルス感染症対応にかかる費用が増加したことが主な要因です。</a:t>
          </a:r>
          <a:endParaRPr kumimoji="1" lang="en-US" altLang="ja-JP" sz="1050">
            <a:solidFill>
              <a:schemeClr val="tx1"/>
            </a:solidFill>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土木費は、住民一人当たり</a:t>
          </a:r>
          <a:r>
            <a:rPr kumimoji="1" lang="en-US" altLang="ja-JP" sz="1050">
              <a:latin typeface="ＭＳ Ｐゴシック" panose="020B0600070205080204" pitchFamily="50" charset="-128"/>
              <a:ea typeface="ＭＳ Ｐゴシック" panose="020B0600070205080204" pitchFamily="50" charset="-128"/>
            </a:rPr>
            <a:t>59</a:t>
          </a:r>
          <a:r>
            <a:rPr kumimoji="1" lang="ja-JP" altLang="en-US" sz="1050">
              <a:latin typeface="ＭＳ Ｐゴシック" panose="020B0600070205080204" pitchFamily="50" charset="-128"/>
              <a:ea typeface="ＭＳ Ｐゴシック" panose="020B0600070205080204" pitchFamily="50" charset="-128"/>
            </a:rPr>
            <a:t>千円となっており、グループ内平均値を上回っています。これは、グループ内類似団体に比べて、人口が少なく県内に政令指定都市もないこと、住民一人当たり換算の県管理道路延長（グループ内順位</a:t>
          </a:r>
          <a:r>
            <a:rPr kumimoji="1" lang="en-US" altLang="ja-JP" sz="1050">
              <a:latin typeface="ＭＳ Ｐゴシック" panose="020B0600070205080204" pitchFamily="50" charset="-128"/>
              <a:ea typeface="ＭＳ Ｐゴシック" panose="020B0600070205080204" pitchFamily="50" charset="-128"/>
            </a:rPr>
            <a:t>5</a:t>
          </a:r>
          <a:r>
            <a:rPr kumimoji="1" lang="ja-JP" altLang="en-US" sz="1050">
              <a:latin typeface="ＭＳ Ｐゴシック" panose="020B0600070205080204" pitchFamily="50" charset="-128"/>
              <a:ea typeface="ＭＳ Ｐゴシック" panose="020B0600070205080204" pitchFamily="50" charset="-128"/>
            </a:rPr>
            <a:t>位）、河川延長（グループ内順位</a:t>
          </a:r>
          <a:r>
            <a:rPr kumimoji="1" lang="en-US" altLang="ja-JP" sz="1050">
              <a:latin typeface="ＭＳ Ｐゴシック" panose="020B0600070205080204" pitchFamily="50" charset="-128"/>
              <a:ea typeface="ＭＳ Ｐゴシック" panose="020B0600070205080204" pitchFamily="50" charset="-128"/>
            </a:rPr>
            <a:t>7</a:t>
          </a:r>
          <a:r>
            <a:rPr kumimoji="1" lang="ja-JP" altLang="en-US" sz="1050">
              <a:latin typeface="ＭＳ Ｐゴシック" panose="020B0600070205080204" pitchFamily="50" charset="-128"/>
              <a:ea typeface="ＭＳ Ｐゴシック" panose="020B0600070205080204" pitchFamily="50" charset="-128"/>
            </a:rPr>
            <a:t>位）、海岸延長（グループ内順位</a:t>
          </a:r>
          <a:r>
            <a:rPr kumimoji="1" lang="en-US" altLang="ja-JP" sz="1050">
              <a:latin typeface="ＭＳ Ｐゴシック" panose="020B0600070205080204" pitchFamily="50" charset="-128"/>
              <a:ea typeface="ＭＳ Ｐゴシック" panose="020B0600070205080204" pitchFamily="50" charset="-128"/>
            </a:rPr>
            <a:t>1</a:t>
          </a:r>
          <a:r>
            <a:rPr kumimoji="1" lang="ja-JP" altLang="en-US" sz="1050">
              <a:latin typeface="ＭＳ Ｐゴシック" panose="020B0600070205080204" pitchFamily="50" charset="-128"/>
              <a:ea typeface="ＭＳ Ｐゴシック" panose="020B0600070205080204" pitchFamily="50" charset="-128"/>
            </a:rPr>
            <a:t>位）が長いことから、住民一人当たり換算の歳出が相対的に高くなっているためです。また、前年度と比較して増加している主な要因は、道路橋りよう費の増等によるものです。</a:t>
          </a:r>
        </a:p>
        <a:p>
          <a:r>
            <a:rPr kumimoji="1" lang="ja-JP" altLang="en-US" sz="1050">
              <a:latin typeface="ＭＳ Ｐゴシック" panose="020B0600070205080204" pitchFamily="50" charset="-128"/>
              <a:ea typeface="ＭＳ Ｐゴシック" panose="020B0600070205080204" pitchFamily="50" charset="-128"/>
            </a:rPr>
            <a:t>　教育費は、住民一人あたり</a:t>
          </a:r>
          <a:r>
            <a:rPr kumimoji="1" lang="en-US" altLang="ja-JP" sz="1050">
              <a:latin typeface="ＭＳ Ｐゴシック" panose="020B0600070205080204" pitchFamily="50" charset="-128"/>
              <a:ea typeface="ＭＳ Ｐゴシック" panose="020B0600070205080204" pitchFamily="50" charset="-128"/>
            </a:rPr>
            <a:t>96</a:t>
          </a:r>
          <a:r>
            <a:rPr kumimoji="1" lang="ja-JP" altLang="en-US" sz="1050">
              <a:latin typeface="ＭＳ Ｐゴシック" panose="020B0600070205080204" pitchFamily="50" charset="-128"/>
              <a:ea typeface="ＭＳ Ｐゴシック" panose="020B0600070205080204" pitchFamily="50" charset="-128"/>
            </a:rPr>
            <a:t>千円となっており、グループ内平均値を上回っていますが、前年度より減少しています。これは、県立学校における無線</a:t>
          </a:r>
          <a:r>
            <a:rPr kumimoji="1" lang="en-US" altLang="ja-JP" sz="1050">
              <a:latin typeface="ＭＳ Ｐゴシック" panose="020B0600070205080204" pitchFamily="50" charset="-128"/>
              <a:ea typeface="ＭＳ Ｐゴシック" panose="020B0600070205080204" pitchFamily="50" charset="-128"/>
            </a:rPr>
            <a:t>LAN</a:t>
          </a:r>
          <a:r>
            <a:rPr kumimoji="1" lang="ja-JP" altLang="en-US" sz="1050">
              <a:latin typeface="ＭＳ Ｐゴシック" panose="020B0600070205080204" pitchFamily="50" charset="-128"/>
              <a:ea typeface="ＭＳ Ｐゴシック" panose="020B0600070205080204" pitchFamily="50" charset="-128"/>
            </a:rPr>
            <a:t>等の校内通信ネットワークの整備が終了したことに伴う普通建設事業費の減などが主な要因です。</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公債費は、住民一人当たり</a:t>
          </a:r>
          <a:r>
            <a:rPr kumimoji="1" lang="en-US" altLang="ja-JP" sz="1050">
              <a:latin typeface="ＭＳ Ｐゴシック" panose="020B0600070205080204" pitchFamily="50" charset="-128"/>
              <a:ea typeface="ＭＳ Ｐゴシック" panose="020B0600070205080204" pitchFamily="50" charset="-128"/>
            </a:rPr>
            <a:t>66</a:t>
          </a:r>
          <a:r>
            <a:rPr kumimoji="1" lang="ja-JP" altLang="en-US" sz="1050">
              <a:latin typeface="ＭＳ Ｐゴシック" panose="020B0600070205080204" pitchFamily="50" charset="-128"/>
              <a:ea typeface="ＭＳ Ｐゴシック" panose="020B0600070205080204" pitchFamily="50" charset="-128"/>
            </a:rPr>
            <a:t>千円となっており、グループ内平均値を上回り、前年度から増加しています。これは、過去の県債（臨時財政対策債等）の元利償還額が増加したことが主な要因です。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三重県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200">
              <a:latin typeface="ＭＳ ゴシック" pitchFamily="49" charset="-128"/>
              <a:ea typeface="ＭＳ ゴシック" pitchFamily="49" charset="-128"/>
            </a:rPr>
            <a:t>財政調整基金残高は、県税収入の上振れなどにより積立が増加したため、標準財政規模に占める割合は</a:t>
          </a:r>
          <a:r>
            <a:rPr kumimoji="1" lang="en-US" altLang="ja-JP" sz="1200">
              <a:latin typeface="ＭＳ ゴシック" pitchFamily="49" charset="-128"/>
              <a:ea typeface="ＭＳ ゴシック" pitchFamily="49" charset="-128"/>
            </a:rPr>
            <a:t>8.27</a:t>
          </a:r>
          <a:r>
            <a:rPr kumimoji="1" lang="ja-JP" altLang="en-US" sz="1200">
              <a:latin typeface="ＭＳ ゴシック" pitchFamily="49" charset="-128"/>
              <a:ea typeface="ＭＳ ゴシック" pitchFamily="49" charset="-128"/>
            </a:rPr>
            <a:t>％となり、昨年度と比べて</a:t>
          </a:r>
          <a:r>
            <a:rPr kumimoji="1" lang="en-US" altLang="ja-JP" sz="1200">
              <a:latin typeface="ＭＳ ゴシック" pitchFamily="49" charset="-128"/>
              <a:ea typeface="ＭＳ ゴシック" pitchFamily="49" charset="-128"/>
            </a:rPr>
            <a:t>6.59</a:t>
          </a:r>
          <a:r>
            <a:rPr kumimoji="1" lang="ja-JP" altLang="en-US" sz="1200">
              <a:latin typeface="ＭＳ ゴシック" pitchFamily="49" charset="-128"/>
              <a:ea typeface="ＭＳ ゴシック" pitchFamily="49" charset="-128"/>
            </a:rPr>
            <a:t>％増加しています。実質収支額は、県税収入の上振れなどにより前年度と比べ約</a:t>
          </a:r>
          <a:r>
            <a:rPr kumimoji="1" lang="en-US" altLang="ja-JP" sz="1200">
              <a:latin typeface="ＭＳ ゴシック" pitchFamily="49" charset="-128"/>
              <a:ea typeface="ＭＳ ゴシック" pitchFamily="49" charset="-128"/>
            </a:rPr>
            <a:t>22</a:t>
          </a:r>
          <a:r>
            <a:rPr kumimoji="1" lang="ja-JP" altLang="en-US" sz="1200">
              <a:latin typeface="ＭＳ ゴシック" pitchFamily="49" charset="-128"/>
              <a:ea typeface="ＭＳ ゴシック" pitchFamily="49" charset="-128"/>
            </a:rPr>
            <a:t>億円増加しており、標準財政規模に占める割合も</a:t>
          </a:r>
          <a:r>
            <a:rPr kumimoji="1" lang="en-US" altLang="ja-JP" sz="1200">
              <a:latin typeface="ＭＳ ゴシック" pitchFamily="49" charset="-128"/>
              <a:ea typeface="ＭＳ ゴシック" pitchFamily="49" charset="-128"/>
            </a:rPr>
            <a:t>0.29</a:t>
          </a:r>
          <a:r>
            <a:rPr kumimoji="1" lang="ja-JP" altLang="en-US" sz="1200">
              <a:latin typeface="ＭＳ ゴシック" pitchFamily="49" charset="-128"/>
              <a:ea typeface="ＭＳ ゴシック" pitchFamily="49" charset="-128"/>
            </a:rPr>
            <a:t>％増加しています。実質単年度収支は、財政調整基金の積立額が取崩額を大きく上回り増加したことなどより、前年度から</a:t>
          </a:r>
          <a:r>
            <a:rPr kumimoji="1" lang="en-US" altLang="ja-JP" sz="1200">
              <a:latin typeface="ＭＳ ゴシック" pitchFamily="49" charset="-128"/>
              <a:ea typeface="ＭＳ ゴシック" pitchFamily="49" charset="-128"/>
            </a:rPr>
            <a:t>5.28</a:t>
          </a:r>
          <a:r>
            <a:rPr kumimoji="1" lang="ja-JP" altLang="en-US" sz="1200">
              <a:latin typeface="ＭＳ ゴシック" pitchFamily="49" charset="-128"/>
              <a:ea typeface="ＭＳ ゴシック" pitchFamily="49" charset="-128"/>
            </a:rPr>
            <a:t>％増加しています。</a:t>
          </a:r>
        </a:p>
        <a:p>
          <a:r>
            <a:rPr kumimoji="1" lang="ja-JP" altLang="en-US" sz="1200">
              <a:latin typeface="ＭＳ ゴシック" pitchFamily="49" charset="-128"/>
              <a:ea typeface="ＭＳ ゴシック" pitchFamily="49" charset="-128"/>
            </a:rPr>
            <a:t>　引き続き、事業の選択と集中を図るとともに、徹底した事務事業の見直しを行うことで、健全な財政運営に努めていきます。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三重県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一般会計の実質収支は約</a:t>
          </a:r>
          <a:r>
            <a:rPr kumimoji="1" lang="en-US" altLang="ja-JP" sz="1400">
              <a:latin typeface="ＭＳ ゴシック" pitchFamily="49" charset="-128"/>
              <a:ea typeface="ＭＳ ゴシック" pitchFamily="49" charset="-128"/>
            </a:rPr>
            <a:t>22</a:t>
          </a:r>
          <a:r>
            <a:rPr kumimoji="1" lang="ja-JP" altLang="en-US" sz="1400">
              <a:latin typeface="ＭＳ ゴシック" pitchFamily="49" charset="-128"/>
              <a:ea typeface="ＭＳ ゴシック" pitchFamily="49" charset="-128"/>
            </a:rPr>
            <a:t>億円増加した一方、国民健康保険事業特別会計で実質収支が前年度比約</a:t>
          </a:r>
          <a:r>
            <a:rPr kumimoji="1" lang="en-US" altLang="ja-JP" sz="1400">
              <a:latin typeface="ＭＳ ゴシック" pitchFamily="49" charset="-128"/>
              <a:ea typeface="ＭＳ ゴシック" pitchFamily="49" charset="-128"/>
            </a:rPr>
            <a:t>38</a:t>
          </a:r>
          <a:r>
            <a:rPr kumimoji="1" lang="ja-JP" altLang="en-US" sz="1400">
              <a:latin typeface="ＭＳ ゴシック" pitchFamily="49" charset="-128"/>
              <a:ea typeface="ＭＳ ゴシック" pitchFamily="49" charset="-128"/>
            </a:rPr>
            <a:t>億円減少しており、また、令和</a:t>
          </a:r>
          <a:r>
            <a:rPr kumimoji="1" lang="en-US" altLang="ja-JP" sz="1400">
              <a:latin typeface="ＭＳ ゴシック" pitchFamily="49" charset="-128"/>
              <a:ea typeface="ＭＳ ゴシック" pitchFamily="49" charset="-128"/>
            </a:rPr>
            <a:t>2</a:t>
          </a:r>
          <a:r>
            <a:rPr kumimoji="1" lang="ja-JP" altLang="en-US" sz="1400">
              <a:latin typeface="ＭＳ ゴシック" pitchFamily="49" charset="-128"/>
              <a:ea typeface="ＭＳ ゴシック" pitchFamily="49" charset="-128"/>
            </a:rPr>
            <a:t>年度に発電事業が終了した電気事業会計では、流動資産の減少により約</a:t>
          </a:r>
          <a:r>
            <a:rPr kumimoji="1" lang="en-US" altLang="ja-JP" sz="1400">
              <a:latin typeface="ＭＳ ゴシック" pitchFamily="49" charset="-128"/>
              <a:ea typeface="ＭＳ ゴシック" pitchFamily="49" charset="-128"/>
            </a:rPr>
            <a:t>13</a:t>
          </a:r>
          <a:r>
            <a:rPr kumimoji="1" lang="ja-JP" altLang="en-US" sz="1400">
              <a:latin typeface="ＭＳ ゴシック" pitchFamily="49" charset="-128"/>
              <a:ea typeface="ＭＳ ゴシック" pitchFamily="49" charset="-128"/>
            </a:rPr>
            <a:t>億減少していることなどから、標準財政規模に占める割合が減少した会計の影響によって、連結実質黒字額は減少しています。</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79</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80</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81</v>
      </c>
      <c r="C3" s="408"/>
      <c r="D3" s="409"/>
      <c r="E3" s="409"/>
      <c r="F3" s="409"/>
      <c r="G3" s="409"/>
      <c r="H3" s="409"/>
      <c r="I3" s="409"/>
      <c r="J3" s="409"/>
      <c r="K3" s="409"/>
      <c r="L3" s="409" t="s">
        <v>82</v>
      </c>
      <c r="M3" s="409"/>
      <c r="N3" s="409"/>
      <c r="O3" s="409"/>
      <c r="P3" s="409"/>
      <c r="Q3" s="409"/>
      <c r="R3" s="413"/>
      <c r="S3" s="413"/>
      <c r="T3" s="413"/>
      <c r="U3" s="413"/>
      <c r="V3" s="414"/>
      <c r="W3" s="420" t="s">
        <v>83</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84</v>
      </c>
      <c r="BO3" s="427"/>
      <c r="BP3" s="427"/>
      <c r="BQ3" s="427"/>
      <c r="BR3" s="427"/>
      <c r="BS3" s="427"/>
      <c r="BT3" s="427"/>
      <c r="BU3" s="428"/>
      <c r="BV3" s="426" t="s">
        <v>85</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86</v>
      </c>
      <c r="CU3" s="427"/>
      <c r="CV3" s="427"/>
      <c r="CW3" s="427"/>
      <c r="CX3" s="427"/>
      <c r="CY3" s="427"/>
      <c r="CZ3" s="427"/>
      <c r="DA3" s="428"/>
      <c r="DB3" s="426" t="s">
        <v>87</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88</v>
      </c>
      <c r="X4" s="439"/>
      <c r="Y4" s="440"/>
      <c r="Z4" s="447" t="s">
        <v>2</v>
      </c>
      <c r="AA4" s="448"/>
      <c r="AB4" s="448"/>
      <c r="AC4" s="448"/>
      <c r="AD4" s="448"/>
      <c r="AE4" s="448"/>
      <c r="AF4" s="448"/>
      <c r="AG4" s="448"/>
      <c r="AH4" s="449"/>
      <c r="AI4" s="447" t="s">
        <v>89</v>
      </c>
      <c r="AJ4" s="378"/>
      <c r="AK4" s="378"/>
      <c r="AL4" s="378"/>
      <c r="AM4" s="378"/>
      <c r="AN4" s="378"/>
      <c r="AO4" s="378"/>
      <c r="AP4" s="452"/>
      <c r="AQ4" s="376" t="s">
        <v>90</v>
      </c>
      <c r="AR4" s="377"/>
      <c r="AS4" s="378"/>
      <c r="AT4" s="378"/>
      <c r="AU4" s="378"/>
      <c r="AV4" s="378"/>
      <c r="AW4" s="378"/>
      <c r="AX4" s="378"/>
      <c r="AY4" s="379"/>
      <c r="AZ4" s="383" t="s">
        <v>91</v>
      </c>
      <c r="BA4" s="384"/>
      <c r="BB4" s="384"/>
      <c r="BC4" s="384"/>
      <c r="BD4" s="384"/>
      <c r="BE4" s="384"/>
      <c r="BF4" s="384"/>
      <c r="BG4" s="384"/>
      <c r="BH4" s="384"/>
      <c r="BI4" s="384"/>
      <c r="BJ4" s="384"/>
      <c r="BK4" s="384"/>
      <c r="BL4" s="384"/>
      <c r="BM4" s="385"/>
      <c r="BN4" s="386">
        <v>893808821</v>
      </c>
      <c r="BO4" s="387"/>
      <c r="BP4" s="387"/>
      <c r="BQ4" s="387"/>
      <c r="BR4" s="387"/>
      <c r="BS4" s="387"/>
      <c r="BT4" s="387"/>
      <c r="BU4" s="388"/>
      <c r="BV4" s="386">
        <v>804731590</v>
      </c>
      <c r="BW4" s="387"/>
      <c r="BX4" s="387"/>
      <c r="BY4" s="387"/>
      <c r="BZ4" s="387"/>
      <c r="CA4" s="387"/>
      <c r="CB4" s="387"/>
      <c r="CC4" s="388"/>
      <c r="CD4" s="435" t="s">
        <v>92</v>
      </c>
      <c r="CE4" s="436"/>
      <c r="CF4" s="436"/>
      <c r="CG4" s="436"/>
      <c r="CH4" s="436"/>
      <c r="CI4" s="436"/>
      <c r="CJ4" s="436"/>
      <c r="CK4" s="436"/>
      <c r="CL4" s="436"/>
      <c r="CM4" s="436"/>
      <c r="CN4" s="436"/>
      <c r="CO4" s="436"/>
      <c r="CP4" s="436"/>
      <c r="CQ4" s="436"/>
      <c r="CR4" s="436"/>
      <c r="CS4" s="437"/>
      <c r="CT4" s="429">
        <v>4.4000000000000004</v>
      </c>
      <c r="CU4" s="430"/>
      <c r="CV4" s="430"/>
      <c r="CW4" s="430"/>
      <c r="CX4" s="430"/>
      <c r="CY4" s="430"/>
      <c r="CZ4" s="430"/>
      <c r="DA4" s="431"/>
      <c r="DB4" s="429">
        <v>4.0999999999999996</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93</v>
      </c>
      <c r="BA5" s="394"/>
      <c r="BB5" s="394"/>
      <c r="BC5" s="394"/>
      <c r="BD5" s="394"/>
      <c r="BE5" s="394"/>
      <c r="BF5" s="394"/>
      <c r="BG5" s="394"/>
      <c r="BH5" s="394"/>
      <c r="BI5" s="394"/>
      <c r="BJ5" s="394"/>
      <c r="BK5" s="394"/>
      <c r="BL5" s="394"/>
      <c r="BM5" s="395"/>
      <c r="BN5" s="396">
        <v>853901582</v>
      </c>
      <c r="BO5" s="397"/>
      <c r="BP5" s="397"/>
      <c r="BQ5" s="397"/>
      <c r="BR5" s="397"/>
      <c r="BS5" s="397"/>
      <c r="BT5" s="397"/>
      <c r="BU5" s="398"/>
      <c r="BV5" s="396">
        <v>761959474</v>
      </c>
      <c r="BW5" s="397"/>
      <c r="BX5" s="397"/>
      <c r="BY5" s="397"/>
      <c r="BZ5" s="397"/>
      <c r="CA5" s="397"/>
      <c r="CB5" s="397"/>
      <c r="CC5" s="398"/>
      <c r="CD5" s="399" t="s">
        <v>94</v>
      </c>
      <c r="CE5" s="400"/>
      <c r="CF5" s="400"/>
      <c r="CG5" s="400"/>
      <c r="CH5" s="400"/>
      <c r="CI5" s="400"/>
      <c r="CJ5" s="400"/>
      <c r="CK5" s="400"/>
      <c r="CL5" s="400"/>
      <c r="CM5" s="400"/>
      <c r="CN5" s="400"/>
      <c r="CO5" s="400"/>
      <c r="CP5" s="400"/>
      <c r="CQ5" s="400"/>
      <c r="CR5" s="400"/>
      <c r="CS5" s="401"/>
      <c r="CT5" s="432">
        <v>87.4</v>
      </c>
      <c r="CU5" s="433"/>
      <c r="CV5" s="433"/>
      <c r="CW5" s="433"/>
      <c r="CX5" s="433"/>
      <c r="CY5" s="433"/>
      <c r="CZ5" s="433"/>
      <c r="DA5" s="434"/>
      <c r="DB5" s="432">
        <v>96.3</v>
      </c>
      <c r="DC5" s="433"/>
      <c r="DD5" s="433"/>
      <c r="DE5" s="433"/>
      <c r="DF5" s="433"/>
      <c r="DG5" s="433"/>
      <c r="DH5" s="433"/>
      <c r="DI5" s="434"/>
    </row>
    <row r="6" spans="1:119" ht="18.75" customHeight="1" x14ac:dyDescent="0.2">
      <c r="A6" s="159"/>
      <c r="B6" s="426" t="s">
        <v>95</v>
      </c>
      <c r="C6" s="427"/>
      <c r="D6" s="427"/>
      <c r="E6" s="427"/>
      <c r="F6" s="427"/>
      <c r="G6" s="427"/>
      <c r="H6" s="427"/>
      <c r="I6" s="427"/>
      <c r="J6" s="427"/>
      <c r="K6" s="408"/>
      <c r="L6" s="409" t="s">
        <v>96</v>
      </c>
      <c r="M6" s="409"/>
      <c r="N6" s="409"/>
      <c r="O6" s="409"/>
      <c r="P6" s="409"/>
      <c r="Q6" s="409"/>
      <c r="R6" s="413"/>
      <c r="S6" s="413"/>
      <c r="T6" s="413"/>
      <c r="U6" s="413"/>
      <c r="V6" s="414"/>
      <c r="W6" s="441"/>
      <c r="X6" s="442"/>
      <c r="Y6" s="443"/>
      <c r="Z6" s="466" t="s">
        <v>97</v>
      </c>
      <c r="AA6" s="467"/>
      <c r="AB6" s="467"/>
      <c r="AC6" s="467"/>
      <c r="AD6" s="467"/>
      <c r="AE6" s="467"/>
      <c r="AF6" s="467"/>
      <c r="AG6" s="467"/>
      <c r="AH6" s="468"/>
      <c r="AI6" s="389">
        <v>1</v>
      </c>
      <c r="AJ6" s="390"/>
      <c r="AK6" s="390"/>
      <c r="AL6" s="390"/>
      <c r="AM6" s="390"/>
      <c r="AN6" s="390"/>
      <c r="AO6" s="390"/>
      <c r="AP6" s="391"/>
      <c r="AQ6" s="389">
        <v>10240</v>
      </c>
      <c r="AR6" s="390"/>
      <c r="AS6" s="390"/>
      <c r="AT6" s="390"/>
      <c r="AU6" s="390"/>
      <c r="AV6" s="390"/>
      <c r="AW6" s="390"/>
      <c r="AX6" s="390"/>
      <c r="AY6" s="392"/>
      <c r="AZ6" s="393" t="s">
        <v>98</v>
      </c>
      <c r="BA6" s="394"/>
      <c r="BB6" s="394"/>
      <c r="BC6" s="394"/>
      <c r="BD6" s="394"/>
      <c r="BE6" s="394"/>
      <c r="BF6" s="394"/>
      <c r="BG6" s="394"/>
      <c r="BH6" s="394"/>
      <c r="BI6" s="394"/>
      <c r="BJ6" s="394"/>
      <c r="BK6" s="394"/>
      <c r="BL6" s="394"/>
      <c r="BM6" s="395"/>
      <c r="BN6" s="396">
        <v>39907239</v>
      </c>
      <c r="BO6" s="397"/>
      <c r="BP6" s="397"/>
      <c r="BQ6" s="397"/>
      <c r="BR6" s="397"/>
      <c r="BS6" s="397"/>
      <c r="BT6" s="397"/>
      <c r="BU6" s="398"/>
      <c r="BV6" s="396">
        <v>42772116</v>
      </c>
      <c r="BW6" s="397"/>
      <c r="BX6" s="397"/>
      <c r="BY6" s="397"/>
      <c r="BZ6" s="397"/>
      <c r="CA6" s="397"/>
      <c r="CB6" s="397"/>
      <c r="CC6" s="398"/>
      <c r="CD6" s="399" t="s">
        <v>99</v>
      </c>
      <c r="CE6" s="400"/>
      <c r="CF6" s="400"/>
      <c r="CG6" s="400"/>
      <c r="CH6" s="400"/>
      <c r="CI6" s="400"/>
      <c r="CJ6" s="400"/>
      <c r="CK6" s="400"/>
      <c r="CL6" s="400"/>
      <c r="CM6" s="400"/>
      <c r="CN6" s="400"/>
      <c r="CO6" s="400"/>
      <c r="CP6" s="400"/>
      <c r="CQ6" s="400"/>
      <c r="CR6" s="400"/>
      <c r="CS6" s="401"/>
      <c r="CT6" s="402">
        <v>99.6</v>
      </c>
      <c r="CU6" s="403"/>
      <c r="CV6" s="403"/>
      <c r="CW6" s="403"/>
      <c r="CX6" s="403"/>
      <c r="CY6" s="403"/>
      <c r="CZ6" s="403"/>
      <c r="DA6" s="404"/>
      <c r="DB6" s="402">
        <v>107</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100</v>
      </c>
      <c r="AA7" s="467"/>
      <c r="AB7" s="467"/>
      <c r="AC7" s="467"/>
      <c r="AD7" s="467"/>
      <c r="AE7" s="467"/>
      <c r="AF7" s="467"/>
      <c r="AG7" s="467"/>
      <c r="AH7" s="468"/>
      <c r="AI7" s="389">
        <v>2</v>
      </c>
      <c r="AJ7" s="390"/>
      <c r="AK7" s="390"/>
      <c r="AL7" s="390"/>
      <c r="AM7" s="390"/>
      <c r="AN7" s="390"/>
      <c r="AO7" s="390"/>
      <c r="AP7" s="391"/>
      <c r="AQ7" s="389">
        <v>8585</v>
      </c>
      <c r="AR7" s="390"/>
      <c r="AS7" s="390"/>
      <c r="AT7" s="390"/>
      <c r="AU7" s="390"/>
      <c r="AV7" s="390"/>
      <c r="AW7" s="390"/>
      <c r="AX7" s="390"/>
      <c r="AY7" s="392"/>
      <c r="AZ7" s="393" t="s">
        <v>101</v>
      </c>
      <c r="BA7" s="394"/>
      <c r="BB7" s="394"/>
      <c r="BC7" s="394"/>
      <c r="BD7" s="394"/>
      <c r="BE7" s="394"/>
      <c r="BF7" s="394"/>
      <c r="BG7" s="394"/>
      <c r="BH7" s="394"/>
      <c r="BI7" s="394"/>
      <c r="BJ7" s="394"/>
      <c r="BK7" s="394"/>
      <c r="BL7" s="394"/>
      <c r="BM7" s="395"/>
      <c r="BN7" s="396">
        <v>19808271</v>
      </c>
      <c r="BO7" s="397"/>
      <c r="BP7" s="397"/>
      <c r="BQ7" s="397"/>
      <c r="BR7" s="397"/>
      <c r="BS7" s="397"/>
      <c r="BT7" s="397"/>
      <c r="BU7" s="398"/>
      <c r="BV7" s="396">
        <v>24884991</v>
      </c>
      <c r="BW7" s="397"/>
      <c r="BX7" s="397"/>
      <c r="BY7" s="397"/>
      <c r="BZ7" s="397"/>
      <c r="CA7" s="397"/>
      <c r="CB7" s="397"/>
      <c r="CC7" s="398"/>
      <c r="CD7" s="399" t="s">
        <v>102</v>
      </c>
      <c r="CE7" s="400"/>
      <c r="CF7" s="400"/>
      <c r="CG7" s="400"/>
      <c r="CH7" s="400"/>
      <c r="CI7" s="400"/>
      <c r="CJ7" s="400"/>
      <c r="CK7" s="400"/>
      <c r="CL7" s="400"/>
      <c r="CM7" s="400"/>
      <c r="CN7" s="400"/>
      <c r="CO7" s="400"/>
      <c r="CP7" s="400"/>
      <c r="CQ7" s="400"/>
      <c r="CR7" s="400"/>
      <c r="CS7" s="401"/>
      <c r="CT7" s="396">
        <v>460021442</v>
      </c>
      <c r="CU7" s="397"/>
      <c r="CV7" s="397"/>
      <c r="CW7" s="397"/>
      <c r="CX7" s="397"/>
      <c r="CY7" s="397"/>
      <c r="CZ7" s="397"/>
      <c r="DA7" s="398"/>
      <c r="DB7" s="396">
        <v>438548149</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103</v>
      </c>
      <c r="AA8" s="467"/>
      <c r="AB8" s="467"/>
      <c r="AC8" s="467"/>
      <c r="AD8" s="467"/>
      <c r="AE8" s="467"/>
      <c r="AF8" s="467"/>
      <c r="AG8" s="467"/>
      <c r="AH8" s="468"/>
      <c r="AI8" s="389">
        <v>1</v>
      </c>
      <c r="AJ8" s="390"/>
      <c r="AK8" s="390"/>
      <c r="AL8" s="390"/>
      <c r="AM8" s="390"/>
      <c r="AN8" s="390"/>
      <c r="AO8" s="390"/>
      <c r="AP8" s="391"/>
      <c r="AQ8" s="389">
        <v>7360</v>
      </c>
      <c r="AR8" s="390"/>
      <c r="AS8" s="390"/>
      <c r="AT8" s="390"/>
      <c r="AU8" s="390"/>
      <c r="AV8" s="390"/>
      <c r="AW8" s="390"/>
      <c r="AX8" s="390"/>
      <c r="AY8" s="392"/>
      <c r="AZ8" s="393" t="s">
        <v>104</v>
      </c>
      <c r="BA8" s="394"/>
      <c r="BB8" s="394"/>
      <c r="BC8" s="394"/>
      <c r="BD8" s="394"/>
      <c r="BE8" s="394"/>
      <c r="BF8" s="394"/>
      <c r="BG8" s="394"/>
      <c r="BH8" s="394"/>
      <c r="BI8" s="394"/>
      <c r="BJ8" s="394"/>
      <c r="BK8" s="394"/>
      <c r="BL8" s="394"/>
      <c r="BM8" s="395"/>
      <c r="BN8" s="396">
        <v>20098968</v>
      </c>
      <c r="BO8" s="397"/>
      <c r="BP8" s="397"/>
      <c r="BQ8" s="397"/>
      <c r="BR8" s="397"/>
      <c r="BS8" s="397"/>
      <c r="BT8" s="397"/>
      <c r="BU8" s="398"/>
      <c r="BV8" s="396">
        <v>17887125</v>
      </c>
      <c r="BW8" s="397"/>
      <c r="BX8" s="397"/>
      <c r="BY8" s="397"/>
      <c r="BZ8" s="397"/>
      <c r="CA8" s="397"/>
      <c r="CB8" s="397"/>
      <c r="CC8" s="398"/>
      <c r="CD8" s="399" t="s">
        <v>105</v>
      </c>
      <c r="CE8" s="400"/>
      <c r="CF8" s="400"/>
      <c r="CG8" s="400"/>
      <c r="CH8" s="400"/>
      <c r="CI8" s="400"/>
      <c r="CJ8" s="400"/>
      <c r="CK8" s="400"/>
      <c r="CL8" s="400"/>
      <c r="CM8" s="400"/>
      <c r="CN8" s="400"/>
      <c r="CO8" s="400"/>
      <c r="CP8" s="400"/>
      <c r="CQ8" s="400"/>
      <c r="CR8" s="400"/>
      <c r="CS8" s="401"/>
      <c r="CT8" s="478">
        <v>0.58572999999999997</v>
      </c>
      <c r="CU8" s="479"/>
      <c r="CV8" s="479"/>
      <c r="CW8" s="479"/>
      <c r="CX8" s="479"/>
      <c r="CY8" s="479"/>
      <c r="CZ8" s="479"/>
      <c r="DA8" s="480"/>
      <c r="DB8" s="478">
        <v>0.60941000000000001</v>
      </c>
      <c r="DC8" s="479"/>
      <c r="DD8" s="479"/>
      <c r="DE8" s="479"/>
      <c r="DF8" s="479"/>
      <c r="DG8" s="479"/>
      <c r="DH8" s="479"/>
      <c r="DI8" s="480"/>
    </row>
    <row r="9" spans="1:119" ht="18.75" customHeight="1" thickBot="1" x14ac:dyDescent="0.25">
      <c r="A9" s="159"/>
      <c r="B9" s="454" t="s">
        <v>106</v>
      </c>
      <c r="C9" s="448"/>
      <c r="D9" s="448"/>
      <c r="E9" s="448"/>
      <c r="F9" s="448"/>
      <c r="G9" s="448"/>
      <c r="H9" s="448"/>
      <c r="I9" s="448"/>
      <c r="J9" s="448"/>
      <c r="K9" s="449"/>
      <c r="L9" s="460" t="s">
        <v>107</v>
      </c>
      <c r="M9" s="461"/>
      <c r="N9" s="461"/>
      <c r="O9" s="461"/>
      <c r="P9" s="461"/>
      <c r="Q9" s="462"/>
      <c r="R9" s="463">
        <v>1770254</v>
      </c>
      <c r="S9" s="464"/>
      <c r="T9" s="464"/>
      <c r="U9" s="464"/>
      <c r="V9" s="465"/>
      <c r="W9" s="441"/>
      <c r="X9" s="442"/>
      <c r="Y9" s="443"/>
      <c r="Z9" s="466" t="s">
        <v>108</v>
      </c>
      <c r="AA9" s="467"/>
      <c r="AB9" s="467"/>
      <c r="AC9" s="467"/>
      <c r="AD9" s="467"/>
      <c r="AE9" s="467"/>
      <c r="AF9" s="467"/>
      <c r="AG9" s="467"/>
      <c r="AH9" s="468"/>
      <c r="AI9" s="389">
        <v>1</v>
      </c>
      <c r="AJ9" s="390"/>
      <c r="AK9" s="390"/>
      <c r="AL9" s="390"/>
      <c r="AM9" s="390"/>
      <c r="AN9" s="390"/>
      <c r="AO9" s="390"/>
      <c r="AP9" s="391"/>
      <c r="AQ9" s="389">
        <v>9180</v>
      </c>
      <c r="AR9" s="390"/>
      <c r="AS9" s="390"/>
      <c r="AT9" s="390"/>
      <c r="AU9" s="390"/>
      <c r="AV9" s="390"/>
      <c r="AW9" s="390"/>
      <c r="AX9" s="390"/>
      <c r="AY9" s="392"/>
      <c r="AZ9" s="393" t="s">
        <v>109</v>
      </c>
      <c r="BA9" s="394"/>
      <c r="BB9" s="394"/>
      <c r="BC9" s="394"/>
      <c r="BD9" s="394"/>
      <c r="BE9" s="394"/>
      <c r="BF9" s="394"/>
      <c r="BG9" s="394"/>
      <c r="BH9" s="394"/>
      <c r="BI9" s="394"/>
      <c r="BJ9" s="394"/>
      <c r="BK9" s="394"/>
      <c r="BL9" s="394"/>
      <c r="BM9" s="395"/>
      <c r="BN9" s="396">
        <v>2211843</v>
      </c>
      <c r="BO9" s="397"/>
      <c r="BP9" s="397"/>
      <c r="BQ9" s="397"/>
      <c r="BR9" s="397"/>
      <c r="BS9" s="397"/>
      <c r="BT9" s="397"/>
      <c r="BU9" s="398"/>
      <c r="BV9" s="396">
        <v>8843112</v>
      </c>
      <c r="BW9" s="397"/>
      <c r="BX9" s="397"/>
      <c r="BY9" s="397"/>
      <c r="BZ9" s="397"/>
      <c r="CA9" s="397"/>
      <c r="CB9" s="397"/>
      <c r="CC9" s="398"/>
      <c r="CD9" s="484" t="s">
        <v>110</v>
      </c>
      <c r="CE9" s="485"/>
      <c r="CF9" s="485"/>
      <c r="CG9" s="485"/>
      <c r="CH9" s="485"/>
      <c r="CI9" s="485"/>
      <c r="CJ9" s="485"/>
      <c r="CK9" s="485"/>
      <c r="CL9" s="485"/>
      <c r="CM9" s="485"/>
      <c r="CN9" s="485"/>
      <c r="CO9" s="485"/>
      <c r="CP9" s="485"/>
      <c r="CQ9" s="485"/>
      <c r="CR9" s="485"/>
      <c r="CS9" s="486"/>
      <c r="CT9" s="432">
        <v>20</v>
      </c>
      <c r="CU9" s="433"/>
      <c r="CV9" s="433"/>
      <c r="CW9" s="433"/>
      <c r="CX9" s="433"/>
      <c r="CY9" s="433"/>
      <c r="CZ9" s="433"/>
      <c r="DA9" s="434"/>
      <c r="DB9" s="432">
        <v>21.2</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111</v>
      </c>
      <c r="M10" s="476"/>
      <c r="N10" s="476"/>
      <c r="O10" s="476"/>
      <c r="P10" s="476"/>
      <c r="Q10" s="477"/>
      <c r="R10" s="389">
        <v>1815865</v>
      </c>
      <c r="S10" s="390"/>
      <c r="T10" s="390"/>
      <c r="U10" s="390"/>
      <c r="V10" s="392"/>
      <c r="W10" s="441"/>
      <c r="X10" s="442"/>
      <c r="Y10" s="443"/>
      <c r="Z10" s="466" t="s">
        <v>112</v>
      </c>
      <c r="AA10" s="467"/>
      <c r="AB10" s="467"/>
      <c r="AC10" s="467"/>
      <c r="AD10" s="467"/>
      <c r="AE10" s="467"/>
      <c r="AF10" s="467"/>
      <c r="AG10" s="467"/>
      <c r="AH10" s="468"/>
      <c r="AI10" s="389">
        <v>1</v>
      </c>
      <c r="AJ10" s="390"/>
      <c r="AK10" s="390"/>
      <c r="AL10" s="390"/>
      <c r="AM10" s="390"/>
      <c r="AN10" s="390"/>
      <c r="AO10" s="390"/>
      <c r="AP10" s="391"/>
      <c r="AQ10" s="389">
        <v>8100</v>
      </c>
      <c r="AR10" s="390"/>
      <c r="AS10" s="390"/>
      <c r="AT10" s="390"/>
      <c r="AU10" s="390"/>
      <c r="AV10" s="390"/>
      <c r="AW10" s="390"/>
      <c r="AX10" s="390"/>
      <c r="AY10" s="392"/>
      <c r="AZ10" s="393" t="s">
        <v>113</v>
      </c>
      <c r="BA10" s="394"/>
      <c r="BB10" s="394"/>
      <c r="BC10" s="394"/>
      <c r="BD10" s="394"/>
      <c r="BE10" s="394"/>
      <c r="BF10" s="394"/>
      <c r="BG10" s="394"/>
      <c r="BH10" s="394"/>
      <c r="BI10" s="394"/>
      <c r="BJ10" s="394"/>
      <c r="BK10" s="394"/>
      <c r="BL10" s="394"/>
      <c r="BM10" s="395"/>
      <c r="BN10" s="396">
        <v>22005782</v>
      </c>
      <c r="BO10" s="397"/>
      <c r="BP10" s="397"/>
      <c r="BQ10" s="397"/>
      <c r="BR10" s="397"/>
      <c r="BS10" s="397"/>
      <c r="BT10" s="397"/>
      <c r="BU10" s="398"/>
      <c r="BV10" s="396">
        <v>355640</v>
      </c>
      <c r="BW10" s="397"/>
      <c r="BX10" s="397"/>
      <c r="BY10" s="397"/>
      <c r="BZ10" s="397"/>
      <c r="CA10" s="397"/>
      <c r="CB10" s="397"/>
      <c r="CC10" s="398"/>
      <c r="CD10" s="435" t="s">
        <v>114</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115</v>
      </c>
      <c r="M11" s="470"/>
      <c r="N11" s="470"/>
      <c r="O11" s="470"/>
      <c r="P11" s="470"/>
      <c r="Q11" s="471"/>
      <c r="R11" s="472" t="s">
        <v>116</v>
      </c>
      <c r="S11" s="473"/>
      <c r="T11" s="473"/>
      <c r="U11" s="473"/>
      <c r="V11" s="474"/>
      <c r="W11" s="444"/>
      <c r="X11" s="445"/>
      <c r="Y11" s="446"/>
      <c r="Z11" s="466" t="s">
        <v>117</v>
      </c>
      <c r="AA11" s="467"/>
      <c r="AB11" s="467"/>
      <c r="AC11" s="467"/>
      <c r="AD11" s="467"/>
      <c r="AE11" s="467"/>
      <c r="AF11" s="467"/>
      <c r="AG11" s="467"/>
      <c r="AH11" s="468"/>
      <c r="AI11" s="389">
        <v>49</v>
      </c>
      <c r="AJ11" s="390"/>
      <c r="AK11" s="390"/>
      <c r="AL11" s="390"/>
      <c r="AM11" s="390"/>
      <c r="AN11" s="390"/>
      <c r="AO11" s="390"/>
      <c r="AP11" s="391"/>
      <c r="AQ11" s="389">
        <v>7470</v>
      </c>
      <c r="AR11" s="390"/>
      <c r="AS11" s="390"/>
      <c r="AT11" s="390"/>
      <c r="AU11" s="390"/>
      <c r="AV11" s="390"/>
      <c r="AW11" s="390"/>
      <c r="AX11" s="390"/>
      <c r="AY11" s="392"/>
      <c r="AZ11" s="393" t="s">
        <v>118</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119</v>
      </c>
      <c r="CE11" s="400"/>
      <c r="CF11" s="400"/>
      <c r="CG11" s="400"/>
      <c r="CH11" s="400"/>
      <c r="CI11" s="400"/>
      <c r="CJ11" s="400"/>
      <c r="CK11" s="400"/>
      <c r="CL11" s="400"/>
      <c r="CM11" s="400"/>
      <c r="CN11" s="400"/>
      <c r="CO11" s="400"/>
      <c r="CP11" s="400"/>
      <c r="CQ11" s="400"/>
      <c r="CR11" s="400"/>
      <c r="CS11" s="401"/>
      <c r="CT11" s="481" t="s">
        <v>120</v>
      </c>
      <c r="CU11" s="482"/>
      <c r="CV11" s="482"/>
      <c r="CW11" s="482"/>
      <c r="CX11" s="482"/>
      <c r="CY11" s="482"/>
      <c r="CZ11" s="482"/>
      <c r="DA11" s="483"/>
      <c r="DB11" s="481" t="s">
        <v>120</v>
      </c>
      <c r="DC11" s="482"/>
      <c r="DD11" s="482"/>
      <c r="DE11" s="482"/>
      <c r="DF11" s="482"/>
      <c r="DG11" s="482"/>
      <c r="DH11" s="482"/>
      <c r="DI11" s="483"/>
    </row>
    <row r="12" spans="1:119" ht="18.75" customHeight="1" x14ac:dyDescent="0.2">
      <c r="A12" s="159"/>
      <c r="B12" s="487" t="s">
        <v>121</v>
      </c>
      <c r="C12" s="488"/>
      <c r="D12" s="488"/>
      <c r="E12" s="488"/>
      <c r="F12" s="488"/>
      <c r="G12" s="488"/>
      <c r="H12" s="488"/>
      <c r="I12" s="488"/>
      <c r="J12" s="488"/>
      <c r="K12" s="489"/>
      <c r="L12" s="496" t="s">
        <v>122</v>
      </c>
      <c r="M12" s="497"/>
      <c r="N12" s="497"/>
      <c r="O12" s="497"/>
      <c r="P12" s="497"/>
      <c r="Q12" s="498"/>
      <c r="R12" s="499">
        <v>1784968</v>
      </c>
      <c r="S12" s="500"/>
      <c r="T12" s="500"/>
      <c r="U12" s="500"/>
      <c r="V12" s="501"/>
      <c r="W12" s="438" t="s">
        <v>123</v>
      </c>
      <c r="X12" s="439"/>
      <c r="Y12" s="440"/>
      <c r="Z12" s="447" t="s">
        <v>2</v>
      </c>
      <c r="AA12" s="448"/>
      <c r="AB12" s="448"/>
      <c r="AC12" s="448"/>
      <c r="AD12" s="448"/>
      <c r="AE12" s="448"/>
      <c r="AF12" s="448"/>
      <c r="AG12" s="448"/>
      <c r="AH12" s="449"/>
      <c r="AI12" s="376" t="s">
        <v>124</v>
      </c>
      <c r="AJ12" s="448"/>
      <c r="AK12" s="448"/>
      <c r="AL12" s="448"/>
      <c r="AM12" s="449"/>
      <c r="AN12" s="376" t="s">
        <v>125</v>
      </c>
      <c r="AO12" s="377"/>
      <c r="AP12" s="377"/>
      <c r="AQ12" s="377"/>
      <c r="AR12" s="377"/>
      <c r="AS12" s="511"/>
      <c r="AT12" s="515" t="s">
        <v>126</v>
      </c>
      <c r="AU12" s="516"/>
      <c r="AV12" s="516"/>
      <c r="AW12" s="516"/>
      <c r="AX12" s="516"/>
      <c r="AY12" s="517"/>
      <c r="AZ12" s="393" t="s">
        <v>127</v>
      </c>
      <c r="BA12" s="394"/>
      <c r="BB12" s="394"/>
      <c r="BC12" s="394"/>
      <c r="BD12" s="394"/>
      <c r="BE12" s="394"/>
      <c r="BF12" s="394"/>
      <c r="BG12" s="394"/>
      <c r="BH12" s="394"/>
      <c r="BI12" s="394"/>
      <c r="BJ12" s="394"/>
      <c r="BK12" s="394"/>
      <c r="BL12" s="394"/>
      <c r="BM12" s="395"/>
      <c r="BN12" s="396">
        <v>227587</v>
      </c>
      <c r="BO12" s="397"/>
      <c r="BP12" s="397"/>
      <c r="BQ12" s="397"/>
      <c r="BR12" s="397"/>
      <c r="BS12" s="397"/>
      <c r="BT12" s="397"/>
      <c r="BU12" s="398"/>
      <c r="BV12" s="396">
        <v>9488399</v>
      </c>
      <c r="BW12" s="397"/>
      <c r="BX12" s="397"/>
      <c r="BY12" s="397"/>
      <c r="BZ12" s="397"/>
      <c r="CA12" s="397"/>
      <c r="CB12" s="397"/>
      <c r="CC12" s="398"/>
      <c r="CD12" s="399" t="s">
        <v>128</v>
      </c>
      <c r="CE12" s="400"/>
      <c r="CF12" s="400"/>
      <c r="CG12" s="400"/>
      <c r="CH12" s="400"/>
      <c r="CI12" s="400"/>
      <c r="CJ12" s="400"/>
      <c r="CK12" s="400"/>
      <c r="CL12" s="400"/>
      <c r="CM12" s="400"/>
      <c r="CN12" s="400"/>
      <c r="CO12" s="400"/>
      <c r="CP12" s="400"/>
      <c r="CQ12" s="400"/>
      <c r="CR12" s="400"/>
      <c r="CS12" s="401"/>
      <c r="CT12" s="481" t="s">
        <v>129</v>
      </c>
      <c r="CU12" s="482"/>
      <c r="CV12" s="482"/>
      <c r="CW12" s="482"/>
      <c r="CX12" s="482"/>
      <c r="CY12" s="482"/>
      <c r="CZ12" s="482"/>
      <c r="DA12" s="483"/>
      <c r="DB12" s="481" t="s">
        <v>129</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130</v>
      </c>
      <c r="N13" s="503"/>
      <c r="O13" s="503"/>
      <c r="P13" s="503"/>
      <c r="Q13" s="504"/>
      <c r="R13" s="505">
        <v>1731935</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131</v>
      </c>
      <c r="BA13" s="509"/>
      <c r="BB13" s="509"/>
      <c r="BC13" s="509"/>
      <c r="BD13" s="509"/>
      <c r="BE13" s="509"/>
      <c r="BF13" s="509"/>
      <c r="BG13" s="509"/>
      <c r="BH13" s="509"/>
      <c r="BI13" s="509"/>
      <c r="BJ13" s="509"/>
      <c r="BK13" s="509"/>
      <c r="BL13" s="509"/>
      <c r="BM13" s="510"/>
      <c r="BN13" s="396">
        <v>23990038</v>
      </c>
      <c r="BO13" s="397"/>
      <c r="BP13" s="397"/>
      <c r="BQ13" s="397"/>
      <c r="BR13" s="397"/>
      <c r="BS13" s="397"/>
      <c r="BT13" s="397"/>
      <c r="BU13" s="398"/>
      <c r="BV13" s="396">
        <v>-289647</v>
      </c>
      <c r="BW13" s="397"/>
      <c r="BX13" s="397"/>
      <c r="BY13" s="397"/>
      <c r="BZ13" s="397"/>
      <c r="CA13" s="397"/>
      <c r="CB13" s="397"/>
      <c r="CC13" s="398"/>
      <c r="CD13" s="399" t="s">
        <v>132</v>
      </c>
      <c r="CE13" s="400"/>
      <c r="CF13" s="400"/>
      <c r="CG13" s="400"/>
      <c r="CH13" s="400"/>
      <c r="CI13" s="400"/>
      <c r="CJ13" s="400"/>
      <c r="CK13" s="400"/>
      <c r="CL13" s="400"/>
      <c r="CM13" s="400"/>
      <c r="CN13" s="400"/>
      <c r="CO13" s="400"/>
      <c r="CP13" s="400"/>
      <c r="CQ13" s="400"/>
      <c r="CR13" s="400"/>
      <c r="CS13" s="401"/>
      <c r="CT13" s="432">
        <v>12</v>
      </c>
      <c r="CU13" s="433"/>
      <c r="CV13" s="433"/>
      <c r="CW13" s="433"/>
      <c r="CX13" s="433"/>
      <c r="CY13" s="433"/>
      <c r="CZ13" s="433"/>
      <c r="DA13" s="434"/>
      <c r="DB13" s="432">
        <v>12.7</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133</v>
      </c>
      <c r="M14" s="522"/>
      <c r="N14" s="522"/>
      <c r="O14" s="522"/>
      <c r="P14" s="522"/>
      <c r="Q14" s="523"/>
      <c r="R14" s="524">
        <v>1800756</v>
      </c>
      <c r="S14" s="525"/>
      <c r="T14" s="525"/>
      <c r="U14" s="525"/>
      <c r="V14" s="526"/>
      <c r="W14" s="441"/>
      <c r="X14" s="442"/>
      <c r="Y14" s="443"/>
      <c r="Z14" s="475" t="s">
        <v>134</v>
      </c>
      <c r="AA14" s="476"/>
      <c r="AB14" s="476"/>
      <c r="AC14" s="476"/>
      <c r="AD14" s="476"/>
      <c r="AE14" s="476"/>
      <c r="AF14" s="476"/>
      <c r="AG14" s="476"/>
      <c r="AH14" s="477"/>
      <c r="AI14" s="389">
        <v>5848</v>
      </c>
      <c r="AJ14" s="390"/>
      <c r="AK14" s="390"/>
      <c r="AL14" s="390"/>
      <c r="AM14" s="391"/>
      <c r="AN14" s="389">
        <v>19777936</v>
      </c>
      <c r="AO14" s="390"/>
      <c r="AP14" s="390"/>
      <c r="AQ14" s="390"/>
      <c r="AR14" s="390"/>
      <c r="AS14" s="391"/>
      <c r="AT14" s="389">
        <v>3382</v>
      </c>
      <c r="AU14" s="390"/>
      <c r="AV14" s="390"/>
      <c r="AW14" s="390"/>
      <c r="AX14" s="390"/>
      <c r="AY14" s="392"/>
      <c r="AZ14" s="383" t="s">
        <v>135</v>
      </c>
      <c r="BA14" s="384"/>
      <c r="BB14" s="384"/>
      <c r="BC14" s="384"/>
      <c r="BD14" s="384"/>
      <c r="BE14" s="384"/>
      <c r="BF14" s="384"/>
      <c r="BG14" s="384"/>
      <c r="BH14" s="384"/>
      <c r="BI14" s="384"/>
      <c r="BJ14" s="384"/>
      <c r="BK14" s="384"/>
      <c r="BL14" s="384"/>
      <c r="BM14" s="385"/>
      <c r="BN14" s="386">
        <v>188054366</v>
      </c>
      <c r="BO14" s="387"/>
      <c r="BP14" s="387"/>
      <c r="BQ14" s="387"/>
      <c r="BR14" s="387"/>
      <c r="BS14" s="387"/>
      <c r="BT14" s="387"/>
      <c r="BU14" s="388"/>
      <c r="BV14" s="386">
        <v>212227023</v>
      </c>
      <c r="BW14" s="387"/>
      <c r="BX14" s="387"/>
      <c r="BY14" s="387"/>
      <c r="BZ14" s="387"/>
      <c r="CA14" s="387"/>
      <c r="CB14" s="387"/>
      <c r="CC14" s="388"/>
      <c r="CD14" s="484" t="s">
        <v>136</v>
      </c>
      <c r="CE14" s="485"/>
      <c r="CF14" s="485"/>
      <c r="CG14" s="485"/>
      <c r="CH14" s="485"/>
      <c r="CI14" s="485"/>
      <c r="CJ14" s="485"/>
      <c r="CK14" s="485"/>
      <c r="CL14" s="485"/>
      <c r="CM14" s="485"/>
      <c r="CN14" s="485"/>
      <c r="CO14" s="485"/>
      <c r="CP14" s="485"/>
      <c r="CQ14" s="485"/>
      <c r="CR14" s="485"/>
      <c r="CS14" s="486"/>
      <c r="CT14" s="527">
        <v>168.3</v>
      </c>
      <c r="CU14" s="528"/>
      <c r="CV14" s="528"/>
      <c r="CW14" s="528"/>
      <c r="CX14" s="528"/>
      <c r="CY14" s="528"/>
      <c r="CZ14" s="528"/>
      <c r="DA14" s="529"/>
      <c r="DB14" s="527">
        <v>187.6</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130</v>
      </c>
      <c r="N15" s="503"/>
      <c r="O15" s="503"/>
      <c r="P15" s="503"/>
      <c r="Q15" s="504"/>
      <c r="R15" s="524">
        <v>1745912</v>
      </c>
      <c r="S15" s="525"/>
      <c r="T15" s="525"/>
      <c r="U15" s="525"/>
      <c r="V15" s="526"/>
      <c r="W15" s="441"/>
      <c r="X15" s="442"/>
      <c r="Y15" s="443"/>
      <c r="Z15" s="475" t="s">
        <v>137</v>
      </c>
      <c r="AA15" s="476"/>
      <c r="AB15" s="476"/>
      <c r="AC15" s="476"/>
      <c r="AD15" s="476"/>
      <c r="AE15" s="476"/>
      <c r="AF15" s="476"/>
      <c r="AG15" s="476"/>
      <c r="AH15" s="477"/>
      <c r="AI15" s="389" t="s">
        <v>129</v>
      </c>
      <c r="AJ15" s="390"/>
      <c r="AK15" s="390"/>
      <c r="AL15" s="390"/>
      <c r="AM15" s="391"/>
      <c r="AN15" s="389" t="s">
        <v>129</v>
      </c>
      <c r="AO15" s="390"/>
      <c r="AP15" s="390"/>
      <c r="AQ15" s="390"/>
      <c r="AR15" s="390"/>
      <c r="AS15" s="391"/>
      <c r="AT15" s="389" t="s">
        <v>129</v>
      </c>
      <c r="AU15" s="390"/>
      <c r="AV15" s="390"/>
      <c r="AW15" s="390"/>
      <c r="AX15" s="390"/>
      <c r="AY15" s="392"/>
      <c r="AZ15" s="393" t="s">
        <v>138</v>
      </c>
      <c r="BA15" s="394"/>
      <c r="BB15" s="394"/>
      <c r="BC15" s="394"/>
      <c r="BD15" s="394"/>
      <c r="BE15" s="394"/>
      <c r="BF15" s="394"/>
      <c r="BG15" s="394"/>
      <c r="BH15" s="394"/>
      <c r="BI15" s="394"/>
      <c r="BJ15" s="394"/>
      <c r="BK15" s="394"/>
      <c r="BL15" s="394"/>
      <c r="BM15" s="395"/>
      <c r="BN15" s="396">
        <v>355440116</v>
      </c>
      <c r="BO15" s="397"/>
      <c r="BP15" s="397"/>
      <c r="BQ15" s="397"/>
      <c r="BR15" s="397"/>
      <c r="BS15" s="397"/>
      <c r="BT15" s="397"/>
      <c r="BU15" s="398"/>
      <c r="BV15" s="396">
        <v>354573339</v>
      </c>
      <c r="BW15" s="397"/>
      <c r="BX15" s="397"/>
      <c r="BY15" s="397"/>
      <c r="BZ15" s="397"/>
      <c r="CA15" s="397"/>
      <c r="CB15" s="397"/>
      <c r="CC15" s="398"/>
      <c r="CD15" s="530" t="s">
        <v>139</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140</v>
      </c>
      <c r="M16" s="533"/>
      <c r="N16" s="533"/>
      <c r="O16" s="533"/>
      <c r="P16" s="533"/>
      <c r="Q16" s="534"/>
      <c r="R16" s="535" t="s">
        <v>141</v>
      </c>
      <c r="S16" s="536"/>
      <c r="T16" s="536"/>
      <c r="U16" s="536"/>
      <c r="V16" s="537"/>
      <c r="W16" s="441"/>
      <c r="X16" s="442"/>
      <c r="Y16" s="443"/>
      <c r="Z16" s="475" t="s">
        <v>142</v>
      </c>
      <c r="AA16" s="476"/>
      <c r="AB16" s="476"/>
      <c r="AC16" s="476"/>
      <c r="AD16" s="476"/>
      <c r="AE16" s="476"/>
      <c r="AF16" s="476"/>
      <c r="AG16" s="476"/>
      <c r="AH16" s="477"/>
      <c r="AI16" s="389" t="s">
        <v>129</v>
      </c>
      <c r="AJ16" s="390"/>
      <c r="AK16" s="390"/>
      <c r="AL16" s="390"/>
      <c r="AM16" s="391"/>
      <c r="AN16" s="389" t="s">
        <v>129</v>
      </c>
      <c r="AO16" s="390"/>
      <c r="AP16" s="390"/>
      <c r="AQ16" s="390"/>
      <c r="AR16" s="390"/>
      <c r="AS16" s="391"/>
      <c r="AT16" s="389" t="s">
        <v>129</v>
      </c>
      <c r="AU16" s="390"/>
      <c r="AV16" s="390"/>
      <c r="AW16" s="390"/>
      <c r="AX16" s="390"/>
      <c r="AY16" s="392"/>
      <c r="AZ16" s="393" t="s">
        <v>143</v>
      </c>
      <c r="BA16" s="394"/>
      <c r="BB16" s="394"/>
      <c r="BC16" s="394"/>
      <c r="BD16" s="394"/>
      <c r="BE16" s="394"/>
      <c r="BF16" s="394"/>
      <c r="BG16" s="394"/>
      <c r="BH16" s="394"/>
      <c r="BI16" s="394"/>
      <c r="BJ16" s="394"/>
      <c r="BK16" s="394"/>
      <c r="BL16" s="394"/>
      <c r="BM16" s="395"/>
      <c r="BN16" s="396">
        <v>231871708</v>
      </c>
      <c r="BO16" s="397"/>
      <c r="BP16" s="397"/>
      <c r="BQ16" s="397"/>
      <c r="BR16" s="397"/>
      <c r="BS16" s="397"/>
      <c r="BT16" s="397"/>
      <c r="BU16" s="398"/>
      <c r="BV16" s="396">
        <v>263413116</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144</v>
      </c>
      <c r="N17" s="541"/>
      <c r="O17" s="541"/>
      <c r="P17" s="541"/>
      <c r="Q17" s="542"/>
      <c r="R17" s="535" t="s">
        <v>145</v>
      </c>
      <c r="S17" s="536"/>
      <c r="T17" s="536"/>
      <c r="U17" s="536"/>
      <c r="V17" s="537"/>
      <c r="W17" s="441"/>
      <c r="X17" s="442"/>
      <c r="Y17" s="443"/>
      <c r="Z17" s="475" t="s">
        <v>146</v>
      </c>
      <c r="AA17" s="476"/>
      <c r="AB17" s="476"/>
      <c r="AC17" s="476"/>
      <c r="AD17" s="476"/>
      <c r="AE17" s="476"/>
      <c r="AF17" s="476"/>
      <c r="AG17" s="476"/>
      <c r="AH17" s="477"/>
      <c r="AI17" s="389">
        <v>3074</v>
      </c>
      <c r="AJ17" s="390"/>
      <c r="AK17" s="390"/>
      <c r="AL17" s="390"/>
      <c r="AM17" s="391"/>
      <c r="AN17" s="389">
        <v>10190310</v>
      </c>
      <c r="AO17" s="390"/>
      <c r="AP17" s="390"/>
      <c r="AQ17" s="390"/>
      <c r="AR17" s="390"/>
      <c r="AS17" s="391"/>
      <c r="AT17" s="389">
        <v>3315</v>
      </c>
      <c r="AU17" s="390"/>
      <c r="AV17" s="390"/>
      <c r="AW17" s="390"/>
      <c r="AX17" s="390"/>
      <c r="AY17" s="392"/>
      <c r="AZ17" s="393" t="s">
        <v>147</v>
      </c>
      <c r="BA17" s="394"/>
      <c r="BB17" s="394"/>
      <c r="BC17" s="394"/>
      <c r="BD17" s="394"/>
      <c r="BE17" s="394"/>
      <c r="BF17" s="394"/>
      <c r="BG17" s="394"/>
      <c r="BH17" s="394"/>
      <c r="BI17" s="394"/>
      <c r="BJ17" s="394"/>
      <c r="BK17" s="394"/>
      <c r="BL17" s="394"/>
      <c r="BM17" s="395"/>
      <c r="BN17" s="396">
        <v>432222941</v>
      </c>
      <c r="BO17" s="397"/>
      <c r="BP17" s="397"/>
      <c r="BQ17" s="397"/>
      <c r="BR17" s="397"/>
      <c r="BS17" s="397"/>
      <c r="BT17" s="397"/>
      <c r="BU17" s="398"/>
      <c r="BV17" s="396">
        <v>420162508</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148</v>
      </c>
      <c r="C18" s="424"/>
      <c r="D18" s="424"/>
      <c r="E18" s="424"/>
      <c r="F18" s="424"/>
      <c r="G18" s="424"/>
      <c r="H18" s="424"/>
      <c r="I18" s="424"/>
      <c r="J18" s="424"/>
      <c r="K18" s="543"/>
      <c r="L18" s="544">
        <v>5774</v>
      </c>
      <c r="M18" s="545"/>
      <c r="N18" s="545"/>
      <c r="O18" s="545"/>
      <c r="P18" s="545"/>
      <c r="Q18" s="545"/>
      <c r="R18" s="545"/>
      <c r="S18" s="545"/>
      <c r="T18" s="545"/>
      <c r="U18" s="545"/>
      <c r="V18" s="545"/>
      <c r="W18" s="441"/>
      <c r="X18" s="442"/>
      <c r="Y18" s="443"/>
      <c r="Z18" s="475" t="s">
        <v>149</v>
      </c>
      <c r="AA18" s="476"/>
      <c r="AB18" s="476"/>
      <c r="AC18" s="476"/>
      <c r="AD18" s="476"/>
      <c r="AE18" s="476"/>
      <c r="AF18" s="476"/>
      <c r="AG18" s="476"/>
      <c r="AH18" s="477"/>
      <c r="AI18" s="389">
        <v>12307</v>
      </c>
      <c r="AJ18" s="390"/>
      <c r="AK18" s="390"/>
      <c r="AL18" s="390"/>
      <c r="AM18" s="391"/>
      <c r="AN18" s="389">
        <v>45259082</v>
      </c>
      <c r="AO18" s="390"/>
      <c r="AP18" s="390"/>
      <c r="AQ18" s="390"/>
      <c r="AR18" s="390"/>
      <c r="AS18" s="391"/>
      <c r="AT18" s="389">
        <v>3678</v>
      </c>
      <c r="AU18" s="390"/>
      <c r="AV18" s="390"/>
      <c r="AW18" s="390"/>
      <c r="AX18" s="390"/>
      <c r="AY18" s="392"/>
      <c r="AZ18" s="508" t="s">
        <v>150</v>
      </c>
      <c r="BA18" s="509"/>
      <c r="BB18" s="509"/>
      <c r="BC18" s="509"/>
      <c r="BD18" s="509"/>
      <c r="BE18" s="509"/>
      <c r="BF18" s="509"/>
      <c r="BG18" s="509"/>
      <c r="BH18" s="509"/>
      <c r="BI18" s="509"/>
      <c r="BJ18" s="509"/>
      <c r="BK18" s="509"/>
      <c r="BL18" s="509"/>
      <c r="BM18" s="510"/>
      <c r="BN18" s="546">
        <v>586221630</v>
      </c>
      <c r="BO18" s="547"/>
      <c r="BP18" s="547"/>
      <c r="BQ18" s="547"/>
      <c r="BR18" s="547"/>
      <c r="BS18" s="547"/>
      <c r="BT18" s="547"/>
      <c r="BU18" s="548"/>
      <c r="BV18" s="546">
        <v>526222882</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151</v>
      </c>
      <c r="C19" s="424"/>
      <c r="D19" s="424"/>
      <c r="E19" s="424"/>
      <c r="F19" s="424"/>
      <c r="G19" s="424"/>
      <c r="H19" s="424"/>
      <c r="I19" s="424"/>
      <c r="J19" s="424"/>
      <c r="K19" s="543"/>
      <c r="L19" s="544">
        <v>309</v>
      </c>
      <c r="M19" s="545"/>
      <c r="N19" s="545"/>
      <c r="O19" s="545"/>
      <c r="P19" s="545"/>
      <c r="Q19" s="545"/>
      <c r="R19" s="545"/>
      <c r="S19" s="545"/>
      <c r="T19" s="545"/>
      <c r="U19" s="545"/>
      <c r="V19" s="545"/>
      <c r="W19" s="441"/>
      <c r="X19" s="442"/>
      <c r="Y19" s="443"/>
      <c r="Z19" s="475" t="s">
        <v>152</v>
      </c>
      <c r="AA19" s="476"/>
      <c r="AB19" s="476"/>
      <c r="AC19" s="476"/>
      <c r="AD19" s="476"/>
      <c r="AE19" s="476"/>
      <c r="AF19" s="476"/>
      <c r="AG19" s="476"/>
      <c r="AH19" s="477"/>
      <c r="AI19" s="389">
        <v>1870</v>
      </c>
      <c r="AJ19" s="390"/>
      <c r="AK19" s="390"/>
      <c r="AL19" s="390"/>
      <c r="AM19" s="391"/>
      <c r="AN19" s="389">
        <v>5164940</v>
      </c>
      <c r="AO19" s="390"/>
      <c r="AP19" s="390"/>
      <c r="AQ19" s="390"/>
      <c r="AR19" s="390"/>
      <c r="AS19" s="391"/>
      <c r="AT19" s="389">
        <v>2762</v>
      </c>
      <c r="AU19" s="390"/>
      <c r="AV19" s="390"/>
      <c r="AW19" s="390"/>
      <c r="AX19" s="390"/>
      <c r="AY19" s="392"/>
      <c r="AZ19" s="383" t="s">
        <v>153</v>
      </c>
      <c r="BA19" s="384"/>
      <c r="BB19" s="384"/>
      <c r="BC19" s="384"/>
      <c r="BD19" s="384"/>
      <c r="BE19" s="384"/>
      <c r="BF19" s="384"/>
      <c r="BG19" s="384"/>
      <c r="BH19" s="384"/>
      <c r="BI19" s="384"/>
      <c r="BJ19" s="384"/>
      <c r="BK19" s="384"/>
      <c r="BL19" s="384"/>
      <c r="BM19" s="385"/>
      <c r="BN19" s="386">
        <v>1475483660</v>
      </c>
      <c r="BO19" s="387"/>
      <c r="BP19" s="387"/>
      <c r="BQ19" s="387"/>
      <c r="BR19" s="387"/>
      <c r="BS19" s="387"/>
      <c r="BT19" s="387"/>
      <c r="BU19" s="388"/>
      <c r="BV19" s="386">
        <v>1447906302</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154</v>
      </c>
      <c r="C20" s="424"/>
      <c r="D20" s="424"/>
      <c r="E20" s="424"/>
      <c r="F20" s="424"/>
      <c r="G20" s="424"/>
      <c r="H20" s="424"/>
      <c r="I20" s="424"/>
      <c r="J20" s="424"/>
      <c r="K20" s="543"/>
      <c r="L20" s="544">
        <v>742598</v>
      </c>
      <c r="M20" s="545"/>
      <c r="N20" s="545"/>
      <c r="O20" s="545"/>
      <c r="P20" s="545"/>
      <c r="Q20" s="545"/>
      <c r="R20" s="545"/>
      <c r="S20" s="545"/>
      <c r="T20" s="545"/>
      <c r="U20" s="545"/>
      <c r="V20" s="545"/>
      <c r="W20" s="444"/>
      <c r="X20" s="445"/>
      <c r="Y20" s="446"/>
      <c r="Z20" s="475" t="s">
        <v>155</v>
      </c>
      <c r="AA20" s="476"/>
      <c r="AB20" s="476"/>
      <c r="AC20" s="476"/>
      <c r="AD20" s="476"/>
      <c r="AE20" s="476"/>
      <c r="AF20" s="476"/>
      <c r="AG20" s="476"/>
      <c r="AH20" s="477"/>
      <c r="AI20" s="389">
        <v>23099</v>
      </c>
      <c r="AJ20" s="390"/>
      <c r="AK20" s="390"/>
      <c r="AL20" s="390"/>
      <c r="AM20" s="391"/>
      <c r="AN20" s="389">
        <v>80392268</v>
      </c>
      <c r="AO20" s="390"/>
      <c r="AP20" s="390"/>
      <c r="AQ20" s="390"/>
      <c r="AR20" s="390"/>
      <c r="AS20" s="391"/>
      <c r="AT20" s="389">
        <v>3480</v>
      </c>
      <c r="AU20" s="390"/>
      <c r="AV20" s="390"/>
      <c r="AW20" s="390"/>
      <c r="AX20" s="390"/>
      <c r="AY20" s="392"/>
      <c r="AZ20" s="393" t="s">
        <v>156</v>
      </c>
      <c r="BA20" s="394"/>
      <c r="BB20" s="394"/>
      <c r="BC20" s="394"/>
      <c r="BD20" s="394"/>
      <c r="BE20" s="394"/>
      <c r="BF20" s="394"/>
      <c r="BG20" s="394"/>
      <c r="BH20" s="394"/>
      <c r="BI20" s="394"/>
      <c r="BJ20" s="394"/>
      <c r="BK20" s="394"/>
      <c r="BL20" s="394"/>
      <c r="BM20" s="395"/>
      <c r="BN20" s="396">
        <v>357475384</v>
      </c>
      <c r="BO20" s="397"/>
      <c r="BP20" s="397"/>
      <c r="BQ20" s="397"/>
      <c r="BR20" s="397"/>
      <c r="BS20" s="397"/>
      <c r="BT20" s="397"/>
      <c r="BU20" s="398"/>
      <c r="BV20" s="396">
        <v>374203477</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157</v>
      </c>
      <c r="X21" s="550"/>
      <c r="Y21" s="550"/>
      <c r="Z21" s="550"/>
      <c r="AA21" s="550"/>
      <c r="AB21" s="550"/>
      <c r="AC21" s="550"/>
      <c r="AD21" s="550"/>
      <c r="AE21" s="550"/>
      <c r="AF21" s="550"/>
      <c r="AG21" s="550"/>
      <c r="AH21" s="551"/>
      <c r="AI21" s="552">
        <v>101.4</v>
      </c>
      <c r="AJ21" s="553"/>
      <c r="AK21" s="553"/>
      <c r="AL21" s="553"/>
      <c r="AM21" s="553"/>
      <c r="AN21" s="553"/>
      <c r="AO21" s="553"/>
      <c r="AP21" s="553"/>
      <c r="AQ21" s="553"/>
      <c r="AR21" s="553"/>
      <c r="AS21" s="553"/>
      <c r="AT21" s="553"/>
      <c r="AU21" s="553"/>
      <c r="AV21" s="553"/>
      <c r="AW21" s="553"/>
      <c r="AX21" s="553"/>
      <c r="AY21" s="554"/>
      <c r="AZ21" s="508" t="s">
        <v>158</v>
      </c>
      <c r="BA21" s="509"/>
      <c r="BB21" s="509"/>
      <c r="BC21" s="509"/>
      <c r="BD21" s="509"/>
      <c r="BE21" s="509"/>
      <c r="BF21" s="509"/>
      <c r="BG21" s="509"/>
      <c r="BH21" s="509"/>
      <c r="BI21" s="509"/>
      <c r="BJ21" s="509"/>
      <c r="BK21" s="509"/>
      <c r="BL21" s="509"/>
      <c r="BM21" s="510"/>
      <c r="BN21" s="546">
        <v>900212400</v>
      </c>
      <c r="BO21" s="547"/>
      <c r="BP21" s="547"/>
      <c r="BQ21" s="547"/>
      <c r="BR21" s="547"/>
      <c r="BS21" s="547"/>
      <c r="BT21" s="547"/>
      <c r="BU21" s="548"/>
      <c r="BV21" s="546">
        <v>894228124</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159</v>
      </c>
      <c r="BA22" s="394"/>
      <c r="BB22" s="394"/>
      <c r="BC22" s="394"/>
      <c r="BD22" s="394"/>
      <c r="BE22" s="394"/>
      <c r="BF22" s="394"/>
      <c r="BG22" s="394"/>
      <c r="BH22" s="394"/>
      <c r="BI22" s="394"/>
      <c r="BJ22" s="394"/>
      <c r="BK22" s="394"/>
      <c r="BL22" s="394"/>
      <c r="BM22" s="395"/>
      <c r="BN22" s="396">
        <v>72265908</v>
      </c>
      <c r="BO22" s="397"/>
      <c r="BP22" s="397"/>
      <c r="BQ22" s="397"/>
      <c r="BR22" s="397"/>
      <c r="BS22" s="397"/>
      <c r="BT22" s="397"/>
      <c r="BU22" s="398"/>
      <c r="BV22" s="396">
        <v>71090191</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160</v>
      </c>
      <c r="BA23" s="394"/>
      <c r="BB23" s="394"/>
      <c r="BC23" s="394"/>
      <c r="BD23" s="394"/>
      <c r="BE23" s="394"/>
      <c r="BF23" s="394"/>
      <c r="BG23" s="394"/>
      <c r="BH23" s="394"/>
      <c r="BI23" s="394"/>
      <c r="BJ23" s="394"/>
      <c r="BK23" s="394"/>
      <c r="BL23" s="394"/>
      <c r="BM23" s="395"/>
      <c r="BN23" s="396">
        <v>4561158</v>
      </c>
      <c r="BO23" s="397"/>
      <c r="BP23" s="397"/>
      <c r="BQ23" s="397"/>
      <c r="BR23" s="397"/>
      <c r="BS23" s="397"/>
      <c r="BT23" s="397"/>
      <c r="BU23" s="398"/>
      <c r="BV23" s="396">
        <v>4427662</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161</v>
      </c>
      <c r="BA24" s="394"/>
      <c r="BB24" s="394"/>
      <c r="BC24" s="394"/>
      <c r="BD24" s="394"/>
      <c r="BE24" s="394"/>
      <c r="BF24" s="394"/>
      <c r="BG24" s="394"/>
      <c r="BH24" s="394"/>
      <c r="BI24" s="394"/>
      <c r="BJ24" s="394"/>
      <c r="BK24" s="394"/>
      <c r="BL24" s="394"/>
      <c r="BM24" s="395"/>
      <c r="BN24" s="396" t="s">
        <v>120</v>
      </c>
      <c r="BO24" s="397"/>
      <c r="BP24" s="397"/>
      <c r="BQ24" s="397"/>
      <c r="BR24" s="397"/>
      <c r="BS24" s="397"/>
      <c r="BT24" s="397"/>
      <c r="BU24" s="398"/>
      <c r="BV24" s="396" t="s">
        <v>120</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162</v>
      </c>
      <c r="BA25" s="485"/>
      <c r="BB25" s="485"/>
      <c r="BC25" s="485"/>
      <c r="BD25" s="485"/>
      <c r="BE25" s="485"/>
      <c r="BF25" s="485"/>
      <c r="BG25" s="485"/>
      <c r="BH25" s="485"/>
      <c r="BI25" s="485"/>
      <c r="BJ25" s="485"/>
      <c r="BK25" s="485"/>
      <c r="BL25" s="485"/>
      <c r="BM25" s="486"/>
      <c r="BN25" s="546" t="s">
        <v>120</v>
      </c>
      <c r="BO25" s="547"/>
      <c r="BP25" s="547"/>
      <c r="BQ25" s="547"/>
      <c r="BR25" s="547"/>
      <c r="BS25" s="547"/>
      <c r="BT25" s="547"/>
      <c r="BU25" s="548"/>
      <c r="BV25" s="546" t="s">
        <v>120</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163</v>
      </c>
      <c r="BA26" s="557"/>
      <c r="BB26" s="557"/>
      <c r="BC26" s="558"/>
      <c r="BD26" s="383" t="s">
        <v>46</v>
      </c>
      <c r="BE26" s="384"/>
      <c r="BF26" s="384"/>
      <c r="BG26" s="384"/>
      <c r="BH26" s="384"/>
      <c r="BI26" s="384"/>
      <c r="BJ26" s="384"/>
      <c r="BK26" s="384"/>
      <c r="BL26" s="384"/>
      <c r="BM26" s="385"/>
      <c r="BN26" s="386">
        <v>38059237</v>
      </c>
      <c r="BO26" s="387"/>
      <c r="BP26" s="387"/>
      <c r="BQ26" s="387"/>
      <c r="BR26" s="387"/>
      <c r="BS26" s="387"/>
      <c r="BT26" s="387"/>
      <c r="BU26" s="388"/>
      <c r="BV26" s="386">
        <v>7371042</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164</v>
      </c>
      <c r="BE27" s="394"/>
      <c r="BF27" s="394"/>
      <c r="BG27" s="394"/>
      <c r="BH27" s="394"/>
      <c r="BI27" s="394"/>
      <c r="BJ27" s="394"/>
      <c r="BK27" s="394"/>
      <c r="BL27" s="394"/>
      <c r="BM27" s="395"/>
      <c r="BN27" s="396">
        <v>16655415</v>
      </c>
      <c r="BO27" s="397"/>
      <c r="BP27" s="397"/>
      <c r="BQ27" s="397"/>
      <c r="BR27" s="397"/>
      <c r="BS27" s="397"/>
      <c r="BT27" s="397"/>
      <c r="BU27" s="398"/>
      <c r="BV27" s="396" t="s">
        <v>120</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22828880</v>
      </c>
      <c r="BO28" s="547"/>
      <c r="BP28" s="547"/>
      <c r="BQ28" s="547"/>
      <c r="BR28" s="547"/>
      <c r="BS28" s="547"/>
      <c r="BT28" s="547"/>
      <c r="BU28" s="548"/>
      <c r="BV28" s="546">
        <v>27301560</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165</v>
      </c>
      <c r="D30" s="555"/>
      <c r="E30" s="555"/>
      <c r="F30" s="555"/>
      <c r="G30" s="555"/>
      <c r="H30" s="555"/>
      <c r="I30" s="555"/>
      <c r="J30" s="555"/>
      <c r="K30" s="555"/>
      <c r="L30" s="555"/>
      <c r="M30" s="555"/>
      <c r="N30" s="555"/>
      <c r="O30" s="555"/>
      <c r="P30" s="555"/>
      <c r="Q30" s="555"/>
      <c r="R30" s="555"/>
      <c r="S30" s="555"/>
      <c r="U30" s="400" t="s">
        <v>166</v>
      </c>
      <c r="V30" s="400"/>
      <c r="W30" s="400"/>
      <c r="X30" s="400"/>
      <c r="Y30" s="400"/>
      <c r="Z30" s="400"/>
      <c r="AA30" s="400"/>
      <c r="AB30" s="400"/>
      <c r="AC30" s="400"/>
      <c r="AD30" s="400"/>
      <c r="AE30" s="400"/>
      <c r="AF30" s="400"/>
      <c r="AG30" s="400"/>
      <c r="AH30" s="400"/>
      <c r="AI30" s="400"/>
      <c r="AJ30" s="400"/>
      <c r="AK30" s="400"/>
      <c r="AM30" s="400" t="s">
        <v>167</v>
      </c>
      <c r="AN30" s="400"/>
      <c r="AO30" s="400"/>
      <c r="AP30" s="400"/>
      <c r="AQ30" s="400"/>
      <c r="AR30" s="400"/>
      <c r="AS30" s="400"/>
      <c r="AT30" s="400"/>
      <c r="AU30" s="400"/>
      <c r="AV30" s="400"/>
      <c r="AW30" s="400"/>
      <c r="AX30" s="400"/>
      <c r="AY30" s="400"/>
      <c r="AZ30" s="400"/>
      <c r="BA30" s="400"/>
      <c r="BB30" s="400"/>
      <c r="BC30" s="400"/>
      <c r="BE30" s="400" t="s">
        <v>168</v>
      </c>
      <c r="BF30" s="400"/>
      <c r="BG30" s="400"/>
      <c r="BH30" s="400"/>
      <c r="BI30" s="400"/>
      <c r="BJ30" s="400"/>
      <c r="BK30" s="400"/>
      <c r="BL30" s="400"/>
      <c r="BM30" s="400"/>
      <c r="BN30" s="400"/>
      <c r="BO30" s="400"/>
      <c r="BP30" s="400"/>
      <c r="BQ30" s="400"/>
      <c r="BR30" s="400"/>
      <c r="BS30" s="400"/>
      <c r="BT30" s="400"/>
      <c r="BU30" s="400"/>
      <c r="BW30" s="400" t="s">
        <v>169</v>
      </c>
      <c r="BX30" s="400"/>
      <c r="BY30" s="400"/>
      <c r="BZ30" s="400"/>
      <c r="CA30" s="400"/>
      <c r="CB30" s="400"/>
      <c r="CC30" s="400"/>
      <c r="CD30" s="400"/>
      <c r="CE30" s="400"/>
      <c r="CF30" s="400"/>
      <c r="CG30" s="400"/>
      <c r="CH30" s="400"/>
      <c r="CI30" s="400"/>
      <c r="CJ30" s="400"/>
      <c r="CK30" s="400"/>
      <c r="CL30" s="400"/>
      <c r="CM30" s="400"/>
      <c r="CO30" s="400" t="s">
        <v>170</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171</v>
      </c>
      <c r="D31" s="568"/>
      <c r="E31" s="456" t="s">
        <v>172</v>
      </c>
      <c r="F31" s="456"/>
      <c r="G31" s="456"/>
      <c r="H31" s="456"/>
      <c r="I31" s="456"/>
      <c r="J31" s="456"/>
      <c r="K31" s="456"/>
      <c r="L31" s="456"/>
      <c r="M31" s="456"/>
      <c r="N31" s="456"/>
      <c r="O31" s="456"/>
      <c r="P31" s="456"/>
      <c r="Q31" s="456"/>
      <c r="R31" s="456"/>
      <c r="S31" s="456"/>
      <c r="T31" s="173"/>
      <c r="U31" s="568" t="s">
        <v>171</v>
      </c>
      <c r="V31" s="568"/>
      <c r="W31" s="456" t="s">
        <v>172</v>
      </c>
      <c r="X31" s="456"/>
      <c r="Y31" s="456"/>
      <c r="Z31" s="456"/>
      <c r="AA31" s="456"/>
      <c r="AB31" s="456"/>
      <c r="AC31" s="456"/>
      <c r="AD31" s="456"/>
      <c r="AE31" s="456"/>
      <c r="AF31" s="456"/>
      <c r="AG31" s="456"/>
      <c r="AH31" s="456"/>
      <c r="AI31" s="456"/>
      <c r="AJ31" s="456"/>
      <c r="AK31" s="456"/>
      <c r="AL31" s="173"/>
      <c r="AM31" s="568" t="s">
        <v>171</v>
      </c>
      <c r="AN31" s="568"/>
      <c r="AO31" s="456" t="s">
        <v>172</v>
      </c>
      <c r="AP31" s="456"/>
      <c r="AQ31" s="456"/>
      <c r="AR31" s="456"/>
      <c r="AS31" s="456"/>
      <c r="AT31" s="456"/>
      <c r="AU31" s="456"/>
      <c r="AV31" s="456"/>
      <c r="AW31" s="456"/>
      <c r="AX31" s="456"/>
      <c r="AY31" s="456"/>
      <c r="AZ31" s="456"/>
      <c r="BA31" s="456"/>
      <c r="BB31" s="456"/>
      <c r="BC31" s="456"/>
      <c r="BD31" s="159"/>
      <c r="BE31" s="568" t="s">
        <v>171</v>
      </c>
      <c r="BF31" s="568"/>
      <c r="BG31" s="456" t="s">
        <v>172</v>
      </c>
      <c r="BH31" s="456"/>
      <c r="BI31" s="456"/>
      <c r="BJ31" s="456"/>
      <c r="BK31" s="456"/>
      <c r="BL31" s="456"/>
      <c r="BM31" s="456"/>
      <c r="BN31" s="456"/>
      <c r="BO31" s="456"/>
      <c r="BP31" s="456"/>
      <c r="BQ31" s="456"/>
      <c r="BR31" s="456"/>
      <c r="BS31" s="456"/>
      <c r="BT31" s="456"/>
      <c r="BU31" s="456"/>
      <c r="BV31" s="200"/>
      <c r="BW31" s="568" t="s">
        <v>171</v>
      </c>
      <c r="BX31" s="568"/>
      <c r="BY31" s="456" t="s">
        <v>173</v>
      </c>
      <c r="BZ31" s="456"/>
      <c r="CA31" s="456"/>
      <c r="CB31" s="456"/>
      <c r="CC31" s="456"/>
      <c r="CD31" s="456"/>
      <c r="CE31" s="456"/>
      <c r="CF31" s="456"/>
      <c r="CG31" s="456"/>
      <c r="CH31" s="456"/>
      <c r="CI31" s="456"/>
      <c r="CJ31" s="456"/>
      <c r="CK31" s="456"/>
      <c r="CL31" s="456"/>
      <c r="CM31" s="456"/>
      <c r="CN31" s="173"/>
      <c r="CO31" s="568" t="s">
        <v>171</v>
      </c>
      <c r="CP31" s="568"/>
      <c r="CQ31" s="456" t="s">
        <v>174</v>
      </c>
      <c r="CR31" s="456"/>
      <c r="CS31" s="456"/>
      <c r="CT31" s="456"/>
      <c r="CU31" s="456"/>
      <c r="CV31" s="456"/>
      <c r="CW31" s="456"/>
      <c r="CX31" s="456"/>
      <c r="CY31" s="456"/>
      <c r="CZ31" s="456"/>
      <c r="DA31" s="456"/>
      <c r="DB31" s="456"/>
      <c r="DC31" s="456"/>
      <c r="DD31" s="456"/>
      <c r="DE31" s="456"/>
      <c r="DF31" s="173"/>
      <c r="DG31" s="565" t="s">
        <v>175</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10</v>
      </c>
      <c r="V32" s="566"/>
      <c r="W32" s="567" t="str">
        <f>IF('各会計、関係団体の財政状況及び健全化判断比率'!B28="","",'各会計、関係団体の財政状況及び健全化判断比率'!B28)</f>
        <v>国民健康保険事業特別会計</v>
      </c>
      <c r="X32" s="567"/>
      <c r="Y32" s="567"/>
      <c r="Z32" s="567"/>
      <c r="AA32" s="567"/>
      <c r="AB32" s="567"/>
      <c r="AC32" s="567"/>
      <c r="AD32" s="567"/>
      <c r="AE32" s="567"/>
      <c r="AF32" s="567"/>
      <c r="AG32" s="567"/>
      <c r="AH32" s="567"/>
      <c r="AI32" s="567"/>
      <c r="AJ32" s="567"/>
      <c r="AK32" s="567"/>
      <c r="AL32" s="159"/>
      <c r="AM32" s="566">
        <f>IF(AO32="","",MAX(C32:D41,U32:V41)+1)</f>
        <v>11</v>
      </c>
      <c r="AN32" s="566"/>
      <c r="AO32" s="567" t="str">
        <f>IF('各会計、関係団体の財政状況及び健全化判断比率'!B29="","",'各会計、関係団体の財政状況及び健全化判断比率'!B29)</f>
        <v>水道事業会計</v>
      </c>
      <c r="AP32" s="567"/>
      <c r="AQ32" s="567"/>
      <c r="AR32" s="567"/>
      <c r="AS32" s="567"/>
      <c r="AT32" s="567"/>
      <c r="AU32" s="567"/>
      <c r="AV32" s="567"/>
      <c r="AW32" s="567"/>
      <c r="AX32" s="567"/>
      <c r="AY32" s="567"/>
      <c r="AZ32" s="567"/>
      <c r="BA32" s="567"/>
      <c r="BB32" s="567"/>
      <c r="BC32" s="567"/>
      <c r="BD32" s="159"/>
      <c r="BE32" s="566">
        <f>IF(BG32="","",MAX(C32:D41,U32:V41,AM32:AN41)+1)</f>
        <v>16</v>
      </c>
      <c r="BF32" s="566"/>
      <c r="BG32" s="567" t="str">
        <f>IF('各会計、関係団体の財政状況及び健全化判断比率'!B34="","",'各会計、関係団体の財政状況及び健全化判断比率'!B34)</f>
        <v>地方卸売市場事業特別会計</v>
      </c>
      <c r="BH32" s="567"/>
      <c r="BI32" s="567"/>
      <c r="BJ32" s="567"/>
      <c r="BK32" s="567"/>
      <c r="BL32" s="567"/>
      <c r="BM32" s="567"/>
      <c r="BN32" s="567"/>
      <c r="BO32" s="567"/>
      <c r="BP32" s="567"/>
      <c r="BQ32" s="567"/>
      <c r="BR32" s="567"/>
      <c r="BS32" s="567"/>
      <c r="BT32" s="567"/>
      <c r="BU32" s="567"/>
      <c r="BV32" s="159"/>
      <c r="BW32" s="566">
        <f>IF(BY32="","",MAX(C32:D41,U32:V41,AM32:AN41,BE32:BF41)+1)</f>
        <v>18</v>
      </c>
      <c r="BX32" s="566"/>
      <c r="BY32" s="567" t="str">
        <f>IF('各会計、関係団体の財政状況及び健全化判断比率'!B68="","",'各会計、関係団体の財政状況及び健全化判断比率'!B68)</f>
        <v>四日市港管理組合（一般会計）</v>
      </c>
      <c r="BZ32" s="567"/>
      <c r="CA32" s="567"/>
      <c r="CB32" s="567"/>
      <c r="CC32" s="567"/>
      <c r="CD32" s="567"/>
      <c r="CE32" s="567"/>
      <c r="CF32" s="567"/>
      <c r="CG32" s="567"/>
      <c r="CH32" s="567"/>
      <c r="CI32" s="567"/>
      <c r="CJ32" s="567"/>
      <c r="CK32" s="567"/>
      <c r="CL32" s="567"/>
      <c r="CM32" s="567"/>
      <c r="CN32" s="159"/>
      <c r="CO32" s="566">
        <f>IF(CQ32="","",MAX(C32:D41,U32:V41,AM32:AN41,BE32:BF41,BW32:BX41)+1)</f>
        <v>20</v>
      </c>
      <c r="CP32" s="566"/>
      <c r="CQ32" s="567" t="str">
        <f>IF('各会計、関係団体の財政状況及び健全化判断比率'!BS7="","",'各会計、関係団体の財政状況及び健全化判断比率'!BS7)</f>
        <v>（公財）三重県動物管理事務所</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県債管理特別会計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12</v>
      </c>
      <c r="AN33" s="566"/>
      <c r="AO33" s="567" t="str">
        <f>IF('各会計、関係団体の財政状況及び健全化判断比率'!B30="","",'各会計、関係団体の財政状況及び健全化判断比率'!B30)</f>
        <v>工業用水道事業会計</v>
      </c>
      <c r="AP33" s="567"/>
      <c r="AQ33" s="567"/>
      <c r="AR33" s="567"/>
      <c r="AS33" s="567"/>
      <c r="AT33" s="567"/>
      <c r="AU33" s="567"/>
      <c r="AV33" s="567"/>
      <c r="AW33" s="567"/>
      <c r="AX33" s="567"/>
      <c r="AY33" s="567"/>
      <c r="AZ33" s="567"/>
      <c r="BA33" s="567"/>
      <c r="BB33" s="567"/>
      <c r="BC33" s="567"/>
      <c r="BD33" s="159"/>
      <c r="BE33" s="566">
        <f t="shared" ref="BE33:BE41" si="2">IF(BG33="","",BE32+1)</f>
        <v>17</v>
      </c>
      <c r="BF33" s="566"/>
      <c r="BG33" s="567" t="str">
        <f>IF('各会計、関係団体の財政状況及び健全化判断比率'!B35="","",'各会計、関係団体の財政状況及び健全化判断比率'!B35)</f>
        <v>港湾整備事業特別会計</v>
      </c>
      <c r="BH33" s="567"/>
      <c r="BI33" s="567"/>
      <c r="BJ33" s="567"/>
      <c r="BK33" s="567"/>
      <c r="BL33" s="567"/>
      <c r="BM33" s="567"/>
      <c r="BN33" s="567"/>
      <c r="BO33" s="567"/>
      <c r="BP33" s="567"/>
      <c r="BQ33" s="567"/>
      <c r="BR33" s="567"/>
      <c r="BS33" s="567"/>
      <c r="BT33" s="567"/>
      <c r="BU33" s="567"/>
      <c r="BV33" s="159"/>
      <c r="BW33" s="566">
        <f t="shared" ref="BW33:BW41" si="3">IF(BY33="","",BW32+1)</f>
        <v>19</v>
      </c>
      <c r="BX33" s="566"/>
      <c r="BY33" s="567" t="str">
        <f>IF('各会計、関係団体の財政状況及び健全化判断比率'!B69="","",'各会計、関係団体の財政状況及び健全化判断比率'!B69)</f>
        <v>四日市港管理組合（特別会計）</v>
      </c>
      <c r="BZ33" s="567"/>
      <c r="CA33" s="567"/>
      <c r="CB33" s="567"/>
      <c r="CC33" s="567"/>
      <c r="CD33" s="567"/>
      <c r="CE33" s="567"/>
      <c r="CF33" s="567"/>
      <c r="CG33" s="567"/>
      <c r="CH33" s="567"/>
      <c r="CI33" s="567"/>
      <c r="CJ33" s="567"/>
      <c r="CK33" s="567"/>
      <c r="CL33" s="567"/>
      <c r="CM33" s="567"/>
      <c r="CN33" s="159"/>
      <c r="CO33" s="566">
        <f t="shared" ref="CO33:CO41" si="4">IF(CQ33="","",CO32+1)</f>
        <v>21</v>
      </c>
      <c r="CP33" s="566"/>
      <c r="CQ33" s="567" t="str">
        <f>IF('各会計、関係団体の財政状況及び健全化判断比率'!BS8="","",'各会計、関係団体の財政状況及び健全化判断比率'!BS8)</f>
        <v>（公財）三重県角膜・腎臓バンク協会</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総合医療センター資金貸付特別会計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13</v>
      </c>
      <c r="AN34" s="566"/>
      <c r="AO34" s="567" t="str">
        <f>IF('各会計、関係団体の財政状況及び健全化判断比率'!B31="","",'各会計、関係団体の財政状況及び健全化判断比率'!B31)</f>
        <v>電気事業会計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22</v>
      </c>
      <c r="CP34" s="566"/>
      <c r="CQ34" s="567" t="str">
        <f>IF('各会計、関係団体の財政状況及び健全化判断比率'!BS9="","",'各会計、関係団体の財政状況及び健全化判断比率'!BS9)</f>
        <v>（公財）三重県生活衛生営業指導センター</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母子及び父子並びに寡婦福祉資金貸付事業特別会計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f t="shared" si="1"/>
        <v>14</v>
      </c>
      <c r="AN35" s="566"/>
      <c r="AO35" s="567" t="str">
        <f>IF('各会計、関係団体の財政状況及び健全化判断比率'!B32="","",'各会計、関係団体の財政状況及び健全化判断比率'!B32)</f>
        <v>病院事業会計</v>
      </c>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23</v>
      </c>
      <c r="CP35" s="566"/>
      <c r="CQ35" s="567" t="str">
        <f>IF('各会計、関係団体の財政状況及び健全化判断比率'!BS10="","",'各会計、関係団体の財政状況及び健全化判断比率'!BS10)</f>
        <v>（公財）三重県救急医療情報センター</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子ども心身発達医療センター事業特別会計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f t="shared" si="1"/>
        <v>15</v>
      </c>
      <c r="AN36" s="566"/>
      <c r="AO36" s="567" t="str">
        <f>IF('各会計、関係団体の財政状況及び健全化判断比率'!B33="","",'各会計、関係団体の財政状況及び健全化判断比率'!B33)</f>
        <v>流域下水道事業会計</v>
      </c>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24</v>
      </c>
      <c r="CP36" s="566"/>
      <c r="CQ36" s="567" t="str">
        <f>IF('各会計、関係団体の財政状況及び健全化判断比率'!BS11="","",'各会計、関係団体の財政状況及び健全化判断比率'!BS11)</f>
        <v>公立大学法人　三重県立看護大学</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就農施設等資金貸付事業等特別会計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25</v>
      </c>
      <c r="CP37" s="566"/>
      <c r="CQ37" s="567" t="str">
        <f>IF('各会計、関係団体の財政状況及び健全化判断比率'!BS12="","",'各会計、関係団体の財政状況及び健全化判断比率'!BS12)</f>
        <v>地方独立行政法人　三重県立総合医療センター</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林業改善資金貸付事業特別会計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26</v>
      </c>
      <c r="CP38" s="566"/>
      <c r="CQ38" s="567" t="str">
        <f>IF('各会計、関係団体の財政状況及び健全化判断比率'!BS13="","",'各会計、関係団体の財政状況及び健全化判断比率'!BS13)</f>
        <v>（公財）三重ボランティア基金</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沿岸漁業改善資金貸付事業特別会計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27</v>
      </c>
      <c r="CP39" s="566"/>
      <c r="CQ39" s="567" t="str">
        <f>IF('各会計、関係団体の財政状況及び健全化判断比率'!BS14="","",'各会計、関係団体の財政状況及び健全化判断比率'!BS14)</f>
        <v>（公財）三重こどもわかもの育成財団</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中小企業者等支援資金貸付事業等特別会計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28</v>
      </c>
      <c r="CP40" s="566"/>
      <c r="CQ40" s="567" t="str">
        <f>IF('各会計、関係団体の財政状況及び健全化判断比率'!BS15="","",'各会計、関係団体の財政状況及び健全化判断比率'!BS15)</f>
        <v>（公財）三重県国際交流財団</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t="str">
        <f t="shared" si="5"/>
        <v/>
      </c>
      <c r="D41" s="566"/>
      <c r="E41" s="567" t="str">
        <f>IF('各会計、関係団体の財政状況及び健全化判断比率'!B16="","",'各会計、関係団体の財政状況及び健全化判断比率'!B16)</f>
        <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29</v>
      </c>
      <c r="CP41" s="566"/>
      <c r="CQ41" s="567" t="str">
        <f>IF('各会計、関係団体の財政状況及び健全化判断比率'!BS16="","",'各会計、関係団体の財政状況及び健全化判断比率'!BS16)</f>
        <v>（公財）三重県文化振興事業団</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176</v>
      </c>
      <c r="E44" s="570" t="s">
        <v>177</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178</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179</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180</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181</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182</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596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Normal="10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537</v>
      </c>
      <c r="G33" s="17" t="s">
        <v>538</v>
      </c>
      <c r="H33" s="17" t="s">
        <v>539</v>
      </c>
      <c r="I33" s="17" t="s">
        <v>540</v>
      </c>
      <c r="J33" s="18" t="s">
        <v>541</v>
      </c>
      <c r="K33" s="10"/>
      <c r="L33" s="10"/>
      <c r="M33" s="10"/>
      <c r="N33" s="10"/>
      <c r="O33" s="10"/>
      <c r="P33" s="10"/>
    </row>
    <row r="34" spans="1:16" ht="39" customHeight="1" x14ac:dyDescent="0.2">
      <c r="A34" s="10"/>
      <c r="B34" s="19"/>
      <c r="C34" s="1133" t="s">
        <v>544</v>
      </c>
      <c r="D34" s="1133"/>
      <c r="E34" s="1134"/>
      <c r="F34" s="20">
        <v>0.43</v>
      </c>
      <c r="G34" s="21">
        <v>1.46</v>
      </c>
      <c r="H34" s="21">
        <v>2.04</v>
      </c>
      <c r="I34" s="21">
        <v>4.0599999999999996</v>
      </c>
      <c r="J34" s="22">
        <v>4.3499999999999996</v>
      </c>
      <c r="K34" s="10"/>
      <c r="L34" s="10"/>
      <c r="M34" s="10"/>
      <c r="N34" s="10"/>
      <c r="O34" s="10"/>
      <c r="P34" s="10"/>
    </row>
    <row r="35" spans="1:16" ht="39" customHeight="1" x14ac:dyDescent="0.2">
      <c r="A35" s="10"/>
      <c r="B35" s="23"/>
      <c r="C35" s="1127" t="s">
        <v>545</v>
      </c>
      <c r="D35" s="1128"/>
      <c r="E35" s="1129"/>
      <c r="F35" s="24">
        <v>2.72</v>
      </c>
      <c r="G35" s="25">
        <v>2.5</v>
      </c>
      <c r="H35" s="25">
        <v>2.54</v>
      </c>
      <c r="I35" s="25">
        <v>2.57</v>
      </c>
      <c r="J35" s="26">
        <v>2.64</v>
      </c>
      <c r="K35" s="10"/>
      <c r="L35" s="10"/>
      <c r="M35" s="10"/>
      <c r="N35" s="10"/>
      <c r="O35" s="10"/>
      <c r="P35" s="10"/>
    </row>
    <row r="36" spans="1:16" ht="39" customHeight="1" x14ac:dyDescent="0.2">
      <c r="A36" s="10"/>
      <c r="B36" s="23"/>
      <c r="C36" s="1127" t="s">
        <v>546</v>
      </c>
      <c r="D36" s="1128"/>
      <c r="E36" s="1129"/>
      <c r="F36" s="24">
        <v>2.08</v>
      </c>
      <c r="G36" s="25">
        <v>1.85</v>
      </c>
      <c r="H36" s="25">
        <v>1.73</v>
      </c>
      <c r="I36" s="25">
        <v>1.85</v>
      </c>
      <c r="J36" s="26">
        <v>1.75</v>
      </c>
      <c r="K36" s="10"/>
      <c r="L36" s="10"/>
      <c r="M36" s="10"/>
      <c r="N36" s="10"/>
      <c r="O36" s="10"/>
      <c r="P36" s="10"/>
    </row>
    <row r="37" spans="1:16" ht="39" customHeight="1" x14ac:dyDescent="0.2">
      <c r="A37" s="10"/>
      <c r="B37" s="23"/>
      <c r="C37" s="1127" t="s">
        <v>547</v>
      </c>
      <c r="D37" s="1128"/>
      <c r="E37" s="1129"/>
      <c r="F37" s="24" t="s">
        <v>497</v>
      </c>
      <c r="G37" s="25">
        <v>0.73</v>
      </c>
      <c r="H37" s="25">
        <v>0.86</v>
      </c>
      <c r="I37" s="25">
        <v>1.88</v>
      </c>
      <c r="J37" s="26">
        <v>0.96</v>
      </c>
      <c r="K37" s="10"/>
      <c r="L37" s="10"/>
      <c r="M37" s="10"/>
      <c r="N37" s="10"/>
      <c r="O37" s="10"/>
      <c r="P37" s="10"/>
    </row>
    <row r="38" spans="1:16" ht="39" customHeight="1" x14ac:dyDescent="0.2">
      <c r="A38" s="10"/>
      <c r="B38" s="23"/>
      <c r="C38" s="1127" t="s">
        <v>548</v>
      </c>
      <c r="D38" s="1128"/>
      <c r="E38" s="1129"/>
      <c r="F38" s="24">
        <v>2.11</v>
      </c>
      <c r="G38" s="25">
        <v>1.99</v>
      </c>
      <c r="H38" s="25">
        <v>1.93</v>
      </c>
      <c r="I38" s="25">
        <v>0.71</v>
      </c>
      <c r="J38" s="26">
        <v>0.4</v>
      </c>
      <c r="K38" s="10"/>
      <c r="L38" s="10"/>
      <c r="M38" s="10"/>
      <c r="N38" s="10"/>
      <c r="O38" s="10"/>
      <c r="P38" s="10"/>
    </row>
    <row r="39" spans="1:16" ht="39" customHeight="1" x14ac:dyDescent="0.2">
      <c r="A39" s="10"/>
      <c r="B39" s="23"/>
      <c r="C39" s="1127" t="s">
        <v>549</v>
      </c>
      <c r="D39" s="1128"/>
      <c r="E39" s="1129"/>
      <c r="F39" s="24">
        <v>0.18</v>
      </c>
      <c r="G39" s="25">
        <v>0.17</v>
      </c>
      <c r="H39" s="25">
        <v>0.14000000000000001</v>
      </c>
      <c r="I39" s="25">
        <v>0.23</v>
      </c>
      <c r="J39" s="26">
        <v>0.36</v>
      </c>
      <c r="K39" s="10"/>
      <c r="L39" s="10"/>
      <c r="M39" s="10"/>
      <c r="N39" s="10"/>
      <c r="O39" s="10"/>
      <c r="P39" s="10"/>
    </row>
    <row r="40" spans="1:16" ht="39" customHeight="1" x14ac:dyDescent="0.2">
      <c r="A40" s="10"/>
      <c r="B40" s="23"/>
      <c r="C40" s="1127" t="s">
        <v>550</v>
      </c>
      <c r="D40" s="1128"/>
      <c r="E40" s="1129"/>
      <c r="F40" s="24" t="s">
        <v>497</v>
      </c>
      <c r="G40" s="25" t="s">
        <v>497</v>
      </c>
      <c r="H40" s="25" t="s">
        <v>497</v>
      </c>
      <c r="I40" s="25">
        <v>0.06</v>
      </c>
      <c r="J40" s="26">
        <v>0.09</v>
      </c>
      <c r="K40" s="10"/>
      <c r="L40" s="10"/>
      <c r="M40" s="10"/>
      <c r="N40" s="10"/>
      <c r="O40" s="10"/>
      <c r="P40" s="10"/>
    </row>
    <row r="41" spans="1:16" ht="39" customHeight="1" x14ac:dyDescent="0.2">
      <c r="A41" s="10"/>
      <c r="B41" s="23"/>
      <c r="C41" s="1127" t="s">
        <v>551</v>
      </c>
      <c r="D41" s="1128"/>
      <c r="E41" s="1129"/>
      <c r="F41" s="24">
        <v>0</v>
      </c>
      <c r="G41" s="25">
        <v>0</v>
      </c>
      <c r="H41" s="25">
        <v>0.01</v>
      </c>
      <c r="I41" s="25">
        <v>0.01</v>
      </c>
      <c r="J41" s="26">
        <v>0.01</v>
      </c>
      <c r="K41" s="10"/>
      <c r="L41" s="10"/>
      <c r="M41" s="10"/>
      <c r="N41" s="10"/>
      <c r="O41" s="10"/>
      <c r="P41" s="10"/>
    </row>
    <row r="42" spans="1:16" ht="39" customHeight="1" x14ac:dyDescent="0.2">
      <c r="A42" s="10"/>
      <c r="B42" s="27"/>
      <c r="C42" s="1127" t="s">
        <v>552</v>
      </c>
      <c r="D42" s="1128"/>
      <c r="E42" s="1129"/>
      <c r="F42" s="24" t="s">
        <v>497</v>
      </c>
      <c r="G42" s="25" t="s">
        <v>497</v>
      </c>
      <c r="H42" s="25" t="s">
        <v>497</v>
      </c>
      <c r="I42" s="25" t="s">
        <v>497</v>
      </c>
      <c r="J42" s="26" t="s">
        <v>497</v>
      </c>
      <c r="K42" s="10"/>
      <c r="L42" s="10"/>
      <c r="M42" s="10"/>
      <c r="N42" s="10"/>
      <c r="O42" s="10"/>
      <c r="P42" s="10"/>
    </row>
    <row r="43" spans="1:16" ht="39" customHeight="1" thickBot="1" x14ac:dyDescent="0.25">
      <c r="A43" s="10"/>
      <c r="B43" s="28"/>
      <c r="C43" s="1130" t="s">
        <v>553</v>
      </c>
      <c r="D43" s="1131"/>
      <c r="E43" s="1132"/>
      <c r="F43" s="29">
        <v>0.2</v>
      </c>
      <c r="G43" s="30">
        <v>0.18</v>
      </c>
      <c r="H43" s="30">
        <v>0.37</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3Ocgqcv8tEW5jJ5CvEX/2wGtoZxFamD8CR6NMPQ+iRhDt52/L3rNSTuQKrlP4OsQf4aFyi+enwiVVxQRhz7zKQ==" saltValue="3DWJifYUWTp1uBoA3NArG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headerFooter alignWithMargins="0">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Normal="10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537</v>
      </c>
      <c r="L44" s="44" t="s">
        <v>538</v>
      </c>
      <c r="M44" s="44" t="s">
        <v>539</v>
      </c>
      <c r="N44" s="44" t="s">
        <v>540</v>
      </c>
      <c r="O44" s="45" t="s">
        <v>541</v>
      </c>
      <c r="P44" s="36"/>
      <c r="Q44" s="36"/>
      <c r="R44" s="36"/>
      <c r="S44" s="36"/>
      <c r="T44" s="36"/>
      <c r="U44" s="36"/>
    </row>
    <row r="45" spans="1:21" ht="30.75" customHeight="1" x14ac:dyDescent="0.2">
      <c r="A45" s="36"/>
      <c r="B45" s="1135" t="s">
        <v>11</v>
      </c>
      <c r="C45" s="1136"/>
      <c r="D45" s="46"/>
      <c r="E45" s="1141" t="s">
        <v>12</v>
      </c>
      <c r="F45" s="1141"/>
      <c r="G45" s="1141"/>
      <c r="H45" s="1141"/>
      <c r="I45" s="1141"/>
      <c r="J45" s="1142"/>
      <c r="K45" s="47">
        <v>118556</v>
      </c>
      <c r="L45" s="48">
        <v>119132</v>
      </c>
      <c r="M45" s="48">
        <v>113810</v>
      </c>
      <c r="N45" s="48">
        <v>108610</v>
      </c>
      <c r="O45" s="49">
        <v>107224</v>
      </c>
      <c r="P45" s="36"/>
      <c r="Q45" s="36"/>
      <c r="R45" s="36"/>
      <c r="S45" s="36"/>
      <c r="T45" s="36"/>
      <c r="U45" s="36"/>
    </row>
    <row r="46" spans="1:21" ht="30.75" customHeight="1" x14ac:dyDescent="0.2">
      <c r="A46" s="36"/>
      <c r="B46" s="1137"/>
      <c r="C46" s="1138"/>
      <c r="D46" s="50"/>
      <c r="E46" s="1143" t="s">
        <v>13</v>
      </c>
      <c r="F46" s="1143"/>
      <c r="G46" s="1143"/>
      <c r="H46" s="1143"/>
      <c r="I46" s="1143"/>
      <c r="J46" s="1144"/>
      <c r="K46" s="51" t="s">
        <v>497</v>
      </c>
      <c r="L46" s="52" t="s">
        <v>497</v>
      </c>
      <c r="M46" s="52" t="s">
        <v>497</v>
      </c>
      <c r="N46" s="52">
        <v>194</v>
      </c>
      <c r="O46" s="53">
        <v>679</v>
      </c>
      <c r="P46" s="36"/>
      <c r="Q46" s="36"/>
      <c r="R46" s="36"/>
      <c r="S46" s="36"/>
      <c r="T46" s="36"/>
      <c r="U46" s="36"/>
    </row>
    <row r="47" spans="1:21" ht="30.75" customHeight="1" x14ac:dyDescent="0.2">
      <c r="A47" s="36"/>
      <c r="B47" s="1137"/>
      <c r="C47" s="1138"/>
      <c r="D47" s="50"/>
      <c r="E47" s="1143" t="s">
        <v>14</v>
      </c>
      <c r="F47" s="1143"/>
      <c r="G47" s="1143"/>
      <c r="H47" s="1143"/>
      <c r="I47" s="1143"/>
      <c r="J47" s="1144"/>
      <c r="K47" s="51">
        <v>4683</v>
      </c>
      <c r="L47" s="52">
        <v>5350</v>
      </c>
      <c r="M47" s="52">
        <v>6017</v>
      </c>
      <c r="N47" s="52">
        <v>6683</v>
      </c>
      <c r="O47" s="53">
        <v>7353</v>
      </c>
      <c r="P47" s="36"/>
      <c r="Q47" s="36"/>
      <c r="R47" s="36"/>
      <c r="S47" s="36"/>
      <c r="T47" s="36"/>
      <c r="U47" s="36"/>
    </row>
    <row r="48" spans="1:21" ht="30.75" customHeight="1" x14ac:dyDescent="0.2">
      <c r="A48" s="36"/>
      <c r="B48" s="1137"/>
      <c r="C48" s="1138"/>
      <c r="D48" s="50"/>
      <c r="E48" s="1143" t="s">
        <v>15</v>
      </c>
      <c r="F48" s="1143"/>
      <c r="G48" s="1143"/>
      <c r="H48" s="1143"/>
      <c r="I48" s="1143"/>
      <c r="J48" s="1144"/>
      <c r="K48" s="51">
        <v>2822</v>
      </c>
      <c r="L48" s="52">
        <v>2922</v>
      </c>
      <c r="M48" s="52">
        <v>2885</v>
      </c>
      <c r="N48" s="52">
        <v>2958</v>
      </c>
      <c r="O48" s="53">
        <v>3070</v>
      </c>
      <c r="P48" s="36"/>
      <c r="Q48" s="36"/>
      <c r="R48" s="36"/>
      <c r="S48" s="36"/>
      <c r="T48" s="36"/>
      <c r="U48" s="36"/>
    </row>
    <row r="49" spans="1:21" ht="30.75" customHeight="1" x14ac:dyDescent="0.2">
      <c r="A49" s="36"/>
      <c r="B49" s="1137"/>
      <c r="C49" s="1138"/>
      <c r="D49" s="50"/>
      <c r="E49" s="1143" t="s">
        <v>16</v>
      </c>
      <c r="F49" s="1143"/>
      <c r="G49" s="1143"/>
      <c r="H49" s="1143"/>
      <c r="I49" s="1143"/>
      <c r="J49" s="1144"/>
      <c r="K49" s="51">
        <v>970</v>
      </c>
      <c r="L49" s="52">
        <v>972</v>
      </c>
      <c r="M49" s="52">
        <v>1020</v>
      </c>
      <c r="N49" s="52">
        <v>1002</v>
      </c>
      <c r="O49" s="53">
        <v>1004</v>
      </c>
      <c r="P49" s="36"/>
      <c r="Q49" s="36"/>
      <c r="R49" s="36"/>
      <c r="S49" s="36"/>
      <c r="T49" s="36"/>
      <c r="U49" s="36"/>
    </row>
    <row r="50" spans="1:21" ht="30.75" customHeight="1" x14ac:dyDescent="0.2">
      <c r="A50" s="36"/>
      <c r="B50" s="1137"/>
      <c r="C50" s="1138"/>
      <c r="D50" s="50"/>
      <c r="E50" s="1143" t="s">
        <v>17</v>
      </c>
      <c r="F50" s="1143"/>
      <c r="G50" s="1143"/>
      <c r="H50" s="1143"/>
      <c r="I50" s="1143"/>
      <c r="J50" s="1144"/>
      <c r="K50" s="51">
        <v>1813</v>
      </c>
      <c r="L50" s="52">
        <v>1750</v>
      </c>
      <c r="M50" s="52">
        <v>1465</v>
      </c>
      <c r="N50" s="52">
        <v>1375</v>
      </c>
      <c r="O50" s="53">
        <v>639</v>
      </c>
      <c r="P50" s="36"/>
      <c r="Q50" s="36"/>
      <c r="R50" s="36"/>
      <c r="S50" s="36"/>
      <c r="T50" s="36"/>
      <c r="U50" s="36"/>
    </row>
    <row r="51" spans="1:21" ht="30.75" customHeight="1" x14ac:dyDescent="0.2">
      <c r="A51" s="36"/>
      <c r="B51" s="1139"/>
      <c r="C51" s="1140"/>
      <c r="D51" s="54"/>
      <c r="E51" s="1143" t="s">
        <v>18</v>
      </c>
      <c r="F51" s="1143"/>
      <c r="G51" s="1143"/>
      <c r="H51" s="1143"/>
      <c r="I51" s="1143"/>
      <c r="J51" s="1144"/>
      <c r="K51" s="51">
        <v>1</v>
      </c>
      <c r="L51" s="52">
        <v>1</v>
      </c>
      <c r="M51" s="52">
        <v>1</v>
      </c>
      <c r="N51" s="52">
        <v>0</v>
      </c>
      <c r="O51" s="53">
        <v>0</v>
      </c>
      <c r="P51" s="36"/>
      <c r="Q51" s="36"/>
      <c r="R51" s="36"/>
      <c r="S51" s="36"/>
      <c r="T51" s="36"/>
      <c r="U51" s="36"/>
    </row>
    <row r="52" spans="1:21" ht="30.75" customHeight="1" x14ac:dyDescent="0.2">
      <c r="A52" s="36"/>
      <c r="B52" s="1145" t="s">
        <v>19</v>
      </c>
      <c r="C52" s="1146"/>
      <c r="D52" s="54"/>
      <c r="E52" s="1143" t="s">
        <v>20</v>
      </c>
      <c r="F52" s="1143"/>
      <c r="G52" s="1143"/>
      <c r="H52" s="1143"/>
      <c r="I52" s="1143"/>
      <c r="J52" s="1144"/>
      <c r="K52" s="51">
        <v>77517</v>
      </c>
      <c r="L52" s="52">
        <v>81105</v>
      </c>
      <c r="M52" s="52">
        <v>80455</v>
      </c>
      <c r="N52" s="52">
        <v>76382</v>
      </c>
      <c r="O52" s="53">
        <v>74752</v>
      </c>
      <c r="P52" s="36"/>
      <c r="Q52" s="36"/>
      <c r="R52" s="36"/>
      <c r="S52" s="36"/>
      <c r="T52" s="36"/>
      <c r="U52" s="36"/>
    </row>
    <row r="53" spans="1:21" ht="30.75" customHeight="1" thickBot="1" x14ac:dyDescent="0.25">
      <c r="A53" s="36"/>
      <c r="B53" s="1147" t="s">
        <v>21</v>
      </c>
      <c r="C53" s="1148"/>
      <c r="D53" s="55"/>
      <c r="E53" s="1149" t="s">
        <v>22</v>
      </c>
      <c r="F53" s="1149"/>
      <c r="G53" s="1149"/>
      <c r="H53" s="1149"/>
      <c r="I53" s="1149"/>
      <c r="J53" s="1150"/>
      <c r="K53" s="56">
        <v>51328</v>
      </c>
      <c r="L53" s="57">
        <v>49022</v>
      </c>
      <c r="M53" s="57">
        <v>44743</v>
      </c>
      <c r="N53" s="57">
        <v>44440</v>
      </c>
      <c r="O53" s="58">
        <v>45217</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554</v>
      </c>
      <c r="P54" s="36"/>
      <c r="Q54" s="36"/>
      <c r="R54" s="36"/>
      <c r="S54" s="36"/>
      <c r="T54" s="36"/>
      <c r="U54" s="36"/>
    </row>
    <row r="55" spans="1:21" ht="30.75" customHeight="1" thickBot="1" x14ac:dyDescent="0.3">
      <c r="A55" s="36"/>
      <c r="B55" s="61"/>
      <c r="C55" s="62"/>
      <c r="D55" s="62"/>
      <c r="E55" s="63"/>
      <c r="F55" s="63"/>
      <c r="G55" s="63"/>
      <c r="H55" s="63"/>
      <c r="I55" s="63"/>
      <c r="J55" s="64" t="s">
        <v>3</v>
      </c>
      <c r="K55" s="65" t="s">
        <v>555</v>
      </c>
      <c r="L55" s="66" t="s">
        <v>556</v>
      </c>
      <c r="M55" s="66" t="s">
        <v>557</v>
      </c>
      <c r="N55" s="66" t="s">
        <v>558</v>
      </c>
      <c r="O55" s="67" t="s">
        <v>559</v>
      </c>
      <c r="P55" s="36"/>
      <c r="Q55" s="36"/>
      <c r="R55" s="36"/>
      <c r="S55" s="36"/>
      <c r="T55" s="36"/>
      <c r="U55" s="36"/>
    </row>
    <row r="56" spans="1:21" ht="30.75" customHeight="1" x14ac:dyDescent="0.2">
      <c r="A56" s="36"/>
      <c r="B56" s="1151" t="s">
        <v>24</v>
      </c>
      <c r="C56" s="1152"/>
      <c r="D56" s="1155" t="s">
        <v>25</v>
      </c>
      <c r="E56" s="1156"/>
      <c r="F56" s="1156"/>
      <c r="G56" s="1156"/>
      <c r="H56" s="1156"/>
      <c r="I56" s="1156"/>
      <c r="J56" s="1157"/>
      <c r="K56" s="68"/>
      <c r="L56" s="69"/>
      <c r="M56" s="69"/>
      <c r="N56" s="69"/>
      <c r="O56" s="70"/>
      <c r="P56" s="36"/>
      <c r="Q56" s="36"/>
      <c r="R56" s="36"/>
      <c r="S56" s="36"/>
      <c r="T56" s="36"/>
      <c r="U56" s="36"/>
    </row>
    <row r="57" spans="1:21" ht="30.75" customHeight="1" thickBot="1" x14ac:dyDescent="0.25">
      <c r="A57" s="36"/>
      <c r="B57" s="1153"/>
      <c r="C57" s="1154"/>
      <c r="D57" s="1158" t="s">
        <v>26</v>
      </c>
      <c r="E57" s="1159"/>
      <c r="F57" s="1159"/>
      <c r="G57" s="1159"/>
      <c r="H57" s="1159"/>
      <c r="I57" s="1159"/>
      <c r="J57" s="1160"/>
      <c r="K57" s="71"/>
      <c r="L57" s="72"/>
      <c r="M57" s="72"/>
      <c r="N57" s="72"/>
      <c r="O57" s="73"/>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Gw+GUWVzX/c6oI1tVaJrmQhymu4buWU9+hBm1tE+dLcsvz8piaqUcpPHQ1O/o09bov1foeFtR/2PFTqznW9iEQ==" saltValue="OTDtlIhZCXkClAMkJScTt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headerFooter alignWithMargins="0">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Normal="10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537</v>
      </c>
      <c r="J40" s="364" t="s">
        <v>538</v>
      </c>
      <c r="K40" s="364" t="s">
        <v>539</v>
      </c>
      <c r="L40" s="364" t="s">
        <v>540</v>
      </c>
      <c r="M40" s="365" t="s">
        <v>541</v>
      </c>
    </row>
    <row r="41" spans="2:13" ht="27.75" customHeight="1" x14ac:dyDescent="0.2">
      <c r="B41" s="1161" t="s">
        <v>29</v>
      </c>
      <c r="C41" s="1162"/>
      <c r="D41" s="84"/>
      <c r="E41" s="1167" t="s">
        <v>30</v>
      </c>
      <c r="F41" s="1167"/>
      <c r="G41" s="1167"/>
      <c r="H41" s="1168"/>
      <c r="I41" s="366">
        <v>1442101</v>
      </c>
      <c r="J41" s="367">
        <v>1437033</v>
      </c>
      <c r="K41" s="367">
        <v>1451221</v>
      </c>
      <c r="L41" s="367">
        <v>1478789</v>
      </c>
      <c r="M41" s="368">
        <v>1510740</v>
      </c>
    </row>
    <row r="42" spans="2:13" ht="27.75" customHeight="1" x14ac:dyDescent="0.2">
      <c r="B42" s="1163"/>
      <c r="C42" s="1164"/>
      <c r="D42" s="85"/>
      <c r="E42" s="1169" t="s">
        <v>31</v>
      </c>
      <c r="F42" s="1169"/>
      <c r="G42" s="1169"/>
      <c r="H42" s="1170"/>
      <c r="I42" s="369">
        <v>8872</v>
      </c>
      <c r="J42" s="370">
        <v>7670</v>
      </c>
      <c r="K42" s="370">
        <v>5716</v>
      </c>
      <c r="L42" s="370">
        <v>4924</v>
      </c>
      <c r="M42" s="371">
        <v>3835</v>
      </c>
    </row>
    <row r="43" spans="2:13" ht="27.75" customHeight="1" x14ac:dyDescent="0.2">
      <c r="B43" s="1163"/>
      <c r="C43" s="1164"/>
      <c r="D43" s="85"/>
      <c r="E43" s="1169" t="s">
        <v>32</v>
      </c>
      <c r="F43" s="1169"/>
      <c r="G43" s="1169"/>
      <c r="H43" s="1170"/>
      <c r="I43" s="369">
        <v>39444</v>
      </c>
      <c r="J43" s="370">
        <v>38394</v>
      </c>
      <c r="K43" s="370">
        <v>35291</v>
      </c>
      <c r="L43" s="370">
        <v>34012</v>
      </c>
      <c r="M43" s="371">
        <v>32837</v>
      </c>
    </row>
    <row r="44" spans="2:13" ht="27.75" customHeight="1" x14ac:dyDescent="0.2">
      <c r="B44" s="1163"/>
      <c r="C44" s="1164"/>
      <c r="D44" s="85"/>
      <c r="E44" s="1169" t="s">
        <v>33</v>
      </c>
      <c r="F44" s="1169"/>
      <c r="G44" s="1169"/>
      <c r="H44" s="1170"/>
      <c r="I44" s="369">
        <v>10508</v>
      </c>
      <c r="J44" s="370">
        <v>10287</v>
      </c>
      <c r="K44" s="370">
        <v>9932</v>
      </c>
      <c r="L44" s="370">
        <v>9626</v>
      </c>
      <c r="M44" s="371">
        <v>9659</v>
      </c>
    </row>
    <row r="45" spans="2:13" ht="27.75" customHeight="1" x14ac:dyDescent="0.2">
      <c r="B45" s="1163"/>
      <c r="C45" s="1164"/>
      <c r="D45" s="85"/>
      <c r="E45" s="1169" t="s">
        <v>34</v>
      </c>
      <c r="F45" s="1169"/>
      <c r="G45" s="1169"/>
      <c r="H45" s="1170"/>
      <c r="I45" s="369">
        <v>188707</v>
      </c>
      <c r="J45" s="370">
        <v>178460</v>
      </c>
      <c r="K45" s="370">
        <v>172716</v>
      </c>
      <c r="L45" s="370">
        <v>167548</v>
      </c>
      <c r="M45" s="371">
        <v>161335</v>
      </c>
    </row>
    <row r="46" spans="2:13" ht="27.75" customHeight="1" x14ac:dyDescent="0.2">
      <c r="B46" s="1163"/>
      <c r="C46" s="1164"/>
      <c r="D46" s="86"/>
      <c r="E46" s="1171" t="s">
        <v>35</v>
      </c>
      <c r="F46" s="1171"/>
      <c r="G46" s="1171"/>
      <c r="H46" s="1172"/>
      <c r="I46" s="369">
        <v>10</v>
      </c>
      <c r="J46" s="370">
        <v>10</v>
      </c>
      <c r="K46" s="370">
        <v>26</v>
      </c>
      <c r="L46" s="370">
        <v>11</v>
      </c>
      <c r="M46" s="371">
        <v>16</v>
      </c>
    </row>
    <row r="47" spans="2:13" ht="27.75" customHeight="1" x14ac:dyDescent="0.2">
      <c r="B47" s="1163"/>
      <c r="C47" s="1164"/>
      <c r="D47" s="87"/>
      <c r="E47" s="1173" t="s">
        <v>36</v>
      </c>
      <c r="F47" s="1174"/>
      <c r="G47" s="1174"/>
      <c r="H47" s="1175"/>
      <c r="I47" s="369" t="s">
        <v>497</v>
      </c>
      <c r="J47" s="370" t="s">
        <v>497</v>
      </c>
      <c r="K47" s="370" t="s">
        <v>497</v>
      </c>
      <c r="L47" s="370" t="s">
        <v>497</v>
      </c>
      <c r="M47" s="371" t="s">
        <v>497</v>
      </c>
    </row>
    <row r="48" spans="2:13" ht="27.75" customHeight="1" x14ac:dyDescent="0.2">
      <c r="B48" s="1163"/>
      <c r="C48" s="1164"/>
      <c r="D48" s="85"/>
      <c r="E48" s="1169" t="s">
        <v>37</v>
      </c>
      <c r="F48" s="1169"/>
      <c r="G48" s="1169"/>
      <c r="H48" s="1170"/>
      <c r="I48" s="369" t="s">
        <v>497</v>
      </c>
      <c r="J48" s="370" t="s">
        <v>497</v>
      </c>
      <c r="K48" s="370" t="s">
        <v>497</v>
      </c>
      <c r="L48" s="370" t="s">
        <v>497</v>
      </c>
      <c r="M48" s="371" t="s">
        <v>497</v>
      </c>
    </row>
    <row r="49" spans="2:13" ht="27.75" customHeight="1" x14ac:dyDescent="0.2">
      <c r="B49" s="1165"/>
      <c r="C49" s="1166"/>
      <c r="D49" s="85"/>
      <c r="E49" s="1169" t="s">
        <v>38</v>
      </c>
      <c r="F49" s="1169"/>
      <c r="G49" s="1169"/>
      <c r="H49" s="1170"/>
      <c r="I49" s="369" t="s">
        <v>497</v>
      </c>
      <c r="J49" s="370" t="s">
        <v>497</v>
      </c>
      <c r="K49" s="370" t="s">
        <v>497</v>
      </c>
      <c r="L49" s="370" t="s">
        <v>497</v>
      </c>
      <c r="M49" s="371" t="s">
        <v>497</v>
      </c>
    </row>
    <row r="50" spans="2:13" ht="27.75" customHeight="1" x14ac:dyDescent="0.2">
      <c r="B50" s="1176" t="s">
        <v>39</v>
      </c>
      <c r="C50" s="1177"/>
      <c r="D50" s="88"/>
      <c r="E50" s="1169" t="s">
        <v>40</v>
      </c>
      <c r="F50" s="1169"/>
      <c r="G50" s="1169"/>
      <c r="H50" s="1170"/>
      <c r="I50" s="369">
        <v>35874</v>
      </c>
      <c r="J50" s="370">
        <v>43508</v>
      </c>
      <c r="K50" s="370">
        <v>47672</v>
      </c>
      <c r="L50" s="370">
        <v>47254</v>
      </c>
      <c r="M50" s="371">
        <v>97307</v>
      </c>
    </row>
    <row r="51" spans="2:13" ht="27.75" customHeight="1" x14ac:dyDescent="0.2">
      <c r="B51" s="1163"/>
      <c r="C51" s="1164"/>
      <c r="D51" s="85"/>
      <c r="E51" s="1169" t="s">
        <v>41</v>
      </c>
      <c r="F51" s="1169"/>
      <c r="G51" s="1169"/>
      <c r="H51" s="1170"/>
      <c r="I51" s="369">
        <v>20058</v>
      </c>
      <c r="J51" s="370">
        <v>14303</v>
      </c>
      <c r="K51" s="370">
        <v>10293</v>
      </c>
      <c r="L51" s="370">
        <v>9811</v>
      </c>
      <c r="M51" s="371">
        <v>9473</v>
      </c>
    </row>
    <row r="52" spans="2:13" ht="27.75" customHeight="1" x14ac:dyDescent="0.2">
      <c r="B52" s="1165"/>
      <c r="C52" s="1166"/>
      <c r="D52" s="85"/>
      <c r="E52" s="1169" t="s">
        <v>42</v>
      </c>
      <c r="F52" s="1169"/>
      <c r="G52" s="1169"/>
      <c r="H52" s="1170"/>
      <c r="I52" s="369">
        <v>955911</v>
      </c>
      <c r="J52" s="370">
        <v>948490</v>
      </c>
      <c r="K52" s="370">
        <v>949177</v>
      </c>
      <c r="L52" s="370">
        <v>955505</v>
      </c>
      <c r="M52" s="371">
        <v>960433</v>
      </c>
    </row>
    <row r="53" spans="2:13" ht="27.75" customHeight="1" thickBot="1" x14ac:dyDescent="0.25">
      <c r="B53" s="1178" t="s">
        <v>43</v>
      </c>
      <c r="C53" s="1179"/>
      <c r="D53" s="89"/>
      <c r="E53" s="1180" t="s">
        <v>44</v>
      </c>
      <c r="F53" s="1180"/>
      <c r="G53" s="1180"/>
      <c r="H53" s="1181"/>
      <c r="I53" s="372">
        <v>677798</v>
      </c>
      <c r="J53" s="373">
        <v>665553</v>
      </c>
      <c r="K53" s="373">
        <v>667758</v>
      </c>
      <c r="L53" s="373">
        <v>682338</v>
      </c>
      <c r="M53" s="374">
        <v>651210</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uMi8ddB2WUPmDqe8kt8qNAjcMzHkkWRqRhtPVohpvruAkOgv343vGEzMmaKFn1emzKMyfwYWaXSUMwrNIVBm3A==" saltValue="O8Nafcwypu2gXMa85Ogqa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Normal="10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539</v>
      </c>
      <c r="G54" s="97" t="s">
        <v>540</v>
      </c>
      <c r="H54" s="98" t="s">
        <v>541</v>
      </c>
    </row>
    <row r="55" spans="2:8" ht="52.5" customHeight="1" x14ac:dyDescent="0.2">
      <c r="B55" s="99"/>
      <c r="C55" s="1190" t="s">
        <v>46</v>
      </c>
      <c r="D55" s="1190"/>
      <c r="E55" s="1191"/>
      <c r="F55" s="100">
        <v>12014</v>
      </c>
      <c r="G55" s="100">
        <v>7371</v>
      </c>
      <c r="H55" s="101">
        <v>38059</v>
      </c>
    </row>
    <row r="56" spans="2:8" ht="52.5" customHeight="1" x14ac:dyDescent="0.2">
      <c r="B56" s="102"/>
      <c r="C56" s="1192" t="s">
        <v>47</v>
      </c>
      <c r="D56" s="1192"/>
      <c r="E56" s="1193"/>
      <c r="F56" s="103" t="s">
        <v>497</v>
      </c>
      <c r="G56" s="103" t="s">
        <v>497</v>
      </c>
      <c r="H56" s="104">
        <v>16655</v>
      </c>
    </row>
    <row r="57" spans="2:8" ht="53.25" customHeight="1" x14ac:dyDescent="0.2">
      <c r="B57" s="102"/>
      <c r="C57" s="1194" t="s">
        <v>48</v>
      </c>
      <c r="D57" s="1194"/>
      <c r="E57" s="1195"/>
      <c r="F57" s="105">
        <v>16214</v>
      </c>
      <c r="G57" s="105">
        <v>27302</v>
      </c>
      <c r="H57" s="106">
        <v>22829</v>
      </c>
    </row>
    <row r="58" spans="2:8" ht="45.75" customHeight="1" x14ac:dyDescent="0.2">
      <c r="B58" s="107"/>
      <c r="C58" s="1182" t="s">
        <v>561</v>
      </c>
      <c r="D58" s="1183"/>
      <c r="E58" s="1184"/>
      <c r="F58" s="108">
        <v>1659</v>
      </c>
      <c r="G58" s="108">
        <v>7694</v>
      </c>
      <c r="H58" s="109">
        <v>4808</v>
      </c>
    </row>
    <row r="59" spans="2:8" ht="45.75" customHeight="1" x14ac:dyDescent="0.2">
      <c r="B59" s="107"/>
      <c r="C59" s="1182" t="s">
        <v>562</v>
      </c>
      <c r="D59" s="1183"/>
      <c r="E59" s="1184"/>
      <c r="F59" s="108">
        <v>2470</v>
      </c>
      <c r="G59" s="108">
        <v>2665</v>
      </c>
      <c r="H59" s="109">
        <v>2828</v>
      </c>
    </row>
    <row r="60" spans="2:8" ht="45.75" customHeight="1" x14ac:dyDescent="0.2">
      <c r="B60" s="107"/>
      <c r="C60" s="1182" t="s">
        <v>563</v>
      </c>
      <c r="D60" s="1183"/>
      <c r="E60" s="1184"/>
      <c r="F60" s="108">
        <v>2491</v>
      </c>
      <c r="G60" s="108">
        <v>2502</v>
      </c>
      <c r="H60" s="109">
        <v>2502</v>
      </c>
    </row>
    <row r="61" spans="2:8" ht="45.75" customHeight="1" x14ac:dyDescent="0.2">
      <c r="B61" s="107"/>
      <c r="C61" s="1182" t="s">
        <v>564</v>
      </c>
      <c r="D61" s="1183"/>
      <c r="E61" s="1184"/>
      <c r="F61" s="108">
        <v>1906</v>
      </c>
      <c r="G61" s="108">
        <v>2144</v>
      </c>
      <c r="H61" s="109">
        <v>2330</v>
      </c>
    </row>
    <row r="62" spans="2:8" ht="45.75" customHeight="1" thickBot="1" x14ac:dyDescent="0.25">
      <c r="B62" s="110"/>
      <c r="C62" s="1185" t="s">
        <v>560</v>
      </c>
      <c r="D62" s="1186"/>
      <c r="E62" s="1187"/>
      <c r="F62" s="111">
        <v>1294</v>
      </c>
      <c r="G62" s="111">
        <v>1762</v>
      </c>
      <c r="H62" s="112">
        <v>1887</v>
      </c>
    </row>
    <row r="63" spans="2:8" ht="52.5" customHeight="1" thickBot="1" x14ac:dyDescent="0.25">
      <c r="B63" s="113"/>
      <c r="C63" s="1188" t="s">
        <v>49</v>
      </c>
      <c r="D63" s="1188"/>
      <c r="E63" s="1189"/>
      <c r="F63" s="114">
        <v>28228</v>
      </c>
      <c r="G63" s="114">
        <v>34673</v>
      </c>
      <c r="H63" s="115">
        <v>77544</v>
      </c>
    </row>
    <row r="64" spans="2:8" ht="13" x14ac:dyDescent="0.2"/>
  </sheetData>
  <sheetProtection algorithmName="SHA-512" hashValue="4ZR8mLHiQUkCaXvqnYtkPa5II0EWhBvhIMChsO/vshJ+jDOhOXIsN0q6rQGIxknJLPywU7WQbi9w7zoKw+uq8w==" saltValue="eCB3/X7MUBwKA1DCtiRGz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headerFooter alignWithMargins="0">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37A9-E9C5-48C5-ABBB-49DA0A934465}">
  <sheetPr>
    <pageSetUpPr fitToPage="1"/>
  </sheetPr>
  <dimension ref="A1:DE85"/>
  <sheetViews>
    <sheetView showGridLines="0" tabSelected="1" topLeftCell="I1" zoomScaleNormal="100" zoomScaleSheetLayoutView="55" workbookViewId="0">
      <selection activeCell="BI49" sqref="BI49"/>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61"/>
      <c r="B1" s="1260"/>
      <c r="DD1" s="1196"/>
      <c r="DE1" s="1196"/>
    </row>
    <row r="2" spans="1:109" ht="25.5" customHeight="1" x14ac:dyDescent="0.2">
      <c r="A2" s="1259"/>
      <c r="C2" s="1259"/>
      <c r="O2" s="1259"/>
      <c r="P2" s="1259"/>
      <c r="Q2" s="1259"/>
      <c r="R2" s="1259"/>
      <c r="S2" s="1259"/>
      <c r="T2" s="1259"/>
      <c r="U2" s="1259"/>
      <c r="V2" s="1259"/>
      <c r="W2" s="1259"/>
      <c r="X2" s="1259"/>
      <c r="Y2" s="1259"/>
      <c r="Z2" s="1259"/>
      <c r="AA2" s="1259"/>
      <c r="AB2" s="1259"/>
      <c r="AC2" s="1259"/>
      <c r="AD2" s="1259"/>
      <c r="AE2" s="1259"/>
      <c r="AF2" s="1259"/>
      <c r="AG2" s="1259"/>
      <c r="AH2" s="1259"/>
      <c r="AI2" s="1259"/>
      <c r="AU2" s="1259"/>
      <c r="BG2" s="1259"/>
      <c r="BS2" s="1259"/>
      <c r="CE2" s="1259"/>
      <c r="CQ2" s="1259"/>
      <c r="DD2" s="1196"/>
      <c r="DE2" s="1196"/>
    </row>
    <row r="3" spans="1:109" ht="25.5" customHeight="1" x14ac:dyDescent="0.2">
      <c r="A3" s="1259"/>
      <c r="C3" s="1259"/>
      <c r="O3" s="1259"/>
      <c r="P3" s="1259"/>
      <c r="Q3" s="1259"/>
      <c r="R3" s="1259"/>
      <c r="S3" s="1259"/>
      <c r="T3" s="1259"/>
      <c r="U3" s="1259"/>
      <c r="V3" s="1259"/>
      <c r="W3" s="1259"/>
      <c r="X3" s="1259"/>
      <c r="Y3" s="1259"/>
      <c r="Z3" s="1259"/>
      <c r="AA3" s="1259"/>
      <c r="AB3" s="1259"/>
      <c r="AC3" s="1259"/>
      <c r="AD3" s="1259"/>
      <c r="AE3" s="1259"/>
      <c r="AF3" s="1259"/>
      <c r="AG3" s="1259"/>
      <c r="AH3" s="1259"/>
      <c r="AI3" s="1259"/>
      <c r="AU3" s="1259"/>
      <c r="BG3" s="1259"/>
      <c r="BS3" s="1259"/>
      <c r="CE3" s="1259"/>
      <c r="CQ3" s="1259"/>
      <c r="DD3" s="1196"/>
      <c r="DE3" s="1196"/>
    </row>
    <row r="4" spans="1:109" s="260" customFormat="1" ht="13" x14ac:dyDescent="0.2">
      <c r="A4" s="1259"/>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c r="AT4" s="1259"/>
      <c r="AU4" s="1259"/>
      <c r="AV4" s="1259"/>
      <c r="AW4" s="1259"/>
      <c r="AX4" s="1259"/>
      <c r="AY4" s="1259"/>
      <c r="AZ4" s="1259"/>
      <c r="BA4" s="1259"/>
      <c r="BB4" s="1259"/>
      <c r="BC4" s="1259"/>
      <c r="BD4" s="1259"/>
      <c r="BE4" s="1259"/>
      <c r="BF4" s="1259"/>
      <c r="BG4" s="1259"/>
      <c r="BH4" s="1259"/>
      <c r="BI4" s="1259"/>
      <c r="BJ4" s="1259"/>
      <c r="BK4" s="1259"/>
      <c r="BL4" s="1259"/>
      <c r="BM4" s="1259"/>
      <c r="BN4" s="1259"/>
      <c r="BO4" s="1259"/>
      <c r="BP4" s="1259"/>
      <c r="BQ4" s="1259"/>
      <c r="BR4" s="1259"/>
      <c r="BS4" s="1259"/>
      <c r="BT4" s="1259"/>
      <c r="BU4" s="1259"/>
      <c r="BV4" s="1259"/>
      <c r="BW4" s="1259"/>
      <c r="BX4" s="1259"/>
      <c r="BY4" s="1259"/>
      <c r="BZ4" s="1259"/>
      <c r="CA4" s="1259"/>
      <c r="CB4" s="1259"/>
      <c r="CC4" s="1259"/>
      <c r="CD4" s="1259"/>
      <c r="CE4" s="1259"/>
      <c r="CF4" s="1259"/>
      <c r="CG4" s="1259"/>
      <c r="CH4" s="1259"/>
      <c r="CI4" s="1259"/>
      <c r="CJ4" s="1259"/>
      <c r="CK4" s="1259"/>
      <c r="CL4" s="1259"/>
      <c r="CM4" s="1259"/>
      <c r="CN4" s="1259"/>
      <c r="CO4" s="1259"/>
      <c r="CP4" s="1259"/>
      <c r="CQ4" s="1259"/>
      <c r="CR4" s="1259"/>
      <c r="CS4" s="1259"/>
      <c r="CT4" s="1259"/>
      <c r="CU4" s="1259"/>
      <c r="CV4" s="1259"/>
      <c r="CW4" s="1259"/>
      <c r="CX4" s="1259"/>
      <c r="CY4" s="1259"/>
      <c r="CZ4" s="1259"/>
      <c r="DA4" s="1259"/>
      <c r="DB4" s="1259"/>
      <c r="DC4" s="1259"/>
      <c r="DD4" s="1259"/>
      <c r="DE4" s="1259"/>
    </row>
    <row r="5" spans="1:109" s="260" customFormat="1" ht="13" x14ac:dyDescent="0.2">
      <c r="A5" s="1259"/>
      <c r="B5" s="1259"/>
      <c r="C5" s="1259"/>
      <c r="D5" s="1259"/>
      <c r="E5" s="1259"/>
      <c r="F5" s="1259"/>
      <c r="G5" s="1259"/>
      <c r="H5" s="1259"/>
      <c r="I5" s="1259"/>
      <c r="J5" s="1259"/>
      <c r="K5" s="1259"/>
      <c r="L5" s="1259"/>
      <c r="M5" s="1259"/>
      <c r="N5" s="1259"/>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1259"/>
      <c r="AP5" s="1259"/>
      <c r="AQ5" s="1259"/>
      <c r="AR5" s="1259"/>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1259"/>
      <c r="BT5" s="1259"/>
      <c r="BU5" s="1259"/>
      <c r="BV5" s="1259"/>
      <c r="BW5" s="1259"/>
      <c r="BX5" s="1259"/>
      <c r="BY5" s="1259"/>
      <c r="BZ5" s="1259"/>
      <c r="CA5" s="1259"/>
      <c r="CB5" s="1259"/>
      <c r="CC5" s="1259"/>
      <c r="CD5" s="1259"/>
      <c r="CE5" s="1259"/>
      <c r="CF5" s="1259"/>
      <c r="CG5" s="1259"/>
      <c r="CH5" s="1259"/>
      <c r="CI5" s="1259"/>
      <c r="CJ5" s="1259"/>
      <c r="CK5" s="1259"/>
      <c r="CL5" s="1259"/>
      <c r="CM5" s="1259"/>
      <c r="CN5" s="1259"/>
      <c r="CO5" s="1259"/>
      <c r="CP5" s="1259"/>
      <c r="CQ5" s="1259"/>
      <c r="CR5" s="1259"/>
      <c r="CS5" s="1259"/>
      <c r="CT5" s="1259"/>
      <c r="CU5" s="1259"/>
      <c r="CV5" s="1259"/>
      <c r="CW5" s="1259"/>
      <c r="CX5" s="1259"/>
      <c r="CY5" s="1259"/>
      <c r="CZ5" s="1259"/>
      <c r="DA5" s="1259"/>
      <c r="DB5" s="1259"/>
      <c r="DC5" s="1259"/>
      <c r="DD5" s="1259"/>
      <c r="DE5" s="1259"/>
    </row>
    <row r="6" spans="1:109" s="260" customFormat="1" ht="13" x14ac:dyDescent="0.2">
      <c r="A6" s="1259"/>
      <c r="B6" s="1259"/>
      <c r="C6" s="1259"/>
      <c r="D6" s="1259"/>
      <c r="E6" s="1259"/>
      <c r="F6" s="1259"/>
      <c r="G6" s="1259"/>
      <c r="H6" s="1259"/>
      <c r="I6" s="1259"/>
      <c r="J6" s="1259"/>
      <c r="K6" s="1259"/>
      <c r="L6" s="1259"/>
      <c r="M6" s="1259"/>
      <c r="N6" s="1259"/>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BT6" s="1259"/>
      <c r="BU6" s="1259"/>
      <c r="BV6" s="1259"/>
      <c r="BW6" s="1259"/>
      <c r="BX6" s="1259"/>
      <c r="BY6" s="1259"/>
      <c r="BZ6" s="1259"/>
      <c r="CA6" s="1259"/>
      <c r="CB6" s="1259"/>
      <c r="CC6" s="1259"/>
      <c r="CD6" s="1259"/>
      <c r="CE6" s="1259"/>
      <c r="CF6" s="1259"/>
      <c r="CG6" s="1259"/>
      <c r="CH6" s="1259"/>
      <c r="CI6" s="1259"/>
      <c r="CJ6" s="1259"/>
      <c r="CK6" s="1259"/>
      <c r="CL6" s="1259"/>
      <c r="CM6" s="1259"/>
      <c r="CN6" s="1259"/>
      <c r="CO6" s="1259"/>
      <c r="CP6" s="1259"/>
      <c r="CQ6" s="1259"/>
      <c r="CR6" s="1259"/>
      <c r="CS6" s="1259"/>
      <c r="CT6" s="1259"/>
      <c r="CU6" s="1259"/>
      <c r="CV6" s="1259"/>
      <c r="CW6" s="1259"/>
      <c r="CX6" s="1259"/>
      <c r="CY6" s="1259"/>
      <c r="CZ6" s="1259"/>
      <c r="DA6" s="1259"/>
      <c r="DB6" s="1259"/>
      <c r="DC6" s="1259"/>
      <c r="DD6" s="1259"/>
      <c r="DE6" s="1259"/>
    </row>
    <row r="7" spans="1:109" s="260" customFormat="1" ht="13" x14ac:dyDescent="0.2">
      <c r="A7" s="1259"/>
      <c r="B7" s="1259"/>
      <c r="C7" s="1259"/>
      <c r="D7" s="1259"/>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259"/>
      <c r="AW7" s="1259"/>
      <c r="AX7" s="1259"/>
      <c r="AY7" s="1259"/>
      <c r="AZ7" s="1259"/>
      <c r="BA7" s="1259"/>
      <c r="BB7" s="1259"/>
      <c r="BC7" s="1259"/>
      <c r="BD7" s="1259"/>
      <c r="BE7" s="1259"/>
      <c r="BF7" s="1259"/>
      <c r="BG7" s="1259"/>
      <c r="BH7" s="1259"/>
      <c r="BI7" s="1259"/>
      <c r="BJ7" s="1259"/>
      <c r="BK7" s="1259"/>
      <c r="BL7" s="1259"/>
      <c r="BM7" s="1259"/>
      <c r="BN7" s="1259"/>
      <c r="BO7" s="1259"/>
      <c r="BP7" s="1259"/>
      <c r="BQ7" s="1259"/>
      <c r="BR7" s="1259"/>
      <c r="BS7" s="1259"/>
      <c r="BT7" s="1259"/>
      <c r="BU7" s="1259"/>
      <c r="BV7" s="1259"/>
      <c r="BW7" s="1259"/>
      <c r="BX7" s="1259"/>
      <c r="BY7" s="1259"/>
      <c r="BZ7" s="1259"/>
      <c r="CA7" s="1259"/>
      <c r="CB7" s="1259"/>
      <c r="CC7" s="1259"/>
      <c r="CD7" s="1259"/>
      <c r="CE7" s="1259"/>
      <c r="CF7" s="1259"/>
      <c r="CG7" s="1259"/>
      <c r="CH7" s="1259"/>
      <c r="CI7" s="1259"/>
      <c r="CJ7" s="1259"/>
      <c r="CK7" s="1259"/>
      <c r="CL7" s="1259"/>
      <c r="CM7" s="1259"/>
      <c r="CN7" s="1259"/>
      <c r="CO7" s="1259"/>
      <c r="CP7" s="1259"/>
      <c r="CQ7" s="1259"/>
      <c r="CR7" s="1259"/>
      <c r="CS7" s="1259"/>
      <c r="CT7" s="1259"/>
      <c r="CU7" s="1259"/>
      <c r="CV7" s="1259"/>
      <c r="CW7" s="1259"/>
      <c r="CX7" s="1259"/>
      <c r="CY7" s="1259"/>
      <c r="CZ7" s="1259"/>
      <c r="DA7" s="1259"/>
      <c r="DB7" s="1259"/>
      <c r="DC7" s="1259"/>
      <c r="DD7" s="1259"/>
      <c r="DE7" s="1259"/>
    </row>
    <row r="8" spans="1:109" s="260" customFormat="1" ht="13" x14ac:dyDescent="0.2">
      <c r="A8" s="1259"/>
      <c r="B8" s="1259"/>
      <c r="C8" s="1259"/>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1259"/>
      <c r="AM8" s="1259"/>
      <c r="AN8" s="1259"/>
      <c r="AO8" s="1259"/>
      <c r="AP8" s="1259"/>
      <c r="AQ8" s="1259"/>
      <c r="AR8" s="1259"/>
      <c r="AS8" s="1259"/>
      <c r="AT8" s="1259"/>
      <c r="AU8" s="1259"/>
      <c r="AV8" s="1259"/>
      <c r="AW8" s="1259"/>
      <c r="AX8" s="1259"/>
      <c r="AY8" s="1259"/>
      <c r="AZ8" s="1259"/>
      <c r="BA8" s="1259"/>
      <c r="BB8" s="1259"/>
      <c r="BC8" s="1259"/>
      <c r="BD8" s="1259"/>
      <c r="BE8" s="1259"/>
      <c r="BF8" s="1259"/>
      <c r="BG8" s="1259"/>
      <c r="BH8" s="1259"/>
      <c r="BI8" s="1259"/>
      <c r="BJ8" s="1259"/>
      <c r="BK8" s="1259"/>
      <c r="BL8" s="1259"/>
      <c r="BM8" s="1259"/>
      <c r="BN8" s="1259"/>
      <c r="BO8" s="1259"/>
      <c r="BP8" s="1259"/>
      <c r="BQ8" s="1259"/>
      <c r="BR8" s="1259"/>
      <c r="BS8" s="1259"/>
      <c r="BT8" s="1259"/>
      <c r="BU8" s="1259"/>
      <c r="BV8" s="1259"/>
      <c r="BW8" s="1259"/>
      <c r="BX8" s="1259"/>
      <c r="BY8" s="1259"/>
      <c r="BZ8" s="1259"/>
      <c r="CA8" s="1259"/>
      <c r="CB8" s="1259"/>
      <c r="CC8" s="1259"/>
      <c r="CD8" s="1259"/>
      <c r="CE8" s="1259"/>
      <c r="CF8" s="1259"/>
      <c r="CG8" s="1259"/>
      <c r="CH8" s="1259"/>
      <c r="CI8" s="1259"/>
      <c r="CJ8" s="1259"/>
      <c r="CK8" s="1259"/>
      <c r="CL8" s="1259"/>
      <c r="CM8" s="1259"/>
      <c r="CN8" s="1259"/>
      <c r="CO8" s="1259"/>
      <c r="CP8" s="1259"/>
      <c r="CQ8" s="1259"/>
      <c r="CR8" s="1259"/>
      <c r="CS8" s="1259"/>
      <c r="CT8" s="1259"/>
      <c r="CU8" s="1259"/>
      <c r="CV8" s="1259"/>
      <c r="CW8" s="1259"/>
      <c r="CX8" s="1259"/>
      <c r="CY8" s="1259"/>
      <c r="CZ8" s="1259"/>
      <c r="DA8" s="1259"/>
      <c r="DB8" s="1259"/>
      <c r="DC8" s="1259"/>
      <c r="DD8" s="1259"/>
      <c r="DE8" s="1259"/>
    </row>
    <row r="9" spans="1:109" s="260" customFormat="1" ht="13" x14ac:dyDescent="0.2">
      <c r="A9" s="1259"/>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row>
    <row r="10" spans="1:109" s="260" customFormat="1" ht="13" x14ac:dyDescent="0.2">
      <c r="A10" s="1259"/>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259"/>
      <c r="AV10" s="1259"/>
      <c r="AW10" s="1259"/>
      <c r="AX10" s="1259"/>
      <c r="AY10" s="1259"/>
      <c r="AZ10" s="1259"/>
      <c r="BA10" s="1259"/>
      <c r="BB10" s="1259"/>
      <c r="BC10" s="1259"/>
      <c r="BD10" s="1259"/>
      <c r="BE10" s="1259"/>
      <c r="BF10" s="1259"/>
      <c r="BG10" s="1259"/>
      <c r="BH10" s="1259"/>
      <c r="BI10" s="1259"/>
      <c r="BJ10" s="1259"/>
      <c r="BK10" s="1259"/>
      <c r="BL10" s="1259"/>
      <c r="BM10" s="1259"/>
      <c r="BN10" s="1259"/>
      <c r="BO10" s="1259"/>
      <c r="BP10" s="1259"/>
      <c r="BQ10" s="1259"/>
      <c r="BR10" s="1259"/>
      <c r="BS10" s="1259"/>
      <c r="BT10" s="1259"/>
      <c r="BU10" s="1259"/>
      <c r="BV10" s="1259"/>
      <c r="BW10" s="1259"/>
      <c r="BX10" s="1259"/>
      <c r="BY10" s="1259"/>
      <c r="BZ10" s="1259"/>
      <c r="CA10" s="1259"/>
      <c r="CB10" s="1259"/>
      <c r="CC10" s="1259"/>
      <c r="CD10" s="1259"/>
      <c r="CE10" s="1259"/>
      <c r="CF10" s="1259"/>
      <c r="CG10" s="1259"/>
      <c r="CH10" s="1259"/>
      <c r="CI10" s="1259"/>
      <c r="CJ10" s="1259"/>
      <c r="CK10" s="1259"/>
      <c r="CL10" s="1259"/>
      <c r="CM10" s="1259"/>
      <c r="CN10" s="1259"/>
      <c r="CO10" s="1259"/>
      <c r="CP10" s="1259"/>
      <c r="CQ10" s="1259"/>
      <c r="CR10" s="1259"/>
      <c r="CS10" s="1259"/>
      <c r="CT10" s="1259"/>
      <c r="CU10" s="1259"/>
      <c r="CV10" s="1259"/>
      <c r="CW10" s="1259"/>
      <c r="CX10" s="1259"/>
      <c r="CY10" s="1259"/>
      <c r="CZ10" s="1259"/>
      <c r="DA10" s="1259"/>
      <c r="DB10" s="1259"/>
      <c r="DC10" s="1259"/>
      <c r="DD10" s="1259"/>
      <c r="DE10" s="1259"/>
    </row>
    <row r="11" spans="1:109" s="260" customFormat="1" ht="13" x14ac:dyDescent="0.2">
      <c r="A11" s="1259"/>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259"/>
      <c r="AV11" s="1259"/>
      <c r="AW11" s="1259"/>
      <c r="AX11" s="1259"/>
      <c r="AY11" s="1259"/>
      <c r="AZ11" s="1259"/>
      <c r="BA11" s="1259"/>
      <c r="BB11" s="1259"/>
      <c r="BC11" s="1259"/>
      <c r="BD11" s="1259"/>
      <c r="BE11" s="1259"/>
      <c r="BF11" s="1259"/>
      <c r="BG11" s="1259"/>
      <c r="BH11" s="1259"/>
      <c r="BI11" s="1259"/>
      <c r="BJ11" s="1259"/>
      <c r="BK11" s="1259"/>
      <c r="BL11" s="1259"/>
      <c r="BM11" s="1259"/>
      <c r="BN11" s="1259"/>
      <c r="BO11" s="1259"/>
      <c r="BP11" s="1259"/>
      <c r="BQ11" s="1259"/>
      <c r="BR11" s="1259"/>
      <c r="BS11" s="1259"/>
      <c r="BT11" s="1259"/>
      <c r="BU11" s="1259"/>
      <c r="BV11" s="1259"/>
      <c r="BW11" s="1259"/>
      <c r="BX11" s="1259"/>
      <c r="BY11" s="1259"/>
      <c r="BZ11" s="1259"/>
      <c r="CA11" s="1259"/>
      <c r="CB11" s="1259"/>
      <c r="CC11" s="1259"/>
      <c r="CD11" s="1259"/>
      <c r="CE11" s="1259"/>
      <c r="CF11" s="1259"/>
      <c r="CG11" s="1259"/>
      <c r="CH11" s="1259"/>
      <c r="CI11" s="1259"/>
      <c r="CJ11" s="1259"/>
      <c r="CK11" s="1259"/>
      <c r="CL11" s="1259"/>
      <c r="CM11" s="1259"/>
      <c r="CN11" s="1259"/>
      <c r="CO11" s="1259"/>
      <c r="CP11" s="1259"/>
      <c r="CQ11" s="1259"/>
      <c r="CR11" s="1259"/>
      <c r="CS11" s="1259"/>
      <c r="CT11" s="1259"/>
      <c r="CU11" s="1259"/>
      <c r="CV11" s="1259"/>
      <c r="CW11" s="1259"/>
      <c r="CX11" s="1259"/>
      <c r="CY11" s="1259"/>
      <c r="CZ11" s="1259"/>
      <c r="DA11" s="1259"/>
      <c r="DB11" s="1259"/>
      <c r="DC11" s="1259"/>
      <c r="DD11" s="1259"/>
      <c r="DE11" s="1259"/>
    </row>
    <row r="12" spans="1:109" s="260" customFormat="1" ht="13" x14ac:dyDescent="0.2">
      <c r="A12" s="1259"/>
      <c r="B12" s="1259"/>
      <c r="C12" s="1259"/>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c r="CB12" s="1259"/>
      <c r="CC12" s="1259"/>
      <c r="CD12" s="1259"/>
      <c r="CE12" s="1259"/>
      <c r="CF12" s="1259"/>
      <c r="CG12" s="1259"/>
      <c r="CH12" s="1259"/>
      <c r="CI12" s="1259"/>
      <c r="CJ12" s="1259"/>
      <c r="CK12" s="1259"/>
      <c r="CL12" s="1259"/>
      <c r="CM12" s="1259"/>
      <c r="CN12" s="1259"/>
      <c r="CO12" s="1259"/>
      <c r="CP12" s="1259"/>
      <c r="CQ12" s="1259"/>
      <c r="CR12" s="1259"/>
      <c r="CS12" s="1259"/>
      <c r="CT12" s="1259"/>
      <c r="CU12" s="1259"/>
      <c r="CV12" s="1259"/>
      <c r="CW12" s="1259"/>
      <c r="CX12" s="1259"/>
      <c r="CY12" s="1259"/>
      <c r="CZ12" s="1259"/>
      <c r="DA12" s="1259"/>
      <c r="DB12" s="1259"/>
      <c r="DC12" s="1259"/>
      <c r="DD12" s="1259"/>
      <c r="DE12" s="1259"/>
    </row>
    <row r="13" spans="1:109" s="260" customFormat="1" ht="13" x14ac:dyDescent="0.2">
      <c r="A13" s="1259"/>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c r="CB13" s="1259"/>
      <c r="CC13" s="1259"/>
      <c r="CD13" s="1259"/>
      <c r="CE13" s="1259"/>
      <c r="CF13" s="1259"/>
      <c r="CG13" s="1259"/>
      <c r="CH13" s="1259"/>
      <c r="CI13" s="1259"/>
      <c r="CJ13" s="1259"/>
      <c r="CK13" s="1259"/>
      <c r="CL13" s="1259"/>
      <c r="CM13" s="1259"/>
      <c r="CN13" s="1259"/>
      <c r="CO13" s="1259"/>
      <c r="CP13" s="1259"/>
      <c r="CQ13" s="1259"/>
      <c r="CR13" s="1259"/>
      <c r="CS13" s="1259"/>
      <c r="CT13" s="1259"/>
      <c r="CU13" s="1259"/>
      <c r="CV13" s="1259"/>
      <c r="CW13" s="1259"/>
      <c r="CX13" s="1259"/>
      <c r="CY13" s="1259"/>
      <c r="CZ13" s="1259"/>
      <c r="DA13" s="1259"/>
      <c r="DB13" s="1259"/>
      <c r="DC13" s="1259"/>
      <c r="DD13" s="1259"/>
      <c r="DE13" s="1259"/>
    </row>
    <row r="14" spans="1:109" s="260" customFormat="1" ht="13" x14ac:dyDescent="0.2">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c r="CB14" s="1259"/>
      <c r="CC14" s="1259"/>
      <c r="CD14" s="1259"/>
      <c r="CE14" s="1259"/>
      <c r="CF14" s="1259"/>
      <c r="CG14" s="1259"/>
      <c r="CH14" s="1259"/>
      <c r="CI14" s="1259"/>
      <c r="CJ14" s="1259"/>
      <c r="CK14" s="1259"/>
      <c r="CL14" s="1259"/>
      <c r="CM14" s="1259"/>
      <c r="CN14" s="1259"/>
      <c r="CO14" s="1259"/>
      <c r="CP14" s="1259"/>
      <c r="CQ14" s="1259"/>
      <c r="CR14" s="1259"/>
      <c r="CS14" s="1259"/>
      <c r="CT14" s="1259"/>
      <c r="CU14" s="1259"/>
      <c r="CV14" s="1259"/>
      <c r="CW14" s="1259"/>
      <c r="CX14" s="1259"/>
      <c r="CY14" s="1259"/>
      <c r="CZ14" s="1259"/>
      <c r="DA14" s="1259"/>
      <c r="DB14" s="1259"/>
      <c r="DC14" s="1259"/>
      <c r="DD14" s="1259"/>
      <c r="DE14" s="1259"/>
    </row>
    <row r="15" spans="1:109" s="260" customFormat="1" ht="13" x14ac:dyDescent="0.2">
      <c r="A15" s="1196"/>
      <c r="B15" s="1259"/>
      <c r="C15" s="1259"/>
      <c r="D15" s="1259"/>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c r="CB15" s="1259"/>
      <c r="CC15" s="1259"/>
      <c r="CD15" s="1259"/>
      <c r="CE15" s="1259"/>
      <c r="CF15" s="1259"/>
      <c r="CG15" s="1259"/>
      <c r="CH15" s="1259"/>
      <c r="CI15" s="1259"/>
      <c r="CJ15" s="1259"/>
      <c r="CK15" s="1259"/>
      <c r="CL15" s="1259"/>
      <c r="CM15" s="1259"/>
      <c r="CN15" s="1259"/>
      <c r="CO15" s="1259"/>
      <c r="CP15" s="1259"/>
      <c r="CQ15" s="1259"/>
      <c r="CR15" s="1259"/>
      <c r="CS15" s="1259"/>
      <c r="CT15" s="1259"/>
      <c r="CU15" s="1259"/>
      <c r="CV15" s="1259"/>
      <c r="CW15" s="1259"/>
      <c r="CX15" s="1259"/>
      <c r="CY15" s="1259"/>
      <c r="CZ15" s="1259"/>
      <c r="DA15" s="1259"/>
      <c r="DB15" s="1259"/>
      <c r="DC15" s="1259"/>
      <c r="DD15" s="1259"/>
      <c r="DE15" s="1259"/>
    </row>
    <row r="16" spans="1:109" s="260" customFormat="1" ht="13" x14ac:dyDescent="0.2">
      <c r="A16" s="1196"/>
      <c r="B16" s="1259"/>
      <c r="C16" s="1259"/>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c r="CB16" s="1259"/>
      <c r="CC16" s="1259"/>
      <c r="CD16" s="1259"/>
      <c r="CE16" s="1259"/>
      <c r="CF16" s="1259"/>
      <c r="CG16" s="1259"/>
      <c r="CH16" s="1259"/>
      <c r="CI16" s="1259"/>
      <c r="CJ16" s="1259"/>
      <c r="CK16" s="1259"/>
      <c r="CL16" s="1259"/>
      <c r="CM16" s="1259"/>
      <c r="CN16" s="1259"/>
      <c r="CO16" s="1259"/>
      <c r="CP16" s="1259"/>
      <c r="CQ16" s="1259"/>
      <c r="CR16" s="1259"/>
      <c r="CS16" s="1259"/>
      <c r="CT16" s="1259"/>
      <c r="CU16" s="1259"/>
      <c r="CV16" s="1259"/>
      <c r="CW16" s="1259"/>
      <c r="CX16" s="1259"/>
      <c r="CY16" s="1259"/>
      <c r="CZ16" s="1259"/>
      <c r="DA16" s="1259"/>
      <c r="DB16" s="1259"/>
      <c r="DC16" s="1259"/>
      <c r="DD16" s="1259"/>
      <c r="DE16" s="1259"/>
    </row>
    <row r="17" spans="1:109" s="260" customFormat="1" ht="13" x14ac:dyDescent="0.2">
      <c r="A17" s="1196"/>
      <c r="B17" s="1259"/>
      <c r="C17" s="1259"/>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c r="CB17" s="1259"/>
      <c r="CC17" s="1259"/>
      <c r="CD17" s="1259"/>
      <c r="CE17" s="1259"/>
      <c r="CF17" s="1259"/>
      <c r="CG17" s="1259"/>
      <c r="CH17" s="1259"/>
      <c r="CI17" s="1259"/>
      <c r="CJ17" s="1259"/>
      <c r="CK17" s="1259"/>
      <c r="CL17" s="1259"/>
      <c r="CM17" s="1259"/>
      <c r="CN17" s="1259"/>
      <c r="CO17" s="1259"/>
      <c r="CP17" s="1259"/>
      <c r="CQ17" s="1259"/>
      <c r="CR17" s="1259"/>
      <c r="CS17" s="1259"/>
      <c r="CT17" s="1259"/>
      <c r="CU17" s="1259"/>
      <c r="CV17" s="1259"/>
      <c r="CW17" s="1259"/>
      <c r="CX17" s="1259"/>
      <c r="CY17" s="1259"/>
      <c r="CZ17" s="1259"/>
      <c r="DA17" s="1259"/>
      <c r="DB17" s="1259"/>
      <c r="DC17" s="1259"/>
      <c r="DD17" s="1259"/>
      <c r="DE17" s="1259"/>
    </row>
    <row r="18" spans="1:109" s="260" customFormat="1" ht="13" x14ac:dyDescent="0.2">
      <c r="A18" s="1196"/>
      <c r="B18" s="1259"/>
      <c r="C18" s="1259"/>
      <c r="D18" s="1259"/>
      <c r="E18" s="1259"/>
      <c r="F18" s="1259"/>
      <c r="G18" s="1259"/>
      <c r="H18" s="1259"/>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59"/>
      <c r="BT18" s="1259"/>
      <c r="BU18" s="1259"/>
      <c r="BV18" s="1259"/>
      <c r="BW18" s="1259"/>
      <c r="BX18" s="1259"/>
      <c r="BY18" s="1259"/>
      <c r="BZ18" s="1259"/>
      <c r="CA18" s="1259"/>
      <c r="CB18" s="1259"/>
      <c r="CC18" s="1259"/>
      <c r="CD18" s="1259"/>
      <c r="CE18" s="1259"/>
      <c r="CF18" s="1259"/>
      <c r="CG18" s="1259"/>
      <c r="CH18" s="1259"/>
      <c r="CI18" s="1259"/>
      <c r="CJ18" s="1259"/>
      <c r="CK18" s="1259"/>
      <c r="CL18" s="1259"/>
      <c r="CM18" s="1259"/>
      <c r="CN18" s="1259"/>
      <c r="CO18" s="1259"/>
      <c r="CP18" s="1259"/>
      <c r="CQ18" s="1259"/>
      <c r="CR18" s="1259"/>
      <c r="CS18" s="1259"/>
      <c r="CT18" s="1259"/>
      <c r="CU18" s="1259"/>
      <c r="CV18" s="1259"/>
      <c r="CW18" s="1259"/>
      <c r="CX18" s="1259"/>
      <c r="CY18" s="1259"/>
      <c r="CZ18" s="1259"/>
      <c r="DA18" s="1259"/>
      <c r="DB18" s="1259"/>
      <c r="DC18" s="1259"/>
      <c r="DD18" s="1259"/>
      <c r="DE18" s="1259"/>
    </row>
    <row r="19" spans="1:109" ht="13" x14ac:dyDescent="0.2">
      <c r="DD19" s="1196"/>
      <c r="DE19" s="1196"/>
    </row>
    <row r="20" spans="1:109" ht="13" x14ac:dyDescent="0.2">
      <c r="DD20" s="1196"/>
      <c r="DE20" s="1196"/>
    </row>
    <row r="21" spans="1:109" ht="17.25" customHeight="1" x14ac:dyDescent="0.2">
      <c r="B21" s="1258"/>
      <c r="C21" s="1255"/>
      <c r="D21" s="1255"/>
      <c r="E21" s="1255"/>
      <c r="F21" s="1255"/>
      <c r="G21" s="1255"/>
      <c r="H21" s="1255"/>
      <c r="I21" s="1255"/>
      <c r="J21" s="1255"/>
      <c r="K21" s="1255"/>
      <c r="L21" s="1255"/>
      <c r="M21" s="1255"/>
      <c r="N21" s="1257"/>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7"/>
      <c r="AU21" s="1255"/>
      <c r="AV21" s="1255"/>
      <c r="AW21" s="1255"/>
      <c r="AX21" s="1255"/>
      <c r="AY21" s="1255"/>
      <c r="AZ21" s="1255"/>
      <c r="BA21" s="1255"/>
      <c r="BB21" s="1255"/>
      <c r="BC21" s="1255"/>
      <c r="BD21" s="1255"/>
      <c r="BE21" s="1255"/>
      <c r="BF21" s="1257"/>
      <c r="BG21" s="1255"/>
      <c r="BH21" s="1255"/>
      <c r="BI21" s="1255"/>
      <c r="BJ21" s="1255"/>
      <c r="BK21" s="1255"/>
      <c r="BL21" s="1255"/>
      <c r="BM21" s="1255"/>
      <c r="BN21" s="1255"/>
      <c r="BO21" s="1255"/>
      <c r="BP21" s="1255"/>
      <c r="BQ21" s="1255"/>
      <c r="BR21" s="1257"/>
      <c r="BS21" s="1255"/>
      <c r="BT21" s="1255"/>
      <c r="BU21" s="1255"/>
      <c r="BV21" s="1255"/>
      <c r="BW21" s="1255"/>
      <c r="BX21" s="1255"/>
      <c r="BY21" s="1255"/>
      <c r="BZ21" s="1255"/>
      <c r="CA21" s="1255"/>
      <c r="CB21" s="1255"/>
      <c r="CC21" s="1255"/>
      <c r="CD21" s="1257"/>
      <c r="CE21" s="1255"/>
      <c r="CF21" s="1255"/>
      <c r="CG21" s="1255"/>
      <c r="CH21" s="1255"/>
      <c r="CI21" s="1255"/>
      <c r="CJ21" s="1255"/>
      <c r="CK21" s="1255"/>
      <c r="CL21" s="1255"/>
      <c r="CM21" s="1255"/>
      <c r="CN21" s="1255"/>
      <c r="CO21" s="1255"/>
      <c r="CP21" s="1257"/>
      <c r="CQ21" s="1255"/>
      <c r="CR21" s="1255"/>
      <c r="CS21" s="1255"/>
      <c r="CT21" s="1255"/>
      <c r="CU21" s="1255"/>
      <c r="CV21" s="1255"/>
      <c r="CW21" s="1255"/>
      <c r="CX21" s="1255"/>
      <c r="CY21" s="1255"/>
      <c r="CZ21" s="1255"/>
      <c r="DA21" s="1255"/>
      <c r="DB21" s="1257"/>
      <c r="DC21" s="1255"/>
      <c r="DD21" s="1254"/>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56" t="s">
        <v>607</v>
      </c>
      <c r="C41" s="1255"/>
      <c r="D41" s="1255"/>
      <c r="E41" s="1255"/>
      <c r="F41" s="1255"/>
      <c r="G41" s="1255"/>
      <c r="H41" s="1255"/>
      <c r="I41" s="1255"/>
      <c r="J41" s="1255"/>
      <c r="K41" s="1255"/>
      <c r="L41" s="1255"/>
      <c r="M41" s="1255"/>
      <c r="N41" s="1255"/>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c r="CB41" s="1255"/>
      <c r="CC41" s="1255"/>
      <c r="CD41" s="1255"/>
      <c r="CE41" s="1255"/>
      <c r="CF41" s="1255"/>
      <c r="CG41" s="1255"/>
      <c r="CH41" s="1255"/>
      <c r="CI41" s="1255"/>
      <c r="CJ41" s="1255"/>
      <c r="CK41" s="1255"/>
      <c r="CL41" s="1255"/>
      <c r="CM41" s="1255"/>
      <c r="CN41" s="1255"/>
      <c r="CO41" s="1255"/>
      <c r="CP41" s="1255"/>
      <c r="CQ41" s="1255"/>
      <c r="CR41" s="1255"/>
      <c r="CS41" s="1255"/>
      <c r="CT41" s="1255"/>
      <c r="CU41" s="1255"/>
      <c r="CV41" s="1255"/>
      <c r="CW41" s="1255"/>
      <c r="CX41" s="1255"/>
      <c r="CY41" s="1255"/>
      <c r="CZ41" s="1255"/>
      <c r="DA41" s="1255"/>
      <c r="DB41" s="1255"/>
      <c r="DC41" s="1255"/>
      <c r="DD41" s="1254"/>
    </row>
    <row r="42" spans="2:109" ht="13" x14ac:dyDescent="0.2">
      <c r="B42" s="1197"/>
      <c r="G42" s="1233"/>
      <c r="I42" s="1232"/>
      <c r="J42" s="1232"/>
      <c r="K42" s="1232"/>
      <c r="AM42" s="1233"/>
      <c r="AN42" s="1233" t="s">
        <v>603</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606</v>
      </c>
      <c r="AO43" s="1253"/>
      <c r="AP43" s="1253"/>
      <c r="AQ43" s="1253"/>
      <c r="AR43" s="1253"/>
      <c r="AS43" s="1253"/>
      <c r="AT43" s="1253"/>
      <c r="AU43" s="1253"/>
      <c r="AV43" s="1253"/>
      <c r="AW43" s="1253"/>
      <c r="AX43" s="1253"/>
      <c r="AY43" s="1253"/>
      <c r="AZ43" s="1253"/>
      <c r="BA43" s="1253"/>
      <c r="BB43" s="1253"/>
      <c r="BC43" s="1253"/>
      <c r="BD43" s="1253"/>
      <c r="BE43" s="1253"/>
      <c r="BF43" s="1253"/>
      <c r="BG43" s="1253"/>
      <c r="BH43" s="1253"/>
      <c r="BI43" s="1253"/>
      <c r="BJ43" s="1253"/>
      <c r="BK43" s="1253"/>
      <c r="BL43" s="1253"/>
      <c r="BM43" s="1253"/>
      <c r="BN43" s="1253"/>
      <c r="BO43" s="1253"/>
      <c r="BP43" s="1253"/>
      <c r="BQ43" s="1253"/>
      <c r="BR43" s="1253"/>
      <c r="BS43" s="1253"/>
      <c r="BT43" s="1253"/>
      <c r="BU43" s="1253"/>
      <c r="BV43" s="1253"/>
      <c r="BW43" s="1253"/>
      <c r="BX43" s="1253"/>
      <c r="BY43" s="1253"/>
      <c r="BZ43" s="1253"/>
      <c r="CA43" s="1253"/>
      <c r="CB43" s="1253"/>
      <c r="CC43" s="1253"/>
      <c r="CD43" s="1253"/>
      <c r="CE43" s="1253"/>
      <c r="CF43" s="1253"/>
      <c r="CG43" s="1253"/>
      <c r="CH43" s="1253"/>
      <c r="CI43" s="1253"/>
      <c r="CJ43" s="1253"/>
      <c r="CK43" s="1253"/>
      <c r="CL43" s="1253"/>
      <c r="CM43" s="1253"/>
      <c r="CN43" s="1253"/>
      <c r="CO43" s="1253"/>
      <c r="CP43" s="1253"/>
      <c r="CQ43" s="1253"/>
      <c r="CR43" s="1253"/>
      <c r="CS43" s="1253"/>
      <c r="CT43" s="1253"/>
      <c r="CU43" s="1253"/>
      <c r="CV43" s="1253"/>
      <c r="CW43" s="1253"/>
      <c r="CX43" s="1253"/>
      <c r="CY43" s="1253"/>
      <c r="CZ43" s="1253"/>
      <c r="DA43" s="1253"/>
      <c r="DB43" s="1253"/>
      <c r="DC43" s="1252"/>
    </row>
    <row r="44" spans="2:109" ht="13" x14ac:dyDescent="0.2">
      <c r="B44" s="1197"/>
      <c r="AN44" s="1251"/>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c r="CB44" s="1250"/>
      <c r="CC44" s="1250"/>
      <c r="CD44" s="1250"/>
      <c r="CE44" s="1250"/>
      <c r="CF44" s="1250"/>
      <c r="CG44" s="1250"/>
      <c r="CH44" s="1250"/>
      <c r="CI44" s="1250"/>
      <c r="CJ44" s="1250"/>
      <c r="CK44" s="1250"/>
      <c r="CL44" s="1250"/>
      <c r="CM44" s="1250"/>
      <c r="CN44" s="1250"/>
      <c r="CO44" s="1250"/>
      <c r="CP44" s="1250"/>
      <c r="CQ44" s="1250"/>
      <c r="CR44" s="1250"/>
      <c r="CS44" s="1250"/>
      <c r="CT44" s="1250"/>
      <c r="CU44" s="1250"/>
      <c r="CV44" s="1250"/>
      <c r="CW44" s="1250"/>
      <c r="CX44" s="1250"/>
      <c r="CY44" s="1250"/>
      <c r="CZ44" s="1250"/>
      <c r="DA44" s="1250"/>
      <c r="DB44" s="1250"/>
      <c r="DC44" s="1249"/>
    </row>
    <row r="45" spans="2:109" ht="13" x14ac:dyDescent="0.2">
      <c r="B45" s="1197"/>
      <c r="AN45" s="1251"/>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c r="CB45" s="1250"/>
      <c r="CC45" s="1250"/>
      <c r="CD45" s="1250"/>
      <c r="CE45" s="1250"/>
      <c r="CF45" s="1250"/>
      <c r="CG45" s="1250"/>
      <c r="CH45" s="1250"/>
      <c r="CI45" s="1250"/>
      <c r="CJ45" s="1250"/>
      <c r="CK45" s="1250"/>
      <c r="CL45" s="1250"/>
      <c r="CM45" s="1250"/>
      <c r="CN45" s="1250"/>
      <c r="CO45" s="1250"/>
      <c r="CP45" s="1250"/>
      <c r="CQ45" s="1250"/>
      <c r="CR45" s="1250"/>
      <c r="CS45" s="1250"/>
      <c r="CT45" s="1250"/>
      <c r="CU45" s="1250"/>
      <c r="CV45" s="1250"/>
      <c r="CW45" s="1250"/>
      <c r="CX45" s="1250"/>
      <c r="CY45" s="1250"/>
      <c r="CZ45" s="1250"/>
      <c r="DA45" s="1250"/>
      <c r="DB45" s="1250"/>
      <c r="DC45" s="1249"/>
    </row>
    <row r="46" spans="2:109" ht="13" x14ac:dyDescent="0.2">
      <c r="B46" s="1197"/>
      <c r="AN46" s="1251"/>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c r="CB46" s="1250"/>
      <c r="CC46" s="1250"/>
      <c r="CD46" s="1250"/>
      <c r="CE46" s="1250"/>
      <c r="CF46" s="1250"/>
      <c r="CG46" s="1250"/>
      <c r="CH46" s="1250"/>
      <c r="CI46" s="1250"/>
      <c r="CJ46" s="1250"/>
      <c r="CK46" s="1250"/>
      <c r="CL46" s="1250"/>
      <c r="CM46" s="1250"/>
      <c r="CN46" s="1250"/>
      <c r="CO46" s="1250"/>
      <c r="CP46" s="1250"/>
      <c r="CQ46" s="1250"/>
      <c r="CR46" s="1250"/>
      <c r="CS46" s="1250"/>
      <c r="CT46" s="1250"/>
      <c r="CU46" s="1250"/>
      <c r="CV46" s="1250"/>
      <c r="CW46" s="1250"/>
      <c r="CX46" s="1250"/>
      <c r="CY46" s="1250"/>
      <c r="CZ46" s="1250"/>
      <c r="DA46" s="1250"/>
      <c r="DB46" s="1250"/>
      <c r="DC46" s="1249"/>
    </row>
    <row r="47" spans="2:109" ht="13" x14ac:dyDescent="0.2">
      <c r="B47" s="1197"/>
      <c r="AN47" s="1248"/>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c r="CB47" s="1247"/>
      <c r="CC47" s="1247"/>
      <c r="CD47" s="1247"/>
      <c r="CE47" s="1247"/>
      <c r="CF47" s="1247"/>
      <c r="CG47" s="1247"/>
      <c r="CH47" s="1247"/>
      <c r="CI47" s="1247"/>
      <c r="CJ47" s="1247"/>
      <c r="CK47" s="1247"/>
      <c r="CL47" s="1247"/>
      <c r="CM47" s="1247"/>
      <c r="CN47" s="1247"/>
      <c r="CO47" s="1247"/>
      <c r="CP47" s="1247"/>
      <c r="CQ47" s="1247"/>
      <c r="CR47" s="1247"/>
      <c r="CS47" s="1247"/>
      <c r="CT47" s="1247"/>
      <c r="CU47" s="1247"/>
      <c r="CV47" s="1247"/>
      <c r="CW47" s="1247"/>
      <c r="CX47" s="1247"/>
      <c r="CY47" s="1247"/>
      <c r="CZ47" s="1247"/>
      <c r="DA47" s="1247"/>
      <c r="DB47" s="1247"/>
      <c r="DC47" s="1246"/>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601</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537</v>
      </c>
      <c r="BQ50" s="1205"/>
      <c r="BR50" s="1205"/>
      <c r="BS50" s="1205"/>
      <c r="BT50" s="1205"/>
      <c r="BU50" s="1205"/>
      <c r="BV50" s="1205"/>
      <c r="BW50" s="1205"/>
      <c r="BX50" s="1205" t="s">
        <v>538</v>
      </c>
      <c r="BY50" s="1205"/>
      <c r="BZ50" s="1205"/>
      <c r="CA50" s="1205"/>
      <c r="CB50" s="1205"/>
      <c r="CC50" s="1205"/>
      <c r="CD50" s="1205"/>
      <c r="CE50" s="1205"/>
      <c r="CF50" s="1205" t="s">
        <v>539</v>
      </c>
      <c r="CG50" s="1205"/>
      <c r="CH50" s="1205"/>
      <c r="CI50" s="1205"/>
      <c r="CJ50" s="1205"/>
      <c r="CK50" s="1205"/>
      <c r="CL50" s="1205"/>
      <c r="CM50" s="1205"/>
      <c r="CN50" s="1205" t="s">
        <v>540</v>
      </c>
      <c r="CO50" s="1205"/>
      <c r="CP50" s="1205"/>
      <c r="CQ50" s="1205"/>
      <c r="CR50" s="1205"/>
      <c r="CS50" s="1205"/>
      <c r="CT50" s="1205"/>
      <c r="CU50" s="1205"/>
      <c r="CV50" s="1205" t="s">
        <v>541</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600</v>
      </c>
      <c r="AO51" s="1204"/>
      <c r="AP51" s="1204"/>
      <c r="AQ51" s="1204"/>
      <c r="AR51" s="1204"/>
      <c r="AS51" s="1204"/>
      <c r="AT51" s="1204"/>
      <c r="AU51" s="1204"/>
      <c r="AV51" s="1204"/>
      <c r="AW51" s="1204"/>
      <c r="AX51" s="1204"/>
      <c r="AY51" s="1204"/>
      <c r="AZ51" s="1204"/>
      <c r="BA51" s="1204"/>
      <c r="BB51" s="1204" t="s">
        <v>598</v>
      </c>
      <c r="BC51" s="1204"/>
      <c r="BD51" s="1204"/>
      <c r="BE51" s="1204"/>
      <c r="BF51" s="1204"/>
      <c r="BG51" s="1204"/>
      <c r="BH51" s="1204"/>
      <c r="BI51" s="1204"/>
      <c r="BJ51" s="1204"/>
      <c r="BK51" s="1204"/>
      <c r="BL51" s="1204"/>
      <c r="BM51" s="1204"/>
      <c r="BN51" s="1204"/>
      <c r="BO51" s="1204"/>
      <c r="BP51" s="1203">
        <v>200.2</v>
      </c>
      <c r="BQ51" s="1203"/>
      <c r="BR51" s="1203"/>
      <c r="BS51" s="1203"/>
      <c r="BT51" s="1203"/>
      <c r="BU51" s="1203"/>
      <c r="BV51" s="1203"/>
      <c r="BW51" s="1203"/>
      <c r="BX51" s="1203">
        <v>200.4</v>
      </c>
      <c r="BY51" s="1203"/>
      <c r="BZ51" s="1203"/>
      <c r="CA51" s="1203"/>
      <c r="CB51" s="1203"/>
      <c r="CC51" s="1203"/>
      <c r="CD51" s="1203"/>
      <c r="CE51" s="1203"/>
      <c r="CF51" s="1203">
        <v>202.1</v>
      </c>
      <c r="CG51" s="1203"/>
      <c r="CH51" s="1203"/>
      <c r="CI51" s="1203"/>
      <c r="CJ51" s="1203"/>
      <c r="CK51" s="1203"/>
      <c r="CL51" s="1203"/>
      <c r="CM51" s="1203"/>
      <c r="CN51" s="1203">
        <v>201.7</v>
      </c>
      <c r="CO51" s="1203"/>
      <c r="CP51" s="1203"/>
      <c r="CQ51" s="1203"/>
      <c r="CR51" s="1203"/>
      <c r="CS51" s="1203"/>
      <c r="CT51" s="1203"/>
      <c r="CU51" s="1203"/>
      <c r="CV51" s="1203">
        <v>183.4</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605</v>
      </c>
      <c r="BC53" s="1204"/>
      <c r="BD53" s="1204"/>
      <c r="BE53" s="1204"/>
      <c r="BF53" s="1204"/>
      <c r="BG53" s="1204"/>
      <c r="BH53" s="1204"/>
      <c r="BI53" s="1204"/>
      <c r="BJ53" s="1204"/>
      <c r="BK53" s="1204"/>
      <c r="BL53" s="1204"/>
      <c r="BM53" s="1204"/>
      <c r="BN53" s="1204"/>
      <c r="BO53" s="1204"/>
      <c r="BP53" s="1203">
        <v>48.5</v>
      </c>
      <c r="BQ53" s="1203"/>
      <c r="BR53" s="1203"/>
      <c r="BS53" s="1203"/>
      <c r="BT53" s="1203"/>
      <c r="BU53" s="1203"/>
      <c r="BV53" s="1203"/>
      <c r="BW53" s="1203"/>
      <c r="BX53" s="1203">
        <v>49.9</v>
      </c>
      <c r="BY53" s="1203"/>
      <c r="BZ53" s="1203"/>
      <c r="CA53" s="1203"/>
      <c r="CB53" s="1203"/>
      <c r="CC53" s="1203"/>
      <c r="CD53" s="1203"/>
      <c r="CE53" s="1203"/>
      <c r="CF53" s="1203">
        <v>51.4</v>
      </c>
      <c r="CG53" s="1203"/>
      <c r="CH53" s="1203"/>
      <c r="CI53" s="1203"/>
      <c r="CJ53" s="1203"/>
      <c r="CK53" s="1203"/>
      <c r="CL53" s="1203"/>
      <c r="CM53" s="1203"/>
      <c r="CN53" s="1203">
        <v>53</v>
      </c>
      <c r="CO53" s="1203"/>
      <c r="CP53" s="1203"/>
      <c r="CQ53" s="1203"/>
      <c r="CR53" s="1203"/>
      <c r="CS53" s="1203"/>
      <c r="CT53" s="1203"/>
      <c r="CU53" s="1203"/>
      <c r="CV53" s="1203">
        <v>54.7</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599</v>
      </c>
      <c r="AO55" s="1205"/>
      <c r="AP55" s="1205"/>
      <c r="AQ55" s="1205"/>
      <c r="AR55" s="1205"/>
      <c r="AS55" s="1205"/>
      <c r="AT55" s="1205"/>
      <c r="AU55" s="1205"/>
      <c r="AV55" s="1205"/>
      <c r="AW55" s="1205"/>
      <c r="AX55" s="1205"/>
      <c r="AY55" s="1205"/>
      <c r="AZ55" s="1205"/>
      <c r="BA55" s="1205"/>
      <c r="BB55" s="1204" t="s">
        <v>598</v>
      </c>
      <c r="BC55" s="1204"/>
      <c r="BD55" s="1204"/>
      <c r="BE55" s="1204"/>
      <c r="BF55" s="1204"/>
      <c r="BG55" s="1204"/>
      <c r="BH55" s="1204"/>
      <c r="BI55" s="1204"/>
      <c r="BJ55" s="1204"/>
      <c r="BK55" s="1204"/>
      <c r="BL55" s="1204"/>
      <c r="BM55" s="1204"/>
      <c r="BN55" s="1204"/>
      <c r="BO55" s="1204"/>
      <c r="BP55" s="1203">
        <v>198</v>
      </c>
      <c r="BQ55" s="1203"/>
      <c r="BR55" s="1203"/>
      <c r="BS55" s="1203"/>
      <c r="BT55" s="1203"/>
      <c r="BU55" s="1203"/>
      <c r="BV55" s="1203"/>
      <c r="BW55" s="1203"/>
      <c r="BX55" s="1203">
        <v>195.2</v>
      </c>
      <c r="BY55" s="1203"/>
      <c r="BZ55" s="1203"/>
      <c r="CA55" s="1203"/>
      <c r="CB55" s="1203"/>
      <c r="CC55" s="1203"/>
      <c r="CD55" s="1203"/>
      <c r="CE55" s="1203"/>
      <c r="CF55" s="1203">
        <v>193.6</v>
      </c>
      <c r="CG55" s="1203"/>
      <c r="CH55" s="1203"/>
      <c r="CI55" s="1203"/>
      <c r="CJ55" s="1203"/>
      <c r="CK55" s="1203"/>
      <c r="CL55" s="1203"/>
      <c r="CM55" s="1203"/>
      <c r="CN55" s="1203">
        <v>190.5</v>
      </c>
      <c r="CO55" s="1203"/>
      <c r="CP55" s="1203"/>
      <c r="CQ55" s="1203"/>
      <c r="CR55" s="1203"/>
      <c r="CS55" s="1203"/>
      <c r="CT55" s="1203"/>
      <c r="CU55" s="1203"/>
      <c r="CV55" s="1203">
        <v>170.5</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605</v>
      </c>
      <c r="BC57" s="1204"/>
      <c r="BD57" s="1204"/>
      <c r="BE57" s="1204"/>
      <c r="BF57" s="1204"/>
      <c r="BG57" s="1204"/>
      <c r="BH57" s="1204"/>
      <c r="BI57" s="1204"/>
      <c r="BJ57" s="1204"/>
      <c r="BK57" s="1204"/>
      <c r="BL57" s="1204"/>
      <c r="BM57" s="1204"/>
      <c r="BN57" s="1204"/>
      <c r="BO57" s="1204"/>
      <c r="BP57" s="1203">
        <v>60.1</v>
      </c>
      <c r="BQ57" s="1203"/>
      <c r="BR57" s="1203"/>
      <c r="BS57" s="1203"/>
      <c r="BT57" s="1203"/>
      <c r="BU57" s="1203"/>
      <c r="BV57" s="1203"/>
      <c r="BW57" s="1203"/>
      <c r="BX57" s="1203">
        <v>60.7</v>
      </c>
      <c r="BY57" s="1203"/>
      <c r="BZ57" s="1203"/>
      <c r="CA57" s="1203"/>
      <c r="CB57" s="1203"/>
      <c r="CC57" s="1203"/>
      <c r="CD57" s="1203"/>
      <c r="CE57" s="1203"/>
      <c r="CF57" s="1203">
        <v>62.1</v>
      </c>
      <c r="CG57" s="1203"/>
      <c r="CH57" s="1203"/>
      <c r="CI57" s="1203"/>
      <c r="CJ57" s="1203"/>
      <c r="CK57" s="1203"/>
      <c r="CL57" s="1203"/>
      <c r="CM57" s="1203"/>
      <c r="CN57" s="1203">
        <v>63.6</v>
      </c>
      <c r="CO57" s="1203"/>
      <c r="CP57" s="1203"/>
      <c r="CQ57" s="1203"/>
      <c r="CR57" s="1203"/>
      <c r="CS57" s="1203"/>
      <c r="CT57" s="1203"/>
      <c r="CU57" s="1203"/>
      <c r="CV57" s="1203">
        <v>63.9</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604</v>
      </c>
    </row>
    <row r="64" spans="1:109" ht="13" x14ac:dyDescent="0.2">
      <c r="B64" s="1197"/>
      <c r="G64" s="1233"/>
      <c r="I64" s="1235"/>
      <c r="J64" s="1235"/>
      <c r="K64" s="1235"/>
      <c r="L64" s="1235"/>
      <c r="M64" s="1235"/>
      <c r="N64" s="1234"/>
      <c r="AM64" s="1233"/>
      <c r="AN64" s="1233" t="s">
        <v>603</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customHeight="1" x14ac:dyDescent="0.2">
      <c r="B65" s="1197"/>
      <c r="AN65" s="1231" t="s">
        <v>602</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601</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537</v>
      </c>
      <c r="BQ72" s="1205"/>
      <c r="BR72" s="1205"/>
      <c r="BS72" s="1205"/>
      <c r="BT72" s="1205"/>
      <c r="BU72" s="1205"/>
      <c r="BV72" s="1205"/>
      <c r="BW72" s="1205"/>
      <c r="BX72" s="1205" t="s">
        <v>538</v>
      </c>
      <c r="BY72" s="1205"/>
      <c r="BZ72" s="1205"/>
      <c r="CA72" s="1205"/>
      <c r="CB72" s="1205"/>
      <c r="CC72" s="1205"/>
      <c r="CD72" s="1205"/>
      <c r="CE72" s="1205"/>
      <c r="CF72" s="1205" t="s">
        <v>539</v>
      </c>
      <c r="CG72" s="1205"/>
      <c r="CH72" s="1205"/>
      <c r="CI72" s="1205"/>
      <c r="CJ72" s="1205"/>
      <c r="CK72" s="1205"/>
      <c r="CL72" s="1205"/>
      <c r="CM72" s="1205"/>
      <c r="CN72" s="1205" t="s">
        <v>540</v>
      </c>
      <c r="CO72" s="1205"/>
      <c r="CP72" s="1205"/>
      <c r="CQ72" s="1205"/>
      <c r="CR72" s="1205"/>
      <c r="CS72" s="1205"/>
      <c r="CT72" s="1205"/>
      <c r="CU72" s="1205"/>
      <c r="CV72" s="1205" t="s">
        <v>541</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600</v>
      </c>
      <c r="AO73" s="1204"/>
      <c r="AP73" s="1204"/>
      <c r="AQ73" s="1204"/>
      <c r="AR73" s="1204"/>
      <c r="AS73" s="1204"/>
      <c r="AT73" s="1204"/>
      <c r="AU73" s="1204"/>
      <c r="AV73" s="1204"/>
      <c r="AW73" s="1204"/>
      <c r="AX73" s="1204"/>
      <c r="AY73" s="1204"/>
      <c r="AZ73" s="1204"/>
      <c r="BA73" s="1204"/>
      <c r="BB73" s="1204" t="s">
        <v>598</v>
      </c>
      <c r="BC73" s="1204"/>
      <c r="BD73" s="1204"/>
      <c r="BE73" s="1204"/>
      <c r="BF73" s="1204"/>
      <c r="BG73" s="1204"/>
      <c r="BH73" s="1204"/>
      <c r="BI73" s="1204"/>
      <c r="BJ73" s="1204"/>
      <c r="BK73" s="1204"/>
      <c r="BL73" s="1204"/>
      <c r="BM73" s="1204"/>
      <c r="BN73" s="1204"/>
      <c r="BO73" s="1204"/>
      <c r="BP73" s="1203">
        <v>200.2</v>
      </c>
      <c r="BQ73" s="1203"/>
      <c r="BR73" s="1203"/>
      <c r="BS73" s="1203"/>
      <c r="BT73" s="1203"/>
      <c r="BU73" s="1203"/>
      <c r="BV73" s="1203"/>
      <c r="BW73" s="1203"/>
      <c r="BX73" s="1203">
        <v>200.4</v>
      </c>
      <c r="BY73" s="1203"/>
      <c r="BZ73" s="1203"/>
      <c r="CA73" s="1203"/>
      <c r="CB73" s="1203"/>
      <c r="CC73" s="1203"/>
      <c r="CD73" s="1203"/>
      <c r="CE73" s="1203"/>
      <c r="CF73" s="1203">
        <v>202.1</v>
      </c>
      <c r="CG73" s="1203"/>
      <c r="CH73" s="1203"/>
      <c r="CI73" s="1203"/>
      <c r="CJ73" s="1203"/>
      <c r="CK73" s="1203"/>
      <c r="CL73" s="1203"/>
      <c r="CM73" s="1203"/>
      <c r="CN73" s="1203">
        <v>201.7</v>
      </c>
      <c r="CO73" s="1203"/>
      <c r="CP73" s="1203"/>
      <c r="CQ73" s="1203"/>
      <c r="CR73" s="1203"/>
      <c r="CS73" s="1203"/>
      <c r="CT73" s="1203"/>
      <c r="CU73" s="1203"/>
      <c r="CV73" s="1203">
        <v>183.4</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597</v>
      </c>
      <c r="BC75" s="1204"/>
      <c r="BD75" s="1204"/>
      <c r="BE75" s="1204"/>
      <c r="BF75" s="1204"/>
      <c r="BG75" s="1204"/>
      <c r="BH75" s="1204"/>
      <c r="BI75" s="1204"/>
      <c r="BJ75" s="1204"/>
      <c r="BK75" s="1204"/>
      <c r="BL75" s="1204"/>
      <c r="BM75" s="1204"/>
      <c r="BN75" s="1204"/>
      <c r="BO75" s="1204"/>
      <c r="BP75" s="1203">
        <v>12.3</v>
      </c>
      <c r="BQ75" s="1203"/>
      <c r="BR75" s="1203"/>
      <c r="BS75" s="1203"/>
      <c r="BT75" s="1203"/>
      <c r="BU75" s="1203"/>
      <c r="BV75" s="1203"/>
      <c r="BW75" s="1203"/>
      <c r="BX75" s="1203">
        <v>11.6</v>
      </c>
      <c r="BY75" s="1203"/>
      <c r="BZ75" s="1203"/>
      <c r="CA75" s="1203"/>
      <c r="CB75" s="1203"/>
      <c r="CC75" s="1203"/>
      <c r="CD75" s="1203"/>
      <c r="CE75" s="1203"/>
      <c r="CF75" s="1203">
        <v>10.9</v>
      </c>
      <c r="CG75" s="1203"/>
      <c r="CH75" s="1203"/>
      <c r="CI75" s="1203"/>
      <c r="CJ75" s="1203"/>
      <c r="CK75" s="1203"/>
      <c r="CL75" s="1203"/>
      <c r="CM75" s="1203"/>
      <c r="CN75" s="1203">
        <v>10.5</v>
      </c>
      <c r="CO75" s="1203"/>
      <c r="CP75" s="1203"/>
      <c r="CQ75" s="1203"/>
      <c r="CR75" s="1203"/>
      <c r="CS75" s="1203"/>
      <c r="CT75" s="1203"/>
      <c r="CU75" s="1203"/>
      <c r="CV75" s="1203">
        <v>10.4</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599</v>
      </c>
      <c r="AO77" s="1205"/>
      <c r="AP77" s="1205"/>
      <c r="AQ77" s="1205"/>
      <c r="AR77" s="1205"/>
      <c r="AS77" s="1205"/>
      <c r="AT77" s="1205"/>
      <c r="AU77" s="1205"/>
      <c r="AV77" s="1205"/>
      <c r="AW77" s="1205"/>
      <c r="AX77" s="1205"/>
      <c r="AY77" s="1205"/>
      <c r="AZ77" s="1205"/>
      <c r="BA77" s="1205"/>
      <c r="BB77" s="1204" t="s">
        <v>598</v>
      </c>
      <c r="BC77" s="1204"/>
      <c r="BD77" s="1204"/>
      <c r="BE77" s="1204"/>
      <c r="BF77" s="1204"/>
      <c r="BG77" s="1204"/>
      <c r="BH77" s="1204"/>
      <c r="BI77" s="1204"/>
      <c r="BJ77" s="1204"/>
      <c r="BK77" s="1204"/>
      <c r="BL77" s="1204"/>
      <c r="BM77" s="1204"/>
      <c r="BN77" s="1204"/>
      <c r="BO77" s="1204"/>
      <c r="BP77" s="1203">
        <v>198</v>
      </c>
      <c r="BQ77" s="1203"/>
      <c r="BR77" s="1203"/>
      <c r="BS77" s="1203"/>
      <c r="BT77" s="1203"/>
      <c r="BU77" s="1203"/>
      <c r="BV77" s="1203"/>
      <c r="BW77" s="1203"/>
      <c r="BX77" s="1203">
        <v>195.2</v>
      </c>
      <c r="BY77" s="1203"/>
      <c r="BZ77" s="1203"/>
      <c r="CA77" s="1203"/>
      <c r="CB77" s="1203"/>
      <c r="CC77" s="1203"/>
      <c r="CD77" s="1203"/>
      <c r="CE77" s="1203"/>
      <c r="CF77" s="1203">
        <v>193.6</v>
      </c>
      <c r="CG77" s="1203"/>
      <c r="CH77" s="1203"/>
      <c r="CI77" s="1203"/>
      <c r="CJ77" s="1203"/>
      <c r="CK77" s="1203"/>
      <c r="CL77" s="1203"/>
      <c r="CM77" s="1203"/>
      <c r="CN77" s="1203">
        <v>190.5</v>
      </c>
      <c r="CO77" s="1203"/>
      <c r="CP77" s="1203"/>
      <c r="CQ77" s="1203"/>
      <c r="CR77" s="1203"/>
      <c r="CS77" s="1203"/>
      <c r="CT77" s="1203"/>
      <c r="CU77" s="1203"/>
      <c r="CV77" s="1203">
        <v>170.5</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597</v>
      </c>
      <c r="BC79" s="1204"/>
      <c r="BD79" s="1204"/>
      <c r="BE79" s="1204"/>
      <c r="BF79" s="1204"/>
      <c r="BG79" s="1204"/>
      <c r="BH79" s="1204"/>
      <c r="BI79" s="1204"/>
      <c r="BJ79" s="1204"/>
      <c r="BK79" s="1204"/>
      <c r="BL79" s="1204"/>
      <c r="BM79" s="1204"/>
      <c r="BN79" s="1204"/>
      <c r="BO79" s="1204"/>
      <c r="BP79" s="1203">
        <v>12.8</v>
      </c>
      <c r="BQ79" s="1203"/>
      <c r="BR79" s="1203"/>
      <c r="BS79" s="1203"/>
      <c r="BT79" s="1203"/>
      <c r="BU79" s="1203"/>
      <c r="BV79" s="1203"/>
      <c r="BW79" s="1203"/>
      <c r="BX79" s="1203">
        <v>12.3</v>
      </c>
      <c r="BY79" s="1203"/>
      <c r="BZ79" s="1203"/>
      <c r="CA79" s="1203"/>
      <c r="CB79" s="1203"/>
      <c r="CC79" s="1203"/>
      <c r="CD79" s="1203"/>
      <c r="CE79" s="1203"/>
      <c r="CF79" s="1203">
        <v>11.9</v>
      </c>
      <c r="CG79" s="1203"/>
      <c r="CH79" s="1203"/>
      <c r="CI79" s="1203"/>
      <c r="CJ79" s="1203"/>
      <c r="CK79" s="1203"/>
      <c r="CL79" s="1203"/>
      <c r="CM79" s="1203"/>
      <c r="CN79" s="1203">
        <v>11.5</v>
      </c>
      <c r="CO79" s="1203"/>
      <c r="CP79" s="1203"/>
      <c r="CQ79" s="1203"/>
      <c r="CR79" s="1203"/>
      <c r="CS79" s="1203"/>
      <c r="CT79" s="1203"/>
      <c r="CU79" s="1203"/>
      <c r="CV79" s="1203">
        <v>11.1</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cOx8x2KDw2fB3foT0lNxYKlnQSmVj84PSL/ZodBfy7iU7jK0n/gNo1cR/olziUVxk0HCcxuEYVj/e7Cu6+LV0g==" saltValue="ErRCWrDNk6/tkVGrHndxaQ=="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BDDA0-EFC7-4469-A9A6-F047282DEEA8}">
  <sheetPr>
    <pageSetUpPr fitToPage="1"/>
  </sheetPr>
  <dimension ref="A1:DR125"/>
  <sheetViews>
    <sheetView showGridLines="0" topLeftCell="A91" zoomScaleNormal="100" zoomScaleSheetLayoutView="55" workbookViewId="0">
      <selection activeCell="BI49" sqref="BI4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aIWL2OwVImfyzsZWLXd978XAF3zsL4AvNLkAWvyrUgYBXzVQ+qaI/se4l8zO7lJaz1OWzM/R5ZB2nUseNIk9CQ==" saltValue="Nw5ten9s4Vs9kdrcE+ufp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8E4A-91C5-4399-A2DC-6B8F49473BE8}">
  <sheetPr>
    <pageSetUpPr fitToPage="1"/>
  </sheetPr>
  <dimension ref="A1:DR125"/>
  <sheetViews>
    <sheetView showGridLines="0" topLeftCell="A43" zoomScaleNormal="100" zoomScaleSheetLayoutView="55" workbookViewId="0">
      <selection activeCell="BI49" sqref="BI4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gm3j8gS2KGJ1IixW4tQ5nqbLfM9g0X+doGf13cQlyRmoPRfYSRg1pSiyErLeMyGl2gdPZSSHx6vNyFKucXdr3Q==" saltValue="fSiOkF/YjSALYT7IwfEks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528</v>
      </c>
      <c r="B3" s="131"/>
      <c r="C3" s="132"/>
      <c r="D3" s="133">
        <v>56709</v>
      </c>
      <c r="E3" s="134"/>
      <c r="F3" s="135">
        <v>39075</v>
      </c>
      <c r="G3" s="136"/>
      <c r="H3" s="137"/>
    </row>
    <row r="4" spans="1:8" x14ac:dyDescent="0.2">
      <c r="A4" s="138"/>
      <c r="B4" s="139"/>
      <c r="C4" s="140"/>
      <c r="D4" s="141">
        <v>16783</v>
      </c>
      <c r="E4" s="142"/>
      <c r="F4" s="143">
        <v>13441</v>
      </c>
      <c r="G4" s="144"/>
      <c r="H4" s="145"/>
    </row>
    <row r="5" spans="1:8" x14ac:dyDescent="0.2">
      <c r="A5" s="126" t="s">
        <v>530</v>
      </c>
      <c r="B5" s="131"/>
      <c r="C5" s="132"/>
      <c r="D5" s="133">
        <v>50554</v>
      </c>
      <c r="E5" s="134"/>
      <c r="F5" s="135">
        <v>39072</v>
      </c>
      <c r="G5" s="136"/>
      <c r="H5" s="137"/>
    </row>
    <row r="6" spans="1:8" x14ac:dyDescent="0.2">
      <c r="A6" s="138"/>
      <c r="B6" s="139"/>
      <c r="C6" s="140"/>
      <c r="D6" s="141">
        <v>15241</v>
      </c>
      <c r="E6" s="142"/>
      <c r="F6" s="143">
        <v>14106</v>
      </c>
      <c r="G6" s="144"/>
      <c r="H6" s="145"/>
    </row>
    <row r="7" spans="1:8" x14ac:dyDescent="0.2">
      <c r="A7" s="126" t="s">
        <v>531</v>
      </c>
      <c r="B7" s="131"/>
      <c r="C7" s="132"/>
      <c r="D7" s="133">
        <v>54040</v>
      </c>
      <c r="E7" s="134"/>
      <c r="F7" s="135">
        <v>42833</v>
      </c>
      <c r="G7" s="136"/>
      <c r="H7" s="137"/>
    </row>
    <row r="8" spans="1:8" x14ac:dyDescent="0.2">
      <c r="A8" s="138"/>
      <c r="B8" s="139"/>
      <c r="C8" s="140"/>
      <c r="D8" s="141">
        <v>15371</v>
      </c>
      <c r="E8" s="142"/>
      <c r="F8" s="143">
        <v>15211</v>
      </c>
      <c r="G8" s="144"/>
      <c r="H8" s="145"/>
    </row>
    <row r="9" spans="1:8" x14ac:dyDescent="0.2">
      <c r="A9" s="126" t="s">
        <v>532</v>
      </c>
      <c r="B9" s="131"/>
      <c r="C9" s="132"/>
      <c r="D9" s="133">
        <v>67614</v>
      </c>
      <c r="E9" s="134"/>
      <c r="F9" s="135">
        <v>46888</v>
      </c>
      <c r="G9" s="136"/>
      <c r="H9" s="137"/>
    </row>
    <row r="10" spans="1:8" x14ac:dyDescent="0.2">
      <c r="A10" s="138"/>
      <c r="B10" s="139"/>
      <c r="C10" s="140"/>
      <c r="D10" s="141">
        <v>19735</v>
      </c>
      <c r="E10" s="142"/>
      <c r="F10" s="143">
        <v>14375</v>
      </c>
      <c r="G10" s="144"/>
      <c r="H10" s="145"/>
    </row>
    <row r="11" spans="1:8" x14ac:dyDescent="0.2">
      <c r="A11" s="126" t="s">
        <v>533</v>
      </c>
      <c r="B11" s="131"/>
      <c r="C11" s="132"/>
      <c r="D11" s="133">
        <v>71602</v>
      </c>
      <c r="E11" s="134"/>
      <c r="F11" s="135">
        <v>46574</v>
      </c>
      <c r="G11" s="136"/>
      <c r="H11" s="137"/>
    </row>
    <row r="12" spans="1:8" x14ac:dyDescent="0.2">
      <c r="A12" s="138"/>
      <c r="B12" s="139"/>
      <c r="C12" s="146"/>
      <c r="D12" s="141">
        <v>20221</v>
      </c>
      <c r="E12" s="142"/>
      <c r="F12" s="143">
        <v>14394</v>
      </c>
      <c r="G12" s="144"/>
      <c r="H12" s="145"/>
    </row>
    <row r="13" spans="1:8" x14ac:dyDescent="0.2">
      <c r="A13" s="126"/>
      <c r="B13" s="131"/>
      <c r="C13" s="147"/>
      <c r="D13" s="148">
        <v>60104</v>
      </c>
      <c r="E13" s="149"/>
      <c r="F13" s="150">
        <v>42888</v>
      </c>
      <c r="G13" s="151"/>
      <c r="H13" s="137"/>
    </row>
    <row r="14" spans="1:8" x14ac:dyDescent="0.2">
      <c r="A14" s="138"/>
      <c r="B14" s="139"/>
      <c r="C14" s="140"/>
      <c r="D14" s="141">
        <v>17470</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0.44</v>
      </c>
      <c r="C19" s="152">
        <f>ROUND(VALUE(SUBSTITUTE(実質収支比率等に係る経年分析!G$48,"▲","-")),2)</f>
        <v>1.47</v>
      </c>
      <c r="D19" s="152">
        <f>ROUND(VALUE(SUBSTITUTE(実質収支比率等に係る経年分析!H$48,"▲","-")),2)</f>
        <v>2.06</v>
      </c>
      <c r="E19" s="152">
        <f>ROUND(VALUE(SUBSTITUTE(実質収支比率等に係る経年分析!I$48,"▲","-")),2)</f>
        <v>4.08</v>
      </c>
      <c r="F19" s="152">
        <f>ROUND(VALUE(SUBSTITUTE(実質収支比率等に係る経年分析!J$48,"▲","-")),2)</f>
        <v>4.37</v>
      </c>
    </row>
    <row r="20" spans="1:11" x14ac:dyDescent="0.2">
      <c r="A20" s="152" t="s">
        <v>54</v>
      </c>
      <c r="B20" s="152">
        <f>ROUND(VALUE(SUBSTITUTE(実質収支比率等に係る経年分析!F$47,"▲","-")),2)</f>
        <v>1.52</v>
      </c>
      <c r="C20" s="152">
        <f>ROUND(VALUE(SUBSTITUTE(実質収支比率等に係る経年分析!G$47,"▲","-")),2)</f>
        <v>2.35</v>
      </c>
      <c r="D20" s="152">
        <f>ROUND(VALUE(SUBSTITUTE(実質収支比率等に係る経年分析!H$47,"▲","-")),2)</f>
        <v>2.74</v>
      </c>
      <c r="E20" s="152">
        <f>ROUND(VALUE(SUBSTITUTE(実質収支比率等に係る経年分析!I$47,"▲","-")),2)</f>
        <v>1.68</v>
      </c>
      <c r="F20" s="152">
        <f>ROUND(VALUE(SUBSTITUTE(実質収支比率等に係る経年分析!J$47,"▲","-")),2)</f>
        <v>8.27</v>
      </c>
    </row>
    <row r="21" spans="1:11" x14ac:dyDescent="0.2">
      <c r="A21" s="152" t="s">
        <v>55</v>
      </c>
      <c r="B21" s="152">
        <f>IF(ISNUMBER(VALUE(SUBSTITUTE(実質収支比率等に係る経年分析!F$49,"▲","-"))),ROUND(VALUE(SUBSTITUTE(実質収支比率等に係る経年分析!F$49,"▲","-")),2),NA())</f>
        <v>-1.51</v>
      </c>
      <c r="C21" s="152">
        <f>IF(ISNUMBER(VALUE(SUBSTITUTE(実質収支比率等に係る経年分析!G$49,"▲","-"))),ROUND(VALUE(SUBSTITUTE(実質収支比率等に係る経年分析!G$49,"▲","-")),2),NA())</f>
        <v>1.64</v>
      </c>
      <c r="D21" s="152">
        <f>IF(ISNUMBER(VALUE(SUBSTITUTE(実質収支比率等に係る経年分析!H$49,"▲","-"))),ROUND(VALUE(SUBSTITUTE(実質収支比率等に係る経年分析!H$49,"▲","-")),2),NA())</f>
        <v>0.31</v>
      </c>
      <c r="E21" s="152">
        <f>IF(ISNUMBER(VALUE(SUBSTITUTE(実質収支比率等に係る経年分析!I$49,"▲","-"))),ROUND(VALUE(SUBSTITUTE(実質収支比率等に係る経年分析!I$49,"▲","-")),2),NA())</f>
        <v>-7.0000000000000007E-2</v>
      </c>
      <c r="F21" s="152">
        <f>IF(ISNUMBER(VALUE(SUBSTITUTE(実質収支比率等に係る経年分析!J$49,"▲","-"))),ROUND(VALUE(SUBSTITUTE(実質収支比率等に係る経年分析!J$49,"▲","-")),2),NA())</f>
        <v>5.21</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0.18</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0.37</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子ども心身発達医療センター事業特別会計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0.01</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0.01</v>
      </c>
    </row>
    <row r="30" spans="1:11" x14ac:dyDescent="0.2">
      <c r="A30" s="153" t="str">
        <f>IF(連結実質赤字比率に係る赤字・黒字の構成分析!C$40="",NA(),連結実質赤字比率に係る赤字・黒字の構成分析!C$40)</f>
        <v>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0.06</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0.09</v>
      </c>
    </row>
    <row r="31" spans="1:11" x14ac:dyDescent="0.2">
      <c r="A31" s="153" t="str">
        <f>IF(連結実質赤字比率に係る赤字・黒字の構成分析!C$39="",NA(),連結実質赤字比率に係る赤字・黒字の構成分析!C$39)</f>
        <v>病院事業会計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0.18</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0.17</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0.14000000000000001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0.23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0.36</v>
      </c>
    </row>
    <row r="32" spans="1:11" x14ac:dyDescent="0.2">
      <c r="A32" s="153" t="str">
        <f>IF(連結実質赤字比率に係る赤字・黒字の構成分析!C$38="",NA(),連結実質赤字比率に係る赤字・黒字の構成分析!C$38)</f>
        <v>電気事業会計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2.11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1.99</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1.93</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0.71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0.4</v>
      </c>
    </row>
    <row r="33" spans="1:16" x14ac:dyDescent="0.2">
      <c r="A33" s="153" t="str">
        <f>IF(連結実質赤字比率に係る赤字・黒字の構成分析!C$37="",NA(),連結実質赤字比率に係る赤字・黒字の構成分析!C$37)</f>
        <v>国民健康保険事業特別会計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0.73</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0.86</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1.88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0.96</v>
      </c>
    </row>
    <row r="34" spans="1:16" x14ac:dyDescent="0.2">
      <c r="A34" s="153" t="str">
        <f>IF(連結実質赤字比率に係る赤字・黒字の構成分析!C$36="",NA(),連結実質赤字比率に係る赤字・黒字の構成分析!C$36)</f>
        <v>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2.08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1.85</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1.73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1.85</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1.75</v>
      </c>
    </row>
    <row r="35" spans="1:16" x14ac:dyDescent="0.2">
      <c r="A35" s="153" t="str">
        <f>IF(連結実質赤字比率に係る赤字・黒字の構成分析!C$35="",NA(),連結実質赤字比率に係る赤字・黒字の構成分析!C$35)</f>
        <v>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2.72</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2.54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2.57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2.64</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0.43</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1.46</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2.04</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4.0599999999999996</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4.3499999999999996</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77517</v>
      </c>
      <c r="E42" s="154"/>
      <c r="F42" s="154"/>
      <c r="G42" s="154">
        <f>'実質公債費比率（分子）の構造'!L$52</f>
        <v>81105</v>
      </c>
      <c r="H42" s="154"/>
      <c r="I42" s="154"/>
      <c r="J42" s="154">
        <f>'実質公債費比率（分子）の構造'!M$52</f>
        <v>80455</v>
      </c>
      <c r="K42" s="154"/>
      <c r="L42" s="154"/>
      <c r="M42" s="154">
        <f>'実質公債費比率（分子）の構造'!N$52</f>
        <v>76382</v>
      </c>
      <c r="N42" s="154"/>
      <c r="O42" s="154"/>
      <c r="P42" s="154">
        <f>'実質公債費比率（分子）の構造'!O$52</f>
        <v>74752</v>
      </c>
    </row>
    <row r="43" spans="1:16" x14ac:dyDescent="0.2">
      <c r="A43" s="154" t="s">
        <v>63</v>
      </c>
      <c r="B43" s="154">
        <f>'実質公債費比率（分子）の構造'!K$51</f>
        <v>1</v>
      </c>
      <c r="C43" s="154"/>
      <c r="D43" s="154"/>
      <c r="E43" s="154">
        <f>'実質公債費比率（分子）の構造'!L$51</f>
        <v>1</v>
      </c>
      <c r="F43" s="154"/>
      <c r="G43" s="154"/>
      <c r="H43" s="154">
        <f>'実質公債費比率（分子）の構造'!M$51</f>
        <v>1</v>
      </c>
      <c r="I43" s="154"/>
      <c r="J43" s="154"/>
      <c r="K43" s="154">
        <f>'実質公債費比率（分子）の構造'!N$51</f>
        <v>0</v>
      </c>
      <c r="L43" s="154"/>
      <c r="M43" s="154"/>
      <c r="N43" s="154">
        <f>'実質公債費比率（分子）の構造'!O$51</f>
        <v>0</v>
      </c>
      <c r="O43" s="154"/>
      <c r="P43" s="154"/>
    </row>
    <row r="44" spans="1:16" x14ac:dyDescent="0.2">
      <c r="A44" s="154" t="s">
        <v>64</v>
      </c>
      <c r="B44" s="154">
        <f>'実質公債費比率（分子）の構造'!K$50</f>
        <v>1813</v>
      </c>
      <c r="C44" s="154"/>
      <c r="D44" s="154"/>
      <c r="E44" s="154">
        <f>'実質公債費比率（分子）の構造'!L$50</f>
        <v>1750</v>
      </c>
      <c r="F44" s="154"/>
      <c r="G44" s="154"/>
      <c r="H44" s="154">
        <f>'実質公債費比率（分子）の構造'!M$50</f>
        <v>1465</v>
      </c>
      <c r="I44" s="154"/>
      <c r="J44" s="154"/>
      <c r="K44" s="154">
        <f>'実質公債費比率（分子）の構造'!N$50</f>
        <v>1375</v>
      </c>
      <c r="L44" s="154"/>
      <c r="M44" s="154"/>
      <c r="N44" s="154">
        <f>'実質公債費比率（分子）の構造'!O$50</f>
        <v>639</v>
      </c>
      <c r="O44" s="154"/>
      <c r="P44" s="154"/>
    </row>
    <row r="45" spans="1:16" x14ac:dyDescent="0.2">
      <c r="A45" s="154" t="s">
        <v>65</v>
      </c>
      <c r="B45" s="154">
        <f>'実質公債費比率（分子）の構造'!K$49</f>
        <v>970</v>
      </c>
      <c r="C45" s="154"/>
      <c r="D45" s="154"/>
      <c r="E45" s="154">
        <f>'実質公債費比率（分子）の構造'!L$49</f>
        <v>972</v>
      </c>
      <c r="F45" s="154"/>
      <c r="G45" s="154"/>
      <c r="H45" s="154">
        <f>'実質公債費比率（分子）の構造'!M$49</f>
        <v>1020</v>
      </c>
      <c r="I45" s="154"/>
      <c r="J45" s="154"/>
      <c r="K45" s="154">
        <f>'実質公債費比率（分子）の構造'!N$49</f>
        <v>1002</v>
      </c>
      <c r="L45" s="154"/>
      <c r="M45" s="154"/>
      <c r="N45" s="154">
        <f>'実質公債費比率（分子）の構造'!O$49</f>
        <v>1004</v>
      </c>
      <c r="O45" s="154"/>
      <c r="P45" s="154"/>
    </row>
    <row r="46" spans="1:16" x14ac:dyDescent="0.2">
      <c r="A46" s="154" t="s">
        <v>66</v>
      </c>
      <c r="B46" s="154">
        <f>'実質公債費比率（分子）の構造'!K$48</f>
        <v>2822</v>
      </c>
      <c r="C46" s="154"/>
      <c r="D46" s="154"/>
      <c r="E46" s="154">
        <f>'実質公債費比率（分子）の構造'!L$48</f>
        <v>2922</v>
      </c>
      <c r="F46" s="154"/>
      <c r="G46" s="154"/>
      <c r="H46" s="154">
        <f>'実質公債費比率（分子）の構造'!M$48</f>
        <v>2885</v>
      </c>
      <c r="I46" s="154"/>
      <c r="J46" s="154"/>
      <c r="K46" s="154">
        <f>'実質公債費比率（分子）の構造'!N$48</f>
        <v>2958</v>
      </c>
      <c r="L46" s="154"/>
      <c r="M46" s="154"/>
      <c r="N46" s="154">
        <f>'実質公債費比率（分子）の構造'!O$48</f>
        <v>3070</v>
      </c>
      <c r="O46" s="154"/>
      <c r="P46" s="154"/>
    </row>
    <row r="47" spans="1:16" x14ac:dyDescent="0.2">
      <c r="A47" s="154" t="s">
        <v>67</v>
      </c>
      <c r="B47" s="154">
        <f>'実質公債費比率（分子）の構造'!K$47</f>
        <v>4683</v>
      </c>
      <c r="C47" s="154"/>
      <c r="D47" s="154"/>
      <c r="E47" s="154">
        <f>'実質公債費比率（分子）の構造'!L$47</f>
        <v>5350</v>
      </c>
      <c r="F47" s="154"/>
      <c r="G47" s="154"/>
      <c r="H47" s="154">
        <f>'実質公債費比率（分子）の構造'!M$47</f>
        <v>6017</v>
      </c>
      <c r="I47" s="154"/>
      <c r="J47" s="154"/>
      <c r="K47" s="154">
        <f>'実質公債費比率（分子）の構造'!N$47</f>
        <v>6683</v>
      </c>
      <c r="L47" s="154"/>
      <c r="M47" s="154"/>
      <c r="N47" s="154">
        <f>'実質公債費比率（分子）の構造'!O$47</f>
        <v>7353</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f>'実質公債費比率（分子）の構造'!N$46</f>
        <v>194</v>
      </c>
      <c r="L48" s="154"/>
      <c r="M48" s="154"/>
      <c r="N48" s="154">
        <f>'実質公債費比率（分子）の構造'!O$46</f>
        <v>679</v>
      </c>
      <c r="O48" s="154"/>
      <c r="P48" s="154"/>
    </row>
    <row r="49" spans="1:16" x14ac:dyDescent="0.2">
      <c r="A49" s="154" t="s">
        <v>69</v>
      </c>
      <c r="B49" s="154">
        <f>'実質公債費比率（分子）の構造'!K$45</f>
        <v>118556</v>
      </c>
      <c r="C49" s="154"/>
      <c r="D49" s="154"/>
      <c r="E49" s="154">
        <f>'実質公債費比率（分子）の構造'!L$45</f>
        <v>119132</v>
      </c>
      <c r="F49" s="154"/>
      <c r="G49" s="154"/>
      <c r="H49" s="154">
        <f>'実質公債費比率（分子）の構造'!M$45</f>
        <v>113810</v>
      </c>
      <c r="I49" s="154"/>
      <c r="J49" s="154"/>
      <c r="K49" s="154">
        <f>'実質公債費比率（分子）の構造'!N$45</f>
        <v>108610</v>
      </c>
      <c r="L49" s="154"/>
      <c r="M49" s="154"/>
      <c r="N49" s="154">
        <f>'実質公債費比率（分子）の構造'!O$45</f>
        <v>107224</v>
      </c>
      <c r="O49" s="154"/>
      <c r="P49" s="154"/>
    </row>
    <row r="50" spans="1:16" x14ac:dyDescent="0.2">
      <c r="A50" s="154" t="s">
        <v>70</v>
      </c>
      <c r="B50" s="154" t="e">
        <f>NA()</f>
        <v>#N/A</v>
      </c>
      <c r="C50" s="154">
        <f>IF(ISNUMBER('実質公債費比率（分子）の構造'!K$53),'実質公債費比率（分子）の構造'!K$53,NA())</f>
        <v>51328</v>
      </c>
      <c r="D50" s="154" t="e">
        <f>NA()</f>
        <v>#N/A</v>
      </c>
      <c r="E50" s="154" t="e">
        <f>NA()</f>
        <v>#N/A</v>
      </c>
      <c r="F50" s="154">
        <f>IF(ISNUMBER('実質公債費比率（分子）の構造'!L$53),'実質公債費比率（分子）の構造'!L$53,NA())</f>
        <v>49022</v>
      </c>
      <c r="G50" s="154" t="e">
        <f>NA()</f>
        <v>#N/A</v>
      </c>
      <c r="H50" s="154" t="e">
        <f>NA()</f>
        <v>#N/A</v>
      </c>
      <c r="I50" s="154">
        <f>IF(ISNUMBER('実質公債費比率（分子）の構造'!M$53),'実質公債費比率（分子）の構造'!M$53,NA())</f>
        <v>44743</v>
      </c>
      <c r="J50" s="154" t="e">
        <f>NA()</f>
        <v>#N/A</v>
      </c>
      <c r="K50" s="154" t="e">
        <f>NA()</f>
        <v>#N/A</v>
      </c>
      <c r="L50" s="154">
        <f>IF(ISNUMBER('実質公債費比率（分子）の構造'!N$53),'実質公債費比率（分子）の構造'!N$53,NA())</f>
        <v>44440</v>
      </c>
      <c r="M50" s="154" t="e">
        <f>NA()</f>
        <v>#N/A</v>
      </c>
      <c r="N50" s="154" t="e">
        <f>NA()</f>
        <v>#N/A</v>
      </c>
      <c r="O50" s="154">
        <f>IF(ISNUMBER('実質公債費比率（分子）の構造'!O$53),'実質公債費比率（分子）の構造'!O$53,NA())</f>
        <v>45217</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955911</v>
      </c>
      <c r="E56" s="153"/>
      <c r="F56" s="153"/>
      <c r="G56" s="153">
        <f>'将来負担比率（分子）の構造'!J$52</f>
        <v>948490</v>
      </c>
      <c r="H56" s="153"/>
      <c r="I56" s="153"/>
      <c r="J56" s="153">
        <f>'将来負担比率（分子）の構造'!K$52</f>
        <v>949177</v>
      </c>
      <c r="K56" s="153"/>
      <c r="L56" s="153"/>
      <c r="M56" s="153">
        <f>'将来負担比率（分子）の構造'!L$52</f>
        <v>955505</v>
      </c>
      <c r="N56" s="153"/>
      <c r="O56" s="153"/>
      <c r="P56" s="153">
        <f>'将来負担比率（分子）の構造'!M$52</f>
        <v>960433</v>
      </c>
    </row>
    <row r="57" spans="1:16" x14ac:dyDescent="0.2">
      <c r="A57" s="153" t="s">
        <v>41</v>
      </c>
      <c r="B57" s="153"/>
      <c r="C57" s="153"/>
      <c r="D57" s="153">
        <f>'将来負担比率（分子）の構造'!I$51</f>
        <v>20058</v>
      </c>
      <c r="E57" s="153"/>
      <c r="F57" s="153"/>
      <c r="G57" s="153">
        <f>'将来負担比率（分子）の構造'!J$51</f>
        <v>14303</v>
      </c>
      <c r="H57" s="153"/>
      <c r="I57" s="153"/>
      <c r="J57" s="153">
        <f>'将来負担比率（分子）の構造'!K$51</f>
        <v>10293</v>
      </c>
      <c r="K57" s="153"/>
      <c r="L57" s="153"/>
      <c r="M57" s="153">
        <f>'将来負担比率（分子）の構造'!L$51</f>
        <v>9811</v>
      </c>
      <c r="N57" s="153"/>
      <c r="O57" s="153"/>
      <c r="P57" s="153">
        <f>'将来負担比率（分子）の構造'!M$51</f>
        <v>9473</v>
      </c>
    </row>
    <row r="58" spans="1:16" x14ac:dyDescent="0.2">
      <c r="A58" s="153" t="s">
        <v>40</v>
      </c>
      <c r="B58" s="153"/>
      <c r="C58" s="153"/>
      <c r="D58" s="153">
        <f>'将来負担比率（分子）の構造'!I$50</f>
        <v>35874</v>
      </c>
      <c r="E58" s="153"/>
      <c r="F58" s="153"/>
      <c r="G58" s="153">
        <f>'将来負担比率（分子）の構造'!J$50</f>
        <v>43508</v>
      </c>
      <c r="H58" s="153"/>
      <c r="I58" s="153"/>
      <c r="J58" s="153">
        <f>'将来負担比率（分子）の構造'!K$50</f>
        <v>47672</v>
      </c>
      <c r="K58" s="153"/>
      <c r="L58" s="153"/>
      <c r="M58" s="153">
        <f>'将来負担比率（分子）の構造'!L$50</f>
        <v>47254</v>
      </c>
      <c r="N58" s="153"/>
      <c r="O58" s="153"/>
      <c r="P58" s="153">
        <f>'将来負担比率（分子）の構造'!M$50</f>
        <v>97307</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10</v>
      </c>
      <c r="C61" s="153"/>
      <c r="D61" s="153"/>
      <c r="E61" s="153">
        <f>'将来負担比率（分子）の構造'!J$46</f>
        <v>10</v>
      </c>
      <c r="F61" s="153"/>
      <c r="G61" s="153"/>
      <c r="H61" s="153">
        <f>'将来負担比率（分子）の構造'!K$46</f>
        <v>26</v>
      </c>
      <c r="I61" s="153"/>
      <c r="J61" s="153"/>
      <c r="K61" s="153">
        <f>'将来負担比率（分子）の構造'!L$46</f>
        <v>11</v>
      </c>
      <c r="L61" s="153"/>
      <c r="M61" s="153"/>
      <c r="N61" s="153">
        <f>'将来負担比率（分子）の構造'!M$46</f>
        <v>16</v>
      </c>
      <c r="O61" s="153"/>
      <c r="P61" s="153"/>
    </row>
    <row r="62" spans="1:16" x14ac:dyDescent="0.2">
      <c r="A62" s="153" t="s">
        <v>34</v>
      </c>
      <c r="B62" s="153">
        <f>'将来負担比率（分子）の構造'!I$45</f>
        <v>188707</v>
      </c>
      <c r="C62" s="153"/>
      <c r="D62" s="153"/>
      <c r="E62" s="153">
        <f>'将来負担比率（分子）の構造'!J$45</f>
        <v>178460</v>
      </c>
      <c r="F62" s="153"/>
      <c r="G62" s="153"/>
      <c r="H62" s="153">
        <f>'将来負担比率（分子）の構造'!K$45</f>
        <v>172716</v>
      </c>
      <c r="I62" s="153"/>
      <c r="J62" s="153"/>
      <c r="K62" s="153">
        <f>'将来負担比率（分子）の構造'!L$45</f>
        <v>167548</v>
      </c>
      <c r="L62" s="153"/>
      <c r="M62" s="153"/>
      <c r="N62" s="153">
        <f>'将来負担比率（分子）の構造'!M$45</f>
        <v>161335</v>
      </c>
      <c r="O62" s="153"/>
      <c r="P62" s="153"/>
    </row>
    <row r="63" spans="1:16" x14ac:dyDescent="0.2">
      <c r="A63" s="153" t="s">
        <v>33</v>
      </c>
      <c r="B63" s="153">
        <f>'将来負担比率（分子）の構造'!I$44</f>
        <v>10508</v>
      </c>
      <c r="C63" s="153"/>
      <c r="D63" s="153"/>
      <c r="E63" s="153">
        <f>'将来負担比率（分子）の構造'!J$44</f>
        <v>10287</v>
      </c>
      <c r="F63" s="153"/>
      <c r="G63" s="153"/>
      <c r="H63" s="153">
        <f>'将来負担比率（分子）の構造'!K$44</f>
        <v>9932</v>
      </c>
      <c r="I63" s="153"/>
      <c r="J63" s="153"/>
      <c r="K63" s="153">
        <f>'将来負担比率（分子）の構造'!L$44</f>
        <v>9626</v>
      </c>
      <c r="L63" s="153"/>
      <c r="M63" s="153"/>
      <c r="N63" s="153">
        <f>'将来負担比率（分子）の構造'!M$44</f>
        <v>9659</v>
      </c>
      <c r="O63" s="153"/>
      <c r="P63" s="153"/>
    </row>
    <row r="64" spans="1:16" x14ac:dyDescent="0.2">
      <c r="A64" s="153" t="s">
        <v>32</v>
      </c>
      <c r="B64" s="153">
        <f>'将来負担比率（分子）の構造'!I$43</f>
        <v>39444</v>
      </c>
      <c r="C64" s="153"/>
      <c r="D64" s="153"/>
      <c r="E64" s="153">
        <f>'将来負担比率（分子）の構造'!J$43</f>
        <v>38394</v>
      </c>
      <c r="F64" s="153"/>
      <c r="G64" s="153"/>
      <c r="H64" s="153">
        <f>'将来負担比率（分子）の構造'!K$43</f>
        <v>35291</v>
      </c>
      <c r="I64" s="153"/>
      <c r="J64" s="153"/>
      <c r="K64" s="153">
        <f>'将来負担比率（分子）の構造'!L$43</f>
        <v>34012</v>
      </c>
      <c r="L64" s="153"/>
      <c r="M64" s="153"/>
      <c r="N64" s="153">
        <f>'将来負担比率（分子）の構造'!M$43</f>
        <v>32837</v>
      </c>
      <c r="O64" s="153"/>
      <c r="P64" s="153"/>
    </row>
    <row r="65" spans="1:16" x14ac:dyDescent="0.2">
      <c r="A65" s="153" t="s">
        <v>31</v>
      </c>
      <c r="B65" s="153">
        <f>'将来負担比率（分子）の構造'!I$42</f>
        <v>8872</v>
      </c>
      <c r="C65" s="153"/>
      <c r="D65" s="153"/>
      <c r="E65" s="153">
        <f>'将来負担比率（分子）の構造'!J$42</f>
        <v>7670</v>
      </c>
      <c r="F65" s="153"/>
      <c r="G65" s="153"/>
      <c r="H65" s="153">
        <f>'将来負担比率（分子）の構造'!K$42</f>
        <v>5716</v>
      </c>
      <c r="I65" s="153"/>
      <c r="J65" s="153"/>
      <c r="K65" s="153">
        <f>'将来負担比率（分子）の構造'!L$42</f>
        <v>4924</v>
      </c>
      <c r="L65" s="153"/>
      <c r="M65" s="153"/>
      <c r="N65" s="153">
        <f>'将来負担比率（分子）の構造'!M$42</f>
        <v>3835</v>
      </c>
      <c r="O65" s="153"/>
      <c r="P65" s="153"/>
    </row>
    <row r="66" spans="1:16" x14ac:dyDescent="0.2">
      <c r="A66" s="153" t="s">
        <v>30</v>
      </c>
      <c r="B66" s="153">
        <f>'将来負担比率（分子）の構造'!I$41</f>
        <v>1442101</v>
      </c>
      <c r="C66" s="153"/>
      <c r="D66" s="153"/>
      <c r="E66" s="153">
        <f>'将来負担比率（分子）の構造'!J$41</f>
        <v>1437033</v>
      </c>
      <c r="F66" s="153"/>
      <c r="G66" s="153"/>
      <c r="H66" s="153">
        <f>'将来負担比率（分子）の構造'!K$41</f>
        <v>1451221</v>
      </c>
      <c r="I66" s="153"/>
      <c r="J66" s="153"/>
      <c r="K66" s="153">
        <f>'将来負担比率（分子）の構造'!L$41</f>
        <v>1478789</v>
      </c>
      <c r="L66" s="153"/>
      <c r="M66" s="153"/>
      <c r="N66" s="153">
        <f>'将来負担比率（分子）の構造'!M$41</f>
        <v>1510740</v>
      </c>
      <c r="O66" s="153"/>
      <c r="P66" s="153"/>
    </row>
    <row r="67" spans="1:16" x14ac:dyDescent="0.2">
      <c r="A67" s="153" t="s">
        <v>74</v>
      </c>
      <c r="B67" s="153" t="e">
        <f>NA()</f>
        <v>#N/A</v>
      </c>
      <c r="C67" s="153">
        <f>IF(ISNUMBER('将来負担比率（分子）の構造'!I$53), IF('将来負担比率（分子）の構造'!I$53 &lt; 0, 0, '将来負担比率（分子）の構造'!I$53), NA())</f>
        <v>677798</v>
      </c>
      <c r="D67" s="153" t="e">
        <f>NA()</f>
        <v>#N/A</v>
      </c>
      <c r="E67" s="153" t="e">
        <f>NA()</f>
        <v>#N/A</v>
      </c>
      <c r="F67" s="153">
        <f>IF(ISNUMBER('将来負担比率（分子）の構造'!J$53), IF('将来負担比率（分子）の構造'!J$53 &lt; 0, 0, '将来負担比率（分子）の構造'!J$53), NA())</f>
        <v>665553</v>
      </c>
      <c r="G67" s="153" t="e">
        <f>NA()</f>
        <v>#N/A</v>
      </c>
      <c r="H67" s="153" t="e">
        <f>NA()</f>
        <v>#N/A</v>
      </c>
      <c r="I67" s="153">
        <f>IF(ISNUMBER('将来負担比率（分子）の構造'!K$53), IF('将来負担比率（分子）の構造'!K$53 &lt; 0, 0, '将来負担比率（分子）の構造'!K$53), NA())</f>
        <v>667758</v>
      </c>
      <c r="J67" s="153" t="e">
        <f>NA()</f>
        <v>#N/A</v>
      </c>
      <c r="K67" s="153" t="e">
        <f>NA()</f>
        <v>#N/A</v>
      </c>
      <c r="L67" s="153">
        <f>IF(ISNUMBER('将来負担比率（分子）の構造'!L$53), IF('将来負担比率（分子）の構造'!L$53 &lt; 0, 0, '将来負担比率（分子）の構造'!L$53), NA())</f>
        <v>682338</v>
      </c>
      <c r="M67" s="153" t="e">
        <f>NA()</f>
        <v>#N/A</v>
      </c>
      <c r="N67" s="153" t="e">
        <f>NA()</f>
        <v>#N/A</v>
      </c>
      <c r="O67" s="153">
        <f>IF(ISNUMBER('将来負担比率（分子）の構造'!M$53), IF('将来負担比率（分子）の構造'!M$53 &lt; 0, 0, '将来負担比率（分子）の構造'!M$53), NA())</f>
        <v>651210</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12014</v>
      </c>
      <c r="C72" s="157">
        <f>基金残高に係る経年分析!G55</f>
        <v>7371</v>
      </c>
      <c r="D72" s="157">
        <f>基金残高に係る経年分析!H55</f>
        <v>38059</v>
      </c>
    </row>
    <row r="73" spans="1:16" x14ac:dyDescent="0.2">
      <c r="A73" s="156" t="s">
        <v>77</v>
      </c>
      <c r="B73" s="157" t="str">
        <f>基金残高に係る経年分析!F56</f>
        <v>-</v>
      </c>
      <c r="C73" s="157" t="str">
        <f>基金残高に係る経年分析!G56</f>
        <v>-</v>
      </c>
      <c r="D73" s="157">
        <f>基金残高に係る経年分析!H56</f>
        <v>16655</v>
      </c>
    </row>
    <row r="74" spans="1:16" x14ac:dyDescent="0.2">
      <c r="A74" s="156" t="s">
        <v>78</v>
      </c>
      <c r="B74" s="157">
        <f>基金残高に係る経年分析!F57</f>
        <v>16214</v>
      </c>
      <c r="C74" s="157">
        <f>基金残高に係る経年分析!G57</f>
        <v>27302</v>
      </c>
      <c r="D74" s="157">
        <f>基金残高に係る経年分析!H57</f>
        <v>22829</v>
      </c>
    </row>
  </sheetData>
  <sheetProtection algorithmName="SHA-512" hashValue="ZWCxbgCG1CfRKcodeyQNhmdIoo/w+7Wz6fSk0CM0X8TErRmDVIrva13yN5qIhmsBVd655bXQjxAxJYOkgafrKA==" saltValue="LM7q/kp0KKEyrGLv9dzHTQ=="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183</v>
      </c>
      <c r="DD1" s="572"/>
      <c r="DE1" s="572"/>
      <c r="DF1" s="572"/>
      <c r="DG1" s="572"/>
      <c r="DH1" s="572"/>
      <c r="DI1" s="573"/>
      <c r="DK1" s="571" t="s">
        <v>184</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185</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186</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187</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188</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189</v>
      </c>
      <c r="S4" s="575"/>
      <c r="T4" s="575"/>
      <c r="U4" s="575"/>
      <c r="V4" s="575"/>
      <c r="W4" s="575"/>
      <c r="X4" s="575"/>
      <c r="Y4" s="576"/>
      <c r="Z4" s="574" t="s">
        <v>190</v>
      </c>
      <c r="AA4" s="575"/>
      <c r="AB4" s="575"/>
      <c r="AC4" s="576"/>
      <c r="AD4" s="574" t="s">
        <v>191</v>
      </c>
      <c r="AE4" s="575"/>
      <c r="AF4" s="575"/>
      <c r="AG4" s="575"/>
      <c r="AH4" s="575"/>
      <c r="AI4" s="575"/>
      <c r="AJ4" s="575"/>
      <c r="AK4" s="576"/>
      <c r="AL4" s="574" t="s">
        <v>190</v>
      </c>
      <c r="AM4" s="575"/>
      <c r="AN4" s="575"/>
      <c r="AO4" s="576"/>
      <c r="AP4" s="577" t="s">
        <v>192</v>
      </c>
      <c r="AQ4" s="577"/>
      <c r="AR4" s="577"/>
      <c r="AS4" s="577"/>
      <c r="AT4" s="577"/>
      <c r="AU4" s="577"/>
      <c r="AV4" s="577"/>
      <c r="AW4" s="577"/>
      <c r="AX4" s="577"/>
      <c r="AY4" s="577"/>
      <c r="AZ4" s="577"/>
      <c r="BA4" s="577"/>
      <c r="BB4" s="577"/>
      <c r="BC4" s="577"/>
      <c r="BD4" s="577" t="s">
        <v>193</v>
      </c>
      <c r="BE4" s="577"/>
      <c r="BF4" s="577"/>
      <c r="BG4" s="577"/>
      <c r="BH4" s="577"/>
      <c r="BI4" s="577"/>
      <c r="BJ4" s="577"/>
      <c r="BK4" s="577"/>
      <c r="BL4" s="577" t="s">
        <v>190</v>
      </c>
      <c r="BM4" s="577"/>
      <c r="BN4" s="577"/>
      <c r="BO4" s="577"/>
      <c r="BP4" s="577" t="s">
        <v>194</v>
      </c>
      <c r="BQ4" s="577"/>
      <c r="BR4" s="577"/>
      <c r="BS4" s="577"/>
      <c r="BT4" s="577"/>
      <c r="BU4" s="577"/>
      <c r="BV4" s="577"/>
      <c r="BW4" s="577"/>
      <c r="BY4" s="574" t="s">
        <v>195</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196</v>
      </c>
      <c r="C5" s="579"/>
      <c r="D5" s="579"/>
      <c r="E5" s="579"/>
      <c r="F5" s="579"/>
      <c r="G5" s="579"/>
      <c r="H5" s="579"/>
      <c r="I5" s="579"/>
      <c r="J5" s="579"/>
      <c r="K5" s="579"/>
      <c r="L5" s="579"/>
      <c r="M5" s="579"/>
      <c r="N5" s="579"/>
      <c r="O5" s="579"/>
      <c r="P5" s="579"/>
      <c r="Q5" s="580"/>
      <c r="R5" s="581">
        <v>287257022</v>
      </c>
      <c r="S5" s="582"/>
      <c r="T5" s="582"/>
      <c r="U5" s="582"/>
      <c r="V5" s="582"/>
      <c r="W5" s="582"/>
      <c r="X5" s="582"/>
      <c r="Y5" s="583"/>
      <c r="Z5" s="584">
        <v>32.1</v>
      </c>
      <c r="AA5" s="584"/>
      <c r="AB5" s="584"/>
      <c r="AC5" s="584"/>
      <c r="AD5" s="585">
        <v>231179232</v>
      </c>
      <c r="AE5" s="585"/>
      <c r="AF5" s="585"/>
      <c r="AG5" s="585"/>
      <c r="AH5" s="585"/>
      <c r="AI5" s="585"/>
      <c r="AJ5" s="585"/>
      <c r="AK5" s="585"/>
      <c r="AL5" s="586">
        <v>53.3</v>
      </c>
      <c r="AM5" s="587"/>
      <c r="AN5" s="587"/>
      <c r="AO5" s="588"/>
      <c r="AP5" s="578" t="s">
        <v>197</v>
      </c>
      <c r="AQ5" s="579"/>
      <c r="AR5" s="579"/>
      <c r="AS5" s="579"/>
      <c r="AT5" s="579"/>
      <c r="AU5" s="579"/>
      <c r="AV5" s="579"/>
      <c r="AW5" s="579"/>
      <c r="AX5" s="579"/>
      <c r="AY5" s="579"/>
      <c r="AZ5" s="579"/>
      <c r="BA5" s="579"/>
      <c r="BB5" s="579"/>
      <c r="BC5" s="580"/>
      <c r="BD5" s="592">
        <v>286752909</v>
      </c>
      <c r="BE5" s="593"/>
      <c r="BF5" s="593"/>
      <c r="BG5" s="593"/>
      <c r="BH5" s="593"/>
      <c r="BI5" s="593"/>
      <c r="BJ5" s="593"/>
      <c r="BK5" s="594"/>
      <c r="BL5" s="595">
        <v>99.8</v>
      </c>
      <c r="BM5" s="595"/>
      <c r="BN5" s="595"/>
      <c r="BO5" s="595"/>
      <c r="BP5" s="596">
        <v>2450895</v>
      </c>
      <c r="BQ5" s="596"/>
      <c r="BR5" s="596"/>
      <c r="BS5" s="596"/>
      <c r="BT5" s="596"/>
      <c r="BU5" s="596"/>
      <c r="BV5" s="596"/>
      <c r="BW5" s="600"/>
      <c r="BY5" s="574" t="s">
        <v>192</v>
      </c>
      <c r="BZ5" s="575"/>
      <c r="CA5" s="575"/>
      <c r="CB5" s="575"/>
      <c r="CC5" s="575"/>
      <c r="CD5" s="575"/>
      <c r="CE5" s="575"/>
      <c r="CF5" s="575"/>
      <c r="CG5" s="575"/>
      <c r="CH5" s="575"/>
      <c r="CI5" s="575"/>
      <c r="CJ5" s="575"/>
      <c r="CK5" s="575"/>
      <c r="CL5" s="576"/>
      <c r="CM5" s="574" t="s">
        <v>198</v>
      </c>
      <c r="CN5" s="575"/>
      <c r="CO5" s="575"/>
      <c r="CP5" s="575"/>
      <c r="CQ5" s="575"/>
      <c r="CR5" s="575"/>
      <c r="CS5" s="575"/>
      <c r="CT5" s="576"/>
      <c r="CU5" s="574" t="s">
        <v>190</v>
      </c>
      <c r="CV5" s="575"/>
      <c r="CW5" s="575"/>
      <c r="CX5" s="576"/>
      <c r="CY5" s="574" t="s">
        <v>199</v>
      </c>
      <c r="CZ5" s="575"/>
      <c r="DA5" s="575"/>
      <c r="DB5" s="575"/>
      <c r="DC5" s="575"/>
      <c r="DD5" s="575"/>
      <c r="DE5" s="575"/>
      <c r="DF5" s="575"/>
      <c r="DG5" s="575"/>
      <c r="DH5" s="575"/>
      <c r="DI5" s="575"/>
      <c r="DJ5" s="575"/>
      <c r="DK5" s="576"/>
      <c r="DL5" s="574" t="s">
        <v>200</v>
      </c>
      <c r="DM5" s="575"/>
      <c r="DN5" s="575"/>
      <c r="DO5" s="575"/>
      <c r="DP5" s="575"/>
      <c r="DQ5" s="575"/>
      <c r="DR5" s="575"/>
      <c r="DS5" s="575"/>
      <c r="DT5" s="575"/>
      <c r="DU5" s="575"/>
      <c r="DV5" s="575"/>
      <c r="DW5" s="575"/>
      <c r="DX5" s="576"/>
    </row>
    <row r="6" spans="2:138" ht="11.25" customHeight="1" x14ac:dyDescent="0.2">
      <c r="B6" s="589" t="s">
        <v>201</v>
      </c>
      <c r="C6" s="590"/>
      <c r="D6" s="590"/>
      <c r="E6" s="590"/>
      <c r="F6" s="590"/>
      <c r="G6" s="590"/>
      <c r="H6" s="590"/>
      <c r="I6" s="590"/>
      <c r="J6" s="590"/>
      <c r="K6" s="590"/>
      <c r="L6" s="590"/>
      <c r="M6" s="590"/>
      <c r="N6" s="590"/>
      <c r="O6" s="590"/>
      <c r="P6" s="590"/>
      <c r="Q6" s="591"/>
      <c r="R6" s="592">
        <v>31673352</v>
      </c>
      <c r="S6" s="593"/>
      <c r="T6" s="593"/>
      <c r="U6" s="593"/>
      <c r="V6" s="593"/>
      <c r="W6" s="593"/>
      <c r="X6" s="593"/>
      <c r="Y6" s="594"/>
      <c r="Z6" s="595">
        <v>3.5</v>
      </c>
      <c r="AA6" s="595"/>
      <c r="AB6" s="595"/>
      <c r="AC6" s="595"/>
      <c r="AD6" s="596">
        <v>31673352</v>
      </c>
      <c r="AE6" s="596"/>
      <c r="AF6" s="596"/>
      <c r="AG6" s="596"/>
      <c r="AH6" s="596"/>
      <c r="AI6" s="596"/>
      <c r="AJ6" s="596"/>
      <c r="AK6" s="596"/>
      <c r="AL6" s="597">
        <v>7.3</v>
      </c>
      <c r="AM6" s="598"/>
      <c r="AN6" s="598"/>
      <c r="AO6" s="599"/>
      <c r="AP6" s="589" t="s">
        <v>202</v>
      </c>
      <c r="AQ6" s="590"/>
      <c r="AR6" s="590"/>
      <c r="AS6" s="590"/>
      <c r="AT6" s="590"/>
      <c r="AU6" s="590"/>
      <c r="AV6" s="590"/>
      <c r="AW6" s="590"/>
      <c r="AX6" s="590"/>
      <c r="AY6" s="590"/>
      <c r="AZ6" s="590"/>
      <c r="BA6" s="590"/>
      <c r="BB6" s="590"/>
      <c r="BC6" s="591"/>
      <c r="BD6" s="592">
        <v>286752909</v>
      </c>
      <c r="BE6" s="593"/>
      <c r="BF6" s="593"/>
      <c r="BG6" s="593"/>
      <c r="BH6" s="593"/>
      <c r="BI6" s="593"/>
      <c r="BJ6" s="593"/>
      <c r="BK6" s="594"/>
      <c r="BL6" s="595">
        <v>99.8</v>
      </c>
      <c r="BM6" s="595"/>
      <c r="BN6" s="595"/>
      <c r="BO6" s="595"/>
      <c r="BP6" s="596">
        <v>2450895</v>
      </c>
      <c r="BQ6" s="596"/>
      <c r="BR6" s="596"/>
      <c r="BS6" s="596"/>
      <c r="BT6" s="596"/>
      <c r="BU6" s="596"/>
      <c r="BV6" s="596"/>
      <c r="BW6" s="600"/>
      <c r="BY6" s="578" t="s">
        <v>203</v>
      </c>
      <c r="BZ6" s="579"/>
      <c r="CA6" s="579"/>
      <c r="CB6" s="579"/>
      <c r="CC6" s="579"/>
      <c r="CD6" s="579"/>
      <c r="CE6" s="579"/>
      <c r="CF6" s="579"/>
      <c r="CG6" s="579"/>
      <c r="CH6" s="579"/>
      <c r="CI6" s="579"/>
      <c r="CJ6" s="579"/>
      <c r="CK6" s="579"/>
      <c r="CL6" s="580"/>
      <c r="CM6" s="592">
        <v>1376621</v>
      </c>
      <c r="CN6" s="593"/>
      <c r="CO6" s="593"/>
      <c r="CP6" s="593"/>
      <c r="CQ6" s="593"/>
      <c r="CR6" s="593"/>
      <c r="CS6" s="593"/>
      <c r="CT6" s="594"/>
      <c r="CU6" s="595">
        <v>0.2</v>
      </c>
      <c r="CV6" s="595"/>
      <c r="CW6" s="595"/>
      <c r="CX6" s="595"/>
      <c r="CY6" s="601" t="s">
        <v>120</v>
      </c>
      <c r="CZ6" s="593"/>
      <c r="DA6" s="593"/>
      <c r="DB6" s="593"/>
      <c r="DC6" s="593"/>
      <c r="DD6" s="593"/>
      <c r="DE6" s="593"/>
      <c r="DF6" s="593"/>
      <c r="DG6" s="593"/>
      <c r="DH6" s="593"/>
      <c r="DI6" s="593"/>
      <c r="DJ6" s="593"/>
      <c r="DK6" s="594"/>
      <c r="DL6" s="601">
        <v>1355208</v>
      </c>
      <c r="DM6" s="593"/>
      <c r="DN6" s="593"/>
      <c r="DO6" s="593"/>
      <c r="DP6" s="593"/>
      <c r="DQ6" s="593"/>
      <c r="DR6" s="593"/>
      <c r="DS6" s="593"/>
      <c r="DT6" s="593"/>
      <c r="DU6" s="593"/>
      <c r="DV6" s="593"/>
      <c r="DW6" s="593"/>
      <c r="DX6" s="602"/>
    </row>
    <row r="7" spans="2:138" ht="11.25" customHeight="1" x14ac:dyDescent="0.2">
      <c r="B7" s="589" t="s">
        <v>204</v>
      </c>
      <c r="C7" s="590"/>
      <c r="D7" s="590"/>
      <c r="E7" s="590"/>
      <c r="F7" s="590"/>
      <c r="G7" s="590"/>
      <c r="H7" s="590"/>
      <c r="I7" s="590"/>
      <c r="J7" s="590"/>
      <c r="K7" s="590"/>
      <c r="L7" s="590"/>
      <c r="M7" s="590"/>
      <c r="N7" s="590"/>
      <c r="O7" s="590"/>
      <c r="P7" s="590"/>
      <c r="Q7" s="591"/>
      <c r="R7" s="592">
        <v>2560579</v>
      </c>
      <c r="S7" s="593"/>
      <c r="T7" s="593"/>
      <c r="U7" s="593"/>
      <c r="V7" s="593"/>
      <c r="W7" s="593"/>
      <c r="X7" s="593"/>
      <c r="Y7" s="594"/>
      <c r="Z7" s="595">
        <v>0.3</v>
      </c>
      <c r="AA7" s="595"/>
      <c r="AB7" s="595"/>
      <c r="AC7" s="595"/>
      <c r="AD7" s="596">
        <v>2560579</v>
      </c>
      <c r="AE7" s="596"/>
      <c r="AF7" s="596"/>
      <c r="AG7" s="596"/>
      <c r="AH7" s="596"/>
      <c r="AI7" s="596"/>
      <c r="AJ7" s="596"/>
      <c r="AK7" s="596"/>
      <c r="AL7" s="597">
        <v>0.6</v>
      </c>
      <c r="AM7" s="598"/>
      <c r="AN7" s="598"/>
      <c r="AO7" s="599"/>
      <c r="AP7" s="589" t="s">
        <v>205</v>
      </c>
      <c r="AQ7" s="590"/>
      <c r="AR7" s="590"/>
      <c r="AS7" s="590"/>
      <c r="AT7" s="590"/>
      <c r="AU7" s="590"/>
      <c r="AV7" s="590"/>
      <c r="AW7" s="590"/>
      <c r="AX7" s="590"/>
      <c r="AY7" s="590"/>
      <c r="AZ7" s="590"/>
      <c r="BA7" s="590"/>
      <c r="BB7" s="590"/>
      <c r="BC7" s="591"/>
      <c r="BD7" s="592">
        <v>79121717</v>
      </c>
      <c r="BE7" s="593"/>
      <c r="BF7" s="593"/>
      <c r="BG7" s="593"/>
      <c r="BH7" s="593"/>
      <c r="BI7" s="593"/>
      <c r="BJ7" s="593"/>
      <c r="BK7" s="594"/>
      <c r="BL7" s="595">
        <v>27.5</v>
      </c>
      <c r="BM7" s="595"/>
      <c r="BN7" s="595"/>
      <c r="BO7" s="595"/>
      <c r="BP7" s="596">
        <v>2450895</v>
      </c>
      <c r="BQ7" s="596"/>
      <c r="BR7" s="596"/>
      <c r="BS7" s="596"/>
      <c r="BT7" s="596"/>
      <c r="BU7" s="596"/>
      <c r="BV7" s="596"/>
      <c r="BW7" s="600"/>
      <c r="BY7" s="589" t="s">
        <v>206</v>
      </c>
      <c r="BZ7" s="590"/>
      <c r="CA7" s="590"/>
      <c r="CB7" s="590"/>
      <c r="CC7" s="590"/>
      <c r="CD7" s="590"/>
      <c r="CE7" s="590"/>
      <c r="CF7" s="590"/>
      <c r="CG7" s="590"/>
      <c r="CH7" s="590"/>
      <c r="CI7" s="590"/>
      <c r="CJ7" s="590"/>
      <c r="CK7" s="590"/>
      <c r="CL7" s="591"/>
      <c r="CM7" s="592">
        <v>71206390</v>
      </c>
      <c r="CN7" s="593"/>
      <c r="CO7" s="593"/>
      <c r="CP7" s="593"/>
      <c r="CQ7" s="593"/>
      <c r="CR7" s="593"/>
      <c r="CS7" s="593"/>
      <c r="CT7" s="594"/>
      <c r="CU7" s="595">
        <v>8.3000000000000007</v>
      </c>
      <c r="CV7" s="595"/>
      <c r="CW7" s="595"/>
      <c r="CX7" s="595"/>
      <c r="CY7" s="601">
        <v>4773037</v>
      </c>
      <c r="CZ7" s="593"/>
      <c r="DA7" s="593"/>
      <c r="DB7" s="593"/>
      <c r="DC7" s="593"/>
      <c r="DD7" s="593"/>
      <c r="DE7" s="593"/>
      <c r="DF7" s="593"/>
      <c r="DG7" s="593"/>
      <c r="DH7" s="593"/>
      <c r="DI7" s="593"/>
      <c r="DJ7" s="593"/>
      <c r="DK7" s="594"/>
      <c r="DL7" s="601">
        <v>64060708</v>
      </c>
      <c r="DM7" s="593"/>
      <c r="DN7" s="593"/>
      <c r="DO7" s="593"/>
      <c r="DP7" s="593"/>
      <c r="DQ7" s="593"/>
      <c r="DR7" s="593"/>
      <c r="DS7" s="593"/>
      <c r="DT7" s="593"/>
      <c r="DU7" s="593"/>
      <c r="DV7" s="593"/>
      <c r="DW7" s="593"/>
      <c r="DX7" s="602"/>
    </row>
    <row r="8" spans="2:138" ht="11.25" customHeight="1" x14ac:dyDescent="0.2">
      <c r="B8" s="589" t="s">
        <v>207</v>
      </c>
      <c r="C8" s="590"/>
      <c r="D8" s="590"/>
      <c r="E8" s="590"/>
      <c r="F8" s="590"/>
      <c r="G8" s="590"/>
      <c r="H8" s="590"/>
      <c r="I8" s="590"/>
      <c r="J8" s="590"/>
      <c r="K8" s="590"/>
      <c r="L8" s="590"/>
      <c r="M8" s="590"/>
      <c r="N8" s="590"/>
      <c r="O8" s="590"/>
      <c r="P8" s="590"/>
      <c r="Q8" s="591"/>
      <c r="R8" s="592" t="s">
        <v>120</v>
      </c>
      <c r="S8" s="593"/>
      <c r="T8" s="593"/>
      <c r="U8" s="593"/>
      <c r="V8" s="593"/>
      <c r="W8" s="593"/>
      <c r="X8" s="593"/>
      <c r="Y8" s="594"/>
      <c r="Z8" s="595" t="s">
        <v>208</v>
      </c>
      <c r="AA8" s="595"/>
      <c r="AB8" s="595"/>
      <c r="AC8" s="595"/>
      <c r="AD8" s="596" t="s">
        <v>120</v>
      </c>
      <c r="AE8" s="596"/>
      <c r="AF8" s="596"/>
      <c r="AG8" s="596"/>
      <c r="AH8" s="596"/>
      <c r="AI8" s="596"/>
      <c r="AJ8" s="596"/>
      <c r="AK8" s="596"/>
      <c r="AL8" s="597" t="s">
        <v>120</v>
      </c>
      <c r="AM8" s="598"/>
      <c r="AN8" s="598"/>
      <c r="AO8" s="599"/>
      <c r="AP8" s="589" t="s">
        <v>209</v>
      </c>
      <c r="AQ8" s="590"/>
      <c r="AR8" s="590"/>
      <c r="AS8" s="590"/>
      <c r="AT8" s="590"/>
      <c r="AU8" s="590"/>
      <c r="AV8" s="590"/>
      <c r="AW8" s="590"/>
      <c r="AX8" s="590"/>
      <c r="AY8" s="590"/>
      <c r="AZ8" s="590"/>
      <c r="BA8" s="590"/>
      <c r="BB8" s="590"/>
      <c r="BC8" s="591"/>
      <c r="BD8" s="592">
        <v>2314226</v>
      </c>
      <c r="BE8" s="593"/>
      <c r="BF8" s="593"/>
      <c r="BG8" s="593"/>
      <c r="BH8" s="593"/>
      <c r="BI8" s="593"/>
      <c r="BJ8" s="593"/>
      <c r="BK8" s="594"/>
      <c r="BL8" s="595">
        <v>0.8</v>
      </c>
      <c r="BM8" s="595"/>
      <c r="BN8" s="595"/>
      <c r="BO8" s="595"/>
      <c r="BP8" s="596">
        <v>921202</v>
      </c>
      <c r="BQ8" s="596"/>
      <c r="BR8" s="596"/>
      <c r="BS8" s="596"/>
      <c r="BT8" s="596"/>
      <c r="BU8" s="596"/>
      <c r="BV8" s="596"/>
      <c r="BW8" s="600"/>
      <c r="BY8" s="589" t="s">
        <v>210</v>
      </c>
      <c r="BZ8" s="590"/>
      <c r="CA8" s="590"/>
      <c r="CB8" s="590"/>
      <c r="CC8" s="590"/>
      <c r="CD8" s="590"/>
      <c r="CE8" s="590"/>
      <c r="CF8" s="590"/>
      <c r="CG8" s="590"/>
      <c r="CH8" s="590"/>
      <c r="CI8" s="590"/>
      <c r="CJ8" s="590"/>
      <c r="CK8" s="590"/>
      <c r="CL8" s="591"/>
      <c r="CM8" s="592">
        <v>123034605</v>
      </c>
      <c r="CN8" s="593"/>
      <c r="CO8" s="593"/>
      <c r="CP8" s="593"/>
      <c r="CQ8" s="593"/>
      <c r="CR8" s="593"/>
      <c r="CS8" s="593"/>
      <c r="CT8" s="594"/>
      <c r="CU8" s="597">
        <v>14.4</v>
      </c>
      <c r="CV8" s="598"/>
      <c r="CW8" s="598"/>
      <c r="CX8" s="603"/>
      <c r="CY8" s="601">
        <v>1914549</v>
      </c>
      <c r="CZ8" s="593"/>
      <c r="DA8" s="593"/>
      <c r="DB8" s="593"/>
      <c r="DC8" s="593"/>
      <c r="DD8" s="593"/>
      <c r="DE8" s="593"/>
      <c r="DF8" s="593"/>
      <c r="DG8" s="593"/>
      <c r="DH8" s="593"/>
      <c r="DI8" s="593"/>
      <c r="DJ8" s="593"/>
      <c r="DK8" s="594"/>
      <c r="DL8" s="601">
        <v>105055639</v>
      </c>
      <c r="DM8" s="593"/>
      <c r="DN8" s="593"/>
      <c r="DO8" s="593"/>
      <c r="DP8" s="593"/>
      <c r="DQ8" s="593"/>
      <c r="DR8" s="593"/>
      <c r="DS8" s="593"/>
      <c r="DT8" s="593"/>
      <c r="DU8" s="593"/>
      <c r="DV8" s="593"/>
      <c r="DW8" s="593"/>
      <c r="DX8" s="602"/>
    </row>
    <row r="9" spans="2:138" ht="11.25" customHeight="1" x14ac:dyDescent="0.2">
      <c r="B9" s="589" t="s">
        <v>211</v>
      </c>
      <c r="C9" s="590"/>
      <c r="D9" s="590"/>
      <c r="E9" s="590"/>
      <c r="F9" s="590"/>
      <c r="G9" s="590"/>
      <c r="H9" s="590"/>
      <c r="I9" s="590"/>
      <c r="J9" s="590"/>
      <c r="K9" s="590"/>
      <c r="L9" s="590"/>
      <c r="M9" s="590"/>
      <c r="N9" s="590"/>
      <c r="O9" s="590"/>
      <c r="P9" s="590"/>
      <c r="Q9" s="591"/>
      <c r="R9" s="592" t="s">
        <v>129</v>
      </c>
      <c r="S9" s="593"/>
      <c r="T9" s="593"/>
      <c r="U9" s="593"/>
      <c r="V9" s="593"/>
      <c r="W9" s="593"/>
      <c r="X9" s="593"/>
      <c r="Y9" s="594"/>
      <c r="Z9" s="595" t="s">
        <v>120</v>
      </c>
      <c r="AA9" s="595"/>
      <c r="AB9" s="595"/>
      <c r="AC9" s="595"/>
      <c r="AD9" s="596" t="s">
        <v>208</v>
      </c>
      <c r="AE9" s="596"/>
      <c r="AF9" s="596"/>
      <c r="AG9" s="596"/>
      <c r="AH9" s="596"/>
      <c r="AI9" s="596"/>
      <c r="AJ9" s="596"/>
      <c r="AK9" s="596"/>
      <c r="AL9" s="597" t="s">
        <v>120</v>
      </c>
      <c r="AM9" s="598"/>
      <c r="AN9" s="598"/>
      <c r="AO9" s="599"/>
      <c r="AP9" s="589" t="s">
        <v>212</v>
      </c>
      <c r="AQ9" s="590"/>
      <c r="AR9" s="590"/>
      <c r="AS9" s="590"/>
      <c r="AT9" s="590"/>
      <c r="AU9" s="590"/>
      <c r="AV9" s="590"/>
      <c r="AW9" s="590"/>
      <c r="AX9" s="590"/>
      <c r="AY9" s="590"/>
      <c r="AZ9" s="590"/>
      <c r="BA9" s="590"/>
      <c r="BB9" s="590"/>
      <c r="BC9" s="591"/>
      <c r="BD9" s="592">
        <v>63981960</v>
      </c>
      <c r="BE9" s="593"/>
      <c r="BF9" s="593"/>
      <c r="BG9" s="593"/>
      <c r="BH9" s="593"/>
      <c r="BI9" s="593"/>
      <c r="BJ9" s="593"/>
      <c r="BK9" s="594"/>
      <c r="BL9" s="595">
        <v>22.3</v>
      </c>
      <c r="BM9" s="595"/>
      <c r="BN9" s="595"/>
      <c r="BO9" s="595"/>
      <c r="BP9" s="596" t="s">
        <v>120</v>
      </c>
      <c r="BQ9" s="596"/>
      <c r="BR9" s="596"/>
      <c r="BS9" s="596"/>
      <c r="BT9" s="596"/>
      <c r="BU9" s="596"/>
      <c r="BV9" s="596"/>
      <c r="BW9" s="600"/>
      <c r="BY9" s="589" t="s">
        <v>213</v>
      </c>
      <c r="BZ9" s="590"/>
      <c r="CA9" s="590"/>
      <c r="CB9" s="590"/>
      <c r="CC9" s="590"/>
      <c r="CD9" s="590"/>
      <c r="CE9" s="590"/>
      <c r="CF9" s="590"/>
      <c r="CG9" s="590"/>
      <c r="CH9" s="590"/>
      <c r="CI9" s="590"/>
      <c r="CJ9" s="590"/>
      <c r="CK9" s="590"/>
      <c r="CL9" s="591"/>
      <c r="CM9" s="592">
        <v>72783846</v>
      </c>
      <c r="CN9" s="593"/>
      <c r="CO9" s="593"/>
      <c r="CP9" s="593"/>
      <c r="CQ9" s="593"/>
      <c r="CR9" s="593"/>
      <c r="CS9" s="593"/>
      <c r="CT9" s="594"/>
      <c r="CU9" s="597">
        <v>8.5</v>
      </c>
      <c r="CV9" s="598"/>
      <c r="CW9" s="598"/>
      <c r="CX9" s="603"/>
      <c r="CY9" s="601">
        <v>6942725</v>
      </c>
      <c r="CZ9" s="593"/>
      <c r="DA9" s="593"/>
      <c r="DB9" s="593"/>
      <c r="DC9" s="593"/>
      <c r="DD9" s="593"/>
      <c r="DE9" s="593"/>
      <c r="DF9" s="593"/>
      <c r="DG9" s="593"/>
      <c r="DH9" s="593"/>
      <c r="DI9" s="593"/>
      <c r="DJ9" s="593"/>
      <c r="DK9" s="594"/>
      <c r="DL9" s="601">
        <v>20100536</v>
      </c>
      <c r="DM9" s="593"/>
      <c r="DN9" s="593"/>
      <c r="DO9" s="593"/>
      <c r="DP9" s="593"/>
      <c r="DQ9" s="593"/>
      <c r="DR9" s="593"/>
      <c r="DS9" s="593"/>
      <c r="DT9" s="593"/>
      <c r="DU9" s="593"/>
      <c r="DV9" s="593"/>
      <c r="DW9" s="593"/>
      <c r="DX9" s="602"/>
    </row>
    <row r="10" spans="2:138" ht="11.25" customHeight="1" x14ac:dyDescent="0.2">
      <c r="B10" s="589" t="s">
        <v>214</v>
      </c>
      <c r="C10" s="590"/>
      <c r="D10" s="590"/>
      <c r="E10" s="590"/>
      <c r="F10" s="590"/>
      <c r="G10" s="590"/>
      <c r="H10" s="590"/>
      <c r="I10" s="590"/>
      <c r="J10" s="590"/>
      <c r="K10" s="590"/>
      <c r="L10" s="590"/>
      <c r="M10" s="590"/>
      <c r="N10" s="590"/>
      <c r="O10" s="590"/>
      <c r="P10" s="590"/>
      <c r="Q10" s="591"/>
      <c r="R10" s="592">
        <v>88493</v>
      </c>
      <c r="S10" s="593"/>
      <c r="T10" s="593"/>
      <c r="U10" s="593"/>
      <c r="V10" s="593"/>
      <c r="W10" s="593"/>
      <c r="X10" s="593"/>
      <c r="Y10" s="594"/>
      <c r="Z10" s="595">
        <v>0</v>
      </c>
      <c r="AA10" s="595"/>
      <c r="AB10" s="595"/>
      <c r="AC10" s="595"/>
      <c r="AD10" s="596">
        <v>88493</v>
      </c>
      <c r="AE10" s="596"/>
      <c r="AF10" s="596"/>
      <c r="AG10" s="596"/>
      <c r="AH10" s="596"/>
      <c r="AI10" s="596"/>
      <c r="AJ10" s="596"/>
      <c r="AK10" s="596"/>
      <c r="AL10" s="597">
        <v>0</v>
      </c>
      <c r="AM10" s="598"/>
      <c r="AN10" s="598"/>
      <c r="AO10" s="599"/>
      <c r="AP10" s="589" t="s">
        <v>215</v>
      </c>
      <c r="AQ10" s="590"/>
      <c r="AR10" s="590"/>
      <c r="AS10" s="590"/>
      <c r="AT10" s="590"/>
      <c r="AU10" s="590"/>
      <c r="AV10" s="590"/>
      <c r="AW10" s="590"/>
      <c r="AX10" s="590"/>
      <c r="AY10" s="590"/>
      <c r="AZ10" s="590"/>
      <c r="BA10" s="590"/>
      <c r="BB10" s="590"/>
      <c r="BC10" s="591"/>
      <c r="BD10" s="592">
        <v>2115454</v>
      </c>
      <c r="BE10" s="593"/>
      <c r="BF10" s="593"/>
      <c r="BG10" s="593"/>
      <c r="BH10" s="593"/>
      <c r="BI10" s="593"/>
      <c r="BJ10" s="593"/>
      <c r="BK10" s="594"/>
      <c r="BL10" s="595">
        <v>0.7</v>
      </c>
      <c r="BM10" s="595"/>
      <c r="BN10" s="595"/>
      <c r="BO10" s="595"/>
      <c r="BP10" s="596">
        <v>196488</v>
      </c>
      <c r="BQ10" s="596"/>
      <c r="BR10" s="596"/>
      <c r="BS10" s="596"/>
      <c r="BT10" s="596"/>
      <c r="BU10" s="596"/>
      <c r="BV10" s="596"/>
      <c r="BW10" s="600"/>
      <c r="BY10" s="589" t="s">
        <v>216</v>
      </c>
      <c r="BZ10" s="590"/>
      <c r="CA10" s="590"/>
      <c r="CB10" s="590"/>
      <c r="CC10" s="590"/>
      <c r="CD10" s="590"/>
      <c r="CE10" s="590"/>
      <c r="CF10" s="590"/>
      <c r="CG10" s="590"/>
      <c r="CH10" s="590"/>
      <c r="CI10" s="590"/>
      <c r="CJ10" s="590"/>
      <c r="CK10" s="590"/>
      <c r="CL10" s="591"/>
      <c r="CM10" s="592">
        <v>1239925</v>
      </c>
      <c r="CN10" s="593"/>
      <c r="CO10" s="593"/>
      <c r="CP10" s="593"/>
      <c r="CQ10" s="593"/>
      <c r="CR10" s="593"/>
      <c r="CS10" s="593"/>
      <c r="CT10" s="594"/>
      <c r="CU10" s="597">
        <v>0.1</v>
      </c>
      <c r="CV10" s="598"/>
      <c r="CW10" s="598"/>
      <c r="CX10" s="603"/>
      <c r="CY10" s="601">
        <v>26930</v>
      </c>
      <c r="CZ10" s="593"/>
      <c r="DA10" s="593"/>
      <c r="DB10" s="593"/>
      <c r="DC10" s="593"/>
      <c r="DD10" s="593"/>
      <c r="DE10" s="593"/>
      <c r="DF10" s="593"/>
      <c r="DG10" s="593"/>
      <c r="DH10" s="593"/>
      <c r="DI10" s="593"/>
      <c r="DJ10" s="593"/>
      <c r="DK10" s="594"/>
      <c r="DL10" s="601">
        <v>664974</v>
      </c>
      <c r="DM10" s="593"/>
      <c r="DN10" s="593"/>
      <c r="DO10" s="593"/>
      <c r="DP10" s="593"/>
      <c r="DQ10" s="593"/>
      <c r="DR10" s="593"/>
      <c r="DS10" s="593"/>
      <c r="DT10" s="593"/>
      <c r="DU10" s="593"/>
      <c r="DV10" s="593"/>
      <c r="DW10" s="593"/>
      <c r="DX10" s="602"/>
    </row>
    <row r="11" spans="2:138" ht="11.25" customHeight="1" x14ac:dyDescent="0.2">
      <c r="B11" s="589" t="s">
        <v>217</v>
      </c>
      <c r="C11" s="590"/>
      <c r="D11" s="590"/>
      <c r="E11" s="590"/>
      <c r="F11" s="590"/>
      <c r="G11" s="590"/>
      <c r="H11" s="590"/>
      <c r="I11" s="590"/>
      <c r="J11" s="590"/>
      <c r="K11" s="590"/>
      <c r="L11" s="590"/>
      <c r="M11" s="590"/>
      <c r="N11" s="590"/>
      <c r="O11" s="590"/>
      <c r="P11" s="590"/>
      <c r="Q11" s="591"/>
      <c r="R11" s="592">
        <v>184321</v>
      </c>
      <c r="S11" s="593"/>
      <c r="T11" s="593"/>
      <c r="U11" s="593"/>
      <c r="V11" s="593"/>
      <c r="W11" s="593"/>
      <c r="X11" s="593"/>
      <c r="Y11" s="594"/>
      <c r="Z11" s="595">
        <v>0</v>
      </c>
      <c r="AA11" s="595"/>
      <c r="AB11" s="595"/>
      <c r="AC11" s="595"/>
      <c r="AD11" s="596">
        <v>184321</v>
      </c>
      <c r="AE11" s="596"/>
      <c r="AF11" s="596"/>
      <c r="AG11" s="596"/>
      <c r="AH11" s="596"/>
      <c r="AI11" s="596"/>
      <c r="AJ11" s="596"/>
      <c r="AK11" s="596"/>
      <c r="AL11" s="597">
        <v>0</v>
      </c>
      <c r="AM11" s="598"/>
      <c r="AN11" s="598"/>
      <c r="AO11" s="599"/>
      <c r="AP11" s="589" t="s">
        <v>218</v>
      </c>
      <c r="AQ11" s="590"/>
      <c r="AR11" s="590"/>
      <c r="AS11" s="590"/>
      <c r="AT11" s="590"/>
      <c r="AU11" s="590"/>
      <c r="AV11" s="590"/>
      <c r="AW11" s="590"/>
      <c r="AX11" s="590"/>
      <c r="AY11" s="590"/>
      <c r="AZ11" s="590"/>
      <c r="BA11" s="590"/>
      <c r="BB11" s="590"/>
      <c r="BC11" s="591"/>
      <c r="BD11" s="592">
        <v>3389927</v>
      </c>
      <c r="BE11" s="593"/>
      <c r="BF11" s="593"/>
      <c r="BG11" s="593"/>
      <c r="BH11" s="593"/>
      <c r="BI11" s="593"/>
      <c r="BJ11" s="593"/>
      <c r="BK11" s="594"/>
      <c r="BL11" s="595">
        <v>1.2</v>
      </c>
      <c r="BM11" s="595"/>
      <c r="BN11" s="595"/>
      <c r="BO11" s="595"/>
      <c r="BP11" s="596">
        <v>1333205</v>
      </c>
      <c r="BQ11" s="596"/>
      <c r="BR11" s="596"/>
      <c r="BS11" s="596"/>
      <c r="BT11" s="596"/>
      <c r="BU11" s="596"/>
      <c r="BV11" s="596"/>
      <c r="BW11" s="600"/>
      <c r="BY11" s="589" t="s">
        <v>219</v>
      </c>
      <c r="BZ11" s="590"/>
      <c r="CA11" s="590"/>
      <c r="CB11" s="590"/>
      <c r="CC11" s="590"/>
      <c r="CD11" s="590"/>
      <c r="CE11" s="590"/>
      <c r="CF11" s="590"/>
      <c r="CG11" s="590"/>
      <c r="CH11" s="590"/>
      <c r="CI11" s="590"/>
      <c r="CJ11" s="590"/>
      <c r="CK11" s="590"/>
      <c r="CL11" s="591"/>
      <c r="CM11" s="592">
        <v>35190249</v>
      </c>
      <c r="CN11" s="593"/>
      <c r="CO11" s="593"/>
      <c r="CP11" s="593"/>
      <c r="CQ11" s="593"/>
      <c r="CR11" s="593"/>
      <c r="CS11" s="593"/>
      <c r="CT11" s="594"/>
      <c r="CU11" s="597">
        <v>4.0999999999999996</v>
      </c>
      <c r="CV11" s="598"/>
      <c r="CW11" s="598"/>
      <c r="CX11" s="603"/>
      <c r="CY11" s="601">
        <v>20323194</v>
      </c>
      <c r="CZ11" s="593"/>
      <c r="DA11" s="593"/>
      <c r="DB11" s="593"/>
      <c r="DC11" s="593"/>
      <c r="DD11" s="593"/>
      <c r="DE11" s="593"/>
      <c r="DF11" s="593"/>
      <c r="DG11" s="593"/>
      <c r="DH11" s="593"/>
      <c r="DI11" s="593"/>
      <c r="DJ11" s="593"/>
      <c r="DK11" s="594"/>
      <c r="DL11" s="601">
        <v>11251398</v>
      </c>
      <c r="DM11" s="593"/>
      <c r="DN11" s="593"/>
      <c r="DO11" s="593"/>
      <c r="DP11" s="593"/>
      <c r="DQ11" s="593"/>
      <c r="DR11" s="593"/>
      <c r="DS11" s="593"/>
      <c r="DT11" s="593"/>
      <c r="DU11" s="593"/>
      <c r="DV11" s="593"/>
      <c r="DW11" s="593"/>
      <c r="DX11" s="602"/>
    </row>
    <row r="12" spans="2:138" ht="11.25" customHeight="1" x14ac:dyDescent="0.2">
      <c r="B12" s="589" t="s">
        <v>220</v>
      </c>
      <c r="C12" s="590"/>
      <c r="D12" s="590"/>
      <c r="E12" s="590"/>
      <c r="F12" s="590"/>
      <c r="G12" s="590"/>
      <c r="H12" s="590"/>
      <c r="I12" s="590"/>
      <c r="J12" s="590"/>
      <c r="K12" s="590"/>
      <c r="L12" s="590"/>
      <c r="M12" s="590"/>
      <c r="N12" s="590"/>
      <c r="O12" s="590"/>
      <c r="P12" s="590"/>
      <c r="Q12" s="591"/>
      <c r="R12" s="592" t="s">
        <v>120</v>
      </c>
      <c r="S12" s="593"/>
      <c r="T12" s="593"/>
      <c r="U12" s="593"/>
      <c r="V12" s="593"/>
      <c r="W12" s="593"/>
      <c r="X12" s="593"/>
      <c r="Y12" s="594"/>
      <c r="Z12" s="595" t="s">
        <v>129</v>
      </c>
      <c r="AA12" s="595"/>
      <c r="AB12" s="595"/>
      <c r="AC12" s="595"/>
      <c r="AD12" s="596" t="s">
        <v>120</v>
      </c>
      <c r="AE12" s="596"/>
      <c r="AF12" s="596"/>
      <c r="AG12" s="596"/>
      <c r="AH12" s="596"/>
      <c r="AI12" s="596"/>
      <c r="AJ12" s="596"/>
      <c r="AK12" s="596"/>
      <c r="AL12" s="597" t="s">
        <v>120</v>
      </c>
      <c r="AM12" s="598"/>
      <c r="AN12" s="598"/>
      <c r="AO12" s="599"/>
      <c r="AP12" s="589" t="s">
        <v>221</v>
      </c>
      <c r="AQ12" s="590"/>
      <c r="AR12" s="590"/>
      <c r="AS12" s="590"/>
      <c r="AT12" s="590"/>
      <c r="AU12" s="590"/>
      <c r="AV12" s="590"/>
      <c r="AW12" s="590"/>
      <c r="AX12" s="590"/>
      <c r="AY12" s="590"/>
      <c r="AZ12" s="590"/>
      <c r="BA12" s="590"/>
      <c r="BB12" s="590"/>
      <c r="BC12" s="591"/>
      <c r="BD12" s="592">
        <v>330111</v>
      </c>
      <c r="BE12" s="593"/>
      <c r="BF12" s="593"/>
      <c r="BG12" s="593"/>
      <c r="BH12" s="593"/>
      <c r="BI12" s="593"/>
      <c r="BJ12" s="593"/>
      <c r="BK12" s="594"/>
      <c r="BL12" s="595">
        <v>0.1</v>
      </c>
      <c r="BM12" s="595"/>
      <c r="BN12" s="595"/>
      <c r="BO12" s="595"/>
      <c r="BP12" s="596" t="s">
        <v>120</v>
      </c>
      <c r="BQ12" s="596"/>
      <c r="BR12" s="596"/>
      <c r="BS12" s="596"/>
      <c r="BT12" s="596"/>
      <c r="BU12" s="596"/>
      <c r="BV12" s="596"/>
      <c r="BW12" s="600"/>
      <c r="BY12" s="589" t="s">
        <v>222</v>
      </c>
      <c r="BZ12" s="590"/>
      <c r="CA12" s="590"/>
      <c r="CB12" s="590"/>
      <c r="CC12" s="590"/>
      <c r="CD12" s="590"/>
      <c r="CE12" s="590"/>
      <c r="CF12" s="590"/>
      <c r="CG12" s="590"/>
      <c r="CH12" s="590"/>
      <c r="CI12" s="590"/>
      <c r="CJ12" s="590"/>
      <c r="CK12" s="590"/>
      <c r="CL12" s="591"/>
      <c r="CM12" s="592">
        <v>59047071</v>
      </c>
      <c r="CN12" s="593"/>
      <c r="CO12" s="593"/>
      <c r="CP12" s="593"/>
      <c r="CQ12" s="593"/>
      <c r="CR12" s="593"/>
      <c r="CS12" s="593"/>
      <c r="CT12" s="594"/>
      <c r="CU12" s="597">
        <v>6.9</v>
      </c>
      <c r="CV12" s="598"/>
      <c r="CW12" s="598"/>
      <c r="CX12" s="603"/>
      <c r="CY12" s="601">
        <v>1698389</v>
      </c>
      <c r="CZ12" s="593"/>
      <c r="DA12" s="593"/>
      <c r="DB12" s="593"/>
      <c r="DC12" s="593"/>
      <c r="DD12" s="593"/>
      <c r="DE12" s="593"/>
      <c r="DF12" s="593"/>
      <c r="DG12" s="593"/>
      <c r="DH12" s="593"/>
      <c r="DI12" s="593"/>
      <c r="DJ12" s="593"/>
      <c r="DK12" s="594"/>
      <c r="DL12" s="601">
        <v>14069710</v>
      </c>
      <c r="DM12" s="593"/>
      <c r="DN12" s="593"/>
      <c r="DO12" s="593"/>
      <c r="DP12" s="593"/>
      <c r="DQ12" s="593"/>
      <c r="DR12" s="593"/>
      <c r="DS12" s="593"/>
      <c r="DT12" s="593"/>
      <c r="DU12" s="593"/>
      <c r="DV12" s="593"/>
      <c r="DW12" s="593"/>
      <c r="DX12" s="602"/>
    </row>
    <row r="13" spans="2:138" ht="11.25" customHeight="1" x14ac:dyDescent="0.2">
      <c r="B13" s="589" t="s">
        <v>223</v>
      </c>
      <c r="C13" s="590"/>
      <c r="D13" s="590"/>
      <c r="E13" s="590"/>
      <c r="F13" s="590"/>
      <c r="G13" s="590"/>
      <c r="H13" s="590"/>
      <c r="I13" s="590"/>
      <c r="J13" s="590"/>
      <c r="K13" s="590"/>
      <c r="L13" s="590"/>
      <c r="M13" s="590"/>
      <c r="N13" s="590"/>
      <c r="O13" s="590"/>
      <c r="P13" s="590"/>
      <c r="Q13" s="591"/>
      <c r="R13" s="592">
        <v>143570</v>
      </c>
      <c r="S13" s="593"/>
      <c r="T13" s="593"/>
      <c r="U13" s="593"/>
      <c r="V13" s="593"/>
      <c r="W13" s="593"/>
      <c r="X13" s="593"/>
      <c r="Y13" s="594"/>
      <c r="Z13" s="595">
        <v>0</v>
      </c>
      <c r="AA13" s="595"/>
      <c r="AB13" s="595"/>
      <c r="AC13" s="595"/>
      <c r="AD13" s="596">
        <v>143570</v>
      </c>
      <c r="AE13" s="596"/>
      <c r="AF13" s="596"/>
      <c r="AG13" s="596"/>
      <c r="AH13" s="596"/>
      <c r="AI13" s="596"/>
      <c r="AJ13" s="596"/>
      <c r="AK13" s="596"/>
      <c r="AL13" s="597">
        <v>0</v>
      </c>
      <c r="AM13" s="598"/>
      <c r="AN13" s="598"/>
      <c r="AO13" s="599"/>
      <c r="AP13" s="589" t="s">
        <v>224</v>
      </c>
      <c r="AQ13" s="590"/>
      <c r="AR13" s="590"/>
      <c r="AS13" s="590"/>
      <c r="AT13" s="590"/>
      <c r="AU13" s="590"/>
      <c r="AV13" s="590"/>
      <c r="AW13" s="590"/>
      <c r="AX13" s="590"/>
      <c r="AY13" s="590"/>
      <c r="AZ13" s="590"/>
      <c r="BA13" s="590"/>
      <c r="BB13" s="590"/>
      <c r="BC13" s="591"/>
      <c r="BD13" s="592">
        <v>3349256</v>
      </c>
      <c r="BE13" s="593"/>
      <c r="BF13" s="593"/>
      <c r="BG13" s="593"/>
      <c r="BH13" s="593"/>
      <c r="BI13" s="593"/>
      <c r="BJ13" s="593"/>
      <c r="BK13" s="594"/>
      <c r="BL13" s="595">
        <v>1.2</v>
      </c>
      <c r="BM13" s="595"/>
      <c r="BN13" s="595"/>
      <c r="BO13" s="595"/>
      <c r="BP13" s="596" t="s">
        <v>120</v>
      </c>
      <c r="BQ13" s="596"/>
      <c r="BR13" s="596"/>
      <c r="BS13" s="596"/>
      <c r="BT13" s="596"/>
      <c r="BU13" s="596"/>
      <c r="BV13" s="596"/>
      <c r="BW13" s="600"/>
      <c r="BY13" s="589" t="s">
        <v>225</v>
      </c>
      <c r="BZ13" s="590"/>
      <c r="CA13" s="590"/>
      <c r="CB13" s="590"/>
      <c r="CC13" s="590"/>
      <c r="CD13" s="590"/>
      <c r="CE13" s="590"/>
      <c r="CF13" s="590"/>
      <c r="CG13" s="590"/>
      <c r="CH13" s="590"/>
      <c r="CI13" s="590"/>
      <c r="CJ13" s="590"/>
      <c r="CK13" s="590"/>
      <c r="CL13" s="591"/>
      <c r="CM13" s="592">
        <v>104475942</v>
      </c>
      <c r="CN13" s="593"/>
      <c r="CO13" s="593"/>
      <c r="CP13" s="593"/>
      <c r="CQ13" s="593"/>
      <c r="CR13" s="593"/>
      <c r="CS13" s="593"/>
      <c r="CT13" s="594"/>
      <c r="CU13" s="597">
        <v>12.2</v>
      </c>
      <c r="CV13" s="598"/>
      <c r="CW13" s="598"/>
      <c r="CX13" s="603"/>
      <c r="CY13" s="601">
        <v>82934963</v>
      </c>
      <c r="CZ13" s="593"/>
      <c r="DA13" s="593"/>
      <c r="DB13" s="593"/>
      <c r="DC13" s="593"/>
      <c r="DD13" s="593"/>
      <c r="DE13" s="593"/>
      <c r="DF13" s="593"/>
      <c r="DG13" s="593"/>
      <c r="DH13" s="593"/>
      <c r="DI13" s="593"/>
      <c r="DJ13" s="593"/>
      <c r="DK13" s="594"/>
      <c r="DL13" s="601">
        <v>15146905</v>
      </c>
      <c r="DM13" s="593"/>
      <c r="DN13" s="593"/>
      <c r="DO13" s="593"/>
      <c r="DP13" s="593"/>
      <c r="DQ13" s="593"/>
      <c r="DR13" s="593"/>
      <c r="DS13" s="593"/>
      <c r="DT13" s="593"/>
      <c r="DU13" s="593"/>
      <c r="DV13" s="593"/>
      <c r="DW13" s="593"/>
      <c r="DX13" s="602"/>
    </row>
    <row r="14" spans="2:138" ht="11.25" customHeight="1" x14ac:dyDescent="0.2">
      <c r="B14" s="589" t="s">
        <v>226</v>
      </c>
      <c r="C14" s="590"/>
      <c r="D14" s="590"/>
      <c r="E14" s="590"/>
      <c r="F14" s="590"/>
      <c r="G14" s="590"/>
      <c r="H14" s="590"/>
      <c r="I14" s="590"/>
      <c r="J14" s="590"/>
      <c r="K14" s="590"/>
      <c r="L14" s="590"/>
      <c r="M14" s="590"/>
      <c r="N14" s="590"/>
      <c r="O14" s="590"/>
      <c r="P14" s="590"/>
      <c r="Q14" s="591"/>
      <c r="R14" s="592">
        <v>28696389</v>
      </c>
      <c r="S14" s="593"/>
      <c r="T14" s="593"/>
      <c r="U14" s="593"/>
      <c r="V14" s="593"/>
      <c r="W14" s="593"/>
      <c r="X14" s="593"/>
      <c r="Y14" s="594"/>
      <c r="Z14" s="595">
        <v>3.2</v>
      </c>
      <c r="AA14" s="595"/>
      <c r="AB14" s="595"/>
      <c r="AC14" s="595"/>
      <c r="AD14" s="596">
        <v>28696389</v>
      </c>
      <c r="AE14" s="596"/>
      <c r="AF14" s="596"/>
      <c r="AG14" s="596"/>
      <c r="AH14" s="596"/>
      <c r="AI14" s="596"/>
      <c r="AJ14" s="596"/>
      <c r="AK14" s="596"/>
      <c r="AL14" s="597">
        <v>6.6</v>
      </c>
      <c r="AM14" s="598"/>
      <c r="AN14" s="598"/>
      <c r="AO14" s="599"/>
      <c r="AP14" s="589" t="s">
        <v>227</v>
      </c>
      <c r="AQ14" s="590"/>
      <c r="AR14" s="590"/>
      <c r="AS14" s="590"/>
      <c r="AT14" s="590"/>
      <c r="AU14" s="590"/>
      <c r="AV14" s="590"/>
      <c r="AW14" s="590"/>
      <c r="AX14" s="590"/>
      <c r="AY14" s="590"/>
      <c r="AZ14" s="590"/>
      <c r="BA14" s="590"/>
      <c r="BB14" s="590"/>
      <c r="BC14" s="591"/>
      <c r="BD14" s="592">
        <v>3640783</v>
      </c>
      <c r="BE14" s="593"/>
      <c r="BF14" s="593"/>
      <c r="BG14" s="593"/>
      <c r="BH14" s="593"/>
      <c r="BI14" s="593"/>
      <c r="BJ14" s="593"/>
      <c r="BK14" s="594"/>
      <c r="BL14" s="595">
        <v>1.3</v>
      </c>
      <c r="BM14" s="595"/>
      <c r="BN14" s="595"/>
      <c r="BO14" s="595"/>
      <c r="BP14" s="596" t="s">
        <v>120</v>
      </c>
      <c r="BQ14" s="596"/>
      <c r="BR14" s="596"/>
      <c r="BS14" s="596"/>
      <c r="BT14" s="596"/>
      <c r="BU14" s="596"/>
      <c r="BV14" s="596"/>
      <c r="BW14" s="600"/>
      <c r="BY14" s="589" t="s">
        <v>228</v>
      </c>
      <c r="BZ14" s="590"/>
      <c r="CA14" s="590"/>
      <c r="CB14" s="590"/>
      <c r="CC14" s="590"/>
      <c r="CD14" s="590"/>
      <c r="CE14" s="590"/>
      <c r="CF14" s="590"/>
      <c r="CG14" s="590"/>
      <c r="CH14" s="590"/>
      <c r="CI14" s="590"/>
      <c r="CJ14" s="590"/>
      <c r="CK14" s="590"/>
      <c r="CL14" s="591"/>
      <c r="CM14" s="592">
        <v>37245964</v>
      </c>
      <c r="CN14" s="593"/>
      <c r="CO14" s="593"/>
      <c r="CP14" s="593"/>
      <c r="CQ14" s="593"/>
      <c r="CR14" s="593"/>
      <c r="CS14" s="593"/>
      <c r="CT14" s="594"/>
      <c r="CU14" s="597">
        <v>4.4000000000000004</v>
      </c>
      <c r="CV14" s="598"/>
      <c r="CW14" s="598"/>
      <c r="CX14" s="603"/>
      <c r="CY14" s="601">
        <v>2844499</v>
      </c>
      <c r="CZ14" s="593"/>
      <c r="DA14" s="593"/>
      <c r="DB14" s="593"/>
      <c r="DC14" s="593"/>
      <c r="DD14" s="593"/>
      <c r="DE14" s="593"/>
      <c r="DF14" s="593"/>
      <c r="DG14" s="593"/>
      <c r="DH14" s="593"/>
      <c r="DI14" s="593"/>
      <c r="DJ14" s="593"/>
      <c r="DK14" s="594"/>
      <c r="DL14" s="601">
        <v>33507512</v>
      </c>
      <c r="DM14" s="593"/>
      <c r="DN14" s="593"/>
      <c r="DO14" s="593"/>
      <c r="DP14" s="593"/>
      <c r="DQ14" s="593"/>
      <c r="DR14" s="593"/>
      <c r="DS14" s="593"/>
      <c r="DT14" s="593"/>
      <c r="DU14" s="593"/>
      <c r="DV14" s="593"/>
      <c r="DW14" s="593"/>
      <c r="DX14" s="602"/>
    </row>
    <row r="15" spans="2:138" ht="11.25" customHeight="1" x14ac:dyDescent="0.2">
      <c r="B15" s="589" t="s">
        <v>229</v>
      </c>
      <c r="C15" s="590"/>
      <c r="D15" s="590"/>
      <c r="E15" s="590"/>
      <c r="F15" s="590"/>
      <c r="G15" s="590"/>
      <c r="H15" s="590"/>
      <c r="I15" s="590"/>
      <c r="J15" s="590"/>
      <c r="K15" s="590"/>
      <c r="L15" s="590"/>
      <c r="M15" s="590"/>
      <c r="N15" s="590"/>
      <c r="O15" s="590"/>
      <c r="P15" s="590"/>
      <c r="Q15" s="591"/>
      <c r="R15" s="592" t="s">
        <v>120</v>
      </c>
      <c r="S15" s="593"/>
      <c r="T15" s="593"/>
      <c r="U15" s="593"/>
      <c r="V15" s="593"/>
      <c r="W15" s="593"/>
      <c r="X15" s="593"/>
      <c r="Y15" s="594"/>
      <c r="Z15" s="595" t="s">
        <v>120</v>
      </c>
      <c r="AA15" s="595"/>
      <c r="AB15" s="595"/>
      <c r="AC15" s="595"/>
      <c r="AD15" s="596" t="s">
        <v>120</v>
      </c>
      <c r="AE15" s="596"/>
      <c r="AF15" s="596"/>
      <c r="AG15" s="596"/>
      <c r="AH15" s="596"/>
      <c r="AI15" s="596"/>
      <c r="AJ15" s="596"/>
      <c r="AK15" s="596"/>
      <c r="AL15" s="597" t="s">
        <v>120</v>
      </c>
      <c r="AM15" s="598"/>
      <c r="AN15" s="598"/>
      <c r="AO15" s="599"/>
      <c r="AP15" s="589" t="s">
        <v>230</v>
      </c>
      <c r="AQ15" s="590"/>
      <c r="AR15" s="590"/>
      <c r="AS15" s="590"/>
      <c r="AT15" s="590"/>
      <c r="AU15" s="590"/>
      <c r="AV15" s="590"/>
      <c r="AW15" s="590"/>
      <c r="AX15" s="590"/>
      <c r="AY15" s="590"/>
      <c r="AZ15" s="590"/>
      <c r="BA15" s="590"/>
      <c r="BB15" s="590"/>
      <c r="BC15" s="591"/>
      <c r="BD15" s="592">
        <v>61340518</v>
      </c>
      <c r="BE15" s="593"/>
      <c r="BF15" s="593"/>
      <c r="BG15" s="593"/>
      <c r="BH15" s="593"/>
      <c r="BI15" s="593"/>
      <c r="BJ15" s="593"/>
      <c r="BK15" s="594"/>
      <c r="BL15" s="595">
        <v>21.4</v>
      </c>
      <c r="BM15" s="595"/>
      <c r="BN15" s="595"/>
      <c r="BO15" s="595"/>
      <c r="BP15" s="596" t="s">
        <v>120</v>
      </c>
      <c r="BQ15" s="596"/>
      <c r="BR15" s="596"/>
      <c r="BS15" s="596"/>
      <c r="BT15" s="596"/>
      <c r="BU15" s="596"/>
      <c r="BV15" s="596"/>
      <c r="BW15" s="600"/>
      <c r="BY15" s="589" t="s">
        <v>231</v>
      </c>
      <c r="BZ15" s="590"/>
      <c r="CA15" s="590"/>
      <c r="CB15" s="590"/>
      <c r="CC15" s="590"/>
      <c r="CD15" s="590"/>
      <c r="CE15" s="590"/>
      <c r="CF15" s="590"/>
      <c r="CG15" s="590"/>
      <c r="CH15" s="590"/>
      <c r="CI15" s="590"/>
      <c r="CJ15" s="590"/>
      <c r="CK15" s="590"/>
      <c r="CL15" s="591"/>
      <c r="CM15" s="592" t="s">
        <v>120</v>
      </c>
      <c r="CN15" s="593"/>
      <c r="CO15" s="593"/>
      <c r="CP15" s="593"/>
      <c r="CQ15" s="593"/>
      <c r="CR15" s="593"/>
      <c r="CS15" s="593"/>
      <c r="CT15" s="594"/>
      <c r="CU15" s="597" t="s">
        <v>208</v>
      </c>
      <c r="CV15" s="598"/>
      <c r="CW15" s="598"/>
      <c r="CX15" s="603"/>
      <c r="CY15" s="601" t="s">
        <v>120</v>
      </c>
      <c r="CZ15" s="593"/>
      <c r="DA15" s="593"/>
      <c r="DB15" s="593"/>
      <c r="DC15" s="593"/>
      <c r="DD15" s="593"/>
      <c r="DE15" s="593"/>
      <c r="DF15" s="593"/>
      <c r="DG15" s="593"/>
      <c r="DH15" s="593"/>
      <c r="DI15" s="593"/>
      <c r="DJ15" s="593"/>
      <c r="DK15" s="594"/>
      <c r="DL15" s="601" t="s">
        <v>120</v>
      </c>
      <c r="DM15" s="593"/>
      <c r="DN15" s="593"/>
      <c r="DO15" s="593"/>
      <c r="DP15" s="593"/>
      <c r="DQ15" s="593"/>
      <c r="DR15" s="593"/>
      <c r="DS15" s="593"/>
      <c r="DT15" s="593"/>
      <c r="DU15" s="593"/>
      <c r="DV15" s="593"/>
      <c r="DW15" s="593"/>
      <c r="DX15" s="602"/>
    </row>
    <row r="16" spans="2:138" ht="11.25" customHeight="1" x14ac:dyDescent="0.2">
      <c r="B16" s="589" t="s">
        <v>232</v>
      </c>
      <c r="C16" s="590"/>
      <c r="D16" s="590"/>
      <c r="E16" s="590"/>
      <c r="F16" s="590"/>
      <c r="G16" s="590"/>
      <c r="H16" s="590"/>
      <c r="I16" s="590"/>
      <c r="J16" s="590"/>
      <c r="K16" s="590"/>
      <c r="L16" s="590"/>
      <c r="M16" s="590"/>
      <c r="N16" s="590"/>
      <c r="O16" s="590"/>
      <c r="P16" s="590"/>
      <c r="Q16" s="591"/>
      <c r="R16" s="592">
        <v>1386832</v>
      </c>
      <c r="S16" s="593"/>
      <c r="T16" s="593"/>
      <c r="U16" s="593"/>
      <c r="V16" s="593"/>
      <c r="W16" s="593"/>
      <c r="X16" s="593"/>
      <c r="Y16" s="594"/>
      <c r="Z16" s="595">
        <v>0.2</v>
      </c>
      <c r="AA16" s="595"/>
      <c r="AB16" s="595"/>
      <c r="AC16" s="595"/>
      <c r="AD16" s="596">
        <v>1386832</v>
      </c>
      <c r="AE16" s="596"/>
      <c r="AF16" s="596"/>
      <c r="AG16" s="596"/>
      <c r="AH16" s="596"/>
      <c r="AI16" s="596"/>
      <c r="AJ16" s="596"/>
      <c r="AK16" s="596"/>
      <c r="AL16" s="597">
        <v>0.3</v>
      </c>
      <c r="AM16" s="598"/>
      <c r="AN16" s="598"/>
      <c r="AO16" s="599"/>
      <c r="AP16" s="589" t="s">
        <v>233</v>
      </c>
      <c r="AQ16" s="590"/>
      <c r="AR16" s="590"/>
      <c r="AS16" s="590"/>
      <c r="AT16" s="590"/>
      <c r="AU16" s="590"/>
      <c r="AV16" s="590"/>
      <c r="AW16" s="590"/>
      <c r="AX16" s="590"/>
      <c r="AY16" s="590"/>
      <c r="AZ16" s="590"/>
      <c r="BA16" s="590"/>
      <c r="BB16" s="590"/>
      <c r="BC16" s="591"/>
      <c r="BD16" s="592">
        <v>2640657</v>
      </c>
      <c r="BE16" s="593"/>
      <c r="BF16" s="593"/>
      <c r="BG16" s="593"/>
      <c r="BH16" s="593"/>
      <c r="BI16" s="593"/>
      <c r="BJ16" s="593"/>
      <c r="BK16" s="594"/>
      <c r="BL16" s="595">
        <v>0.9</v>
      </c>
      <c r="BM16" s="595"/>
      <c r="BN16" s="595"/>
      <c r="BO16" s="595"/>
      <c r="BP16" s="596" t="s">
        <v>120</v>
      </c>
      <c r="BQ16" s="596"/>
      <c r="BR16" s="596"/>
      <c r="BS16" s="596"/>
      <c r="BT16" s="596"/>
      <c r="BU16" s="596"/>
      <c r="BV16" s="596"/>
      <c r="BW16" s="600"/>
      <c r="BY16" s="589" t="s">
        <v>234</v>
      </c>
      <c r="BZ16" s="590"/>
      <c r="CA16" s="590"/>
      <c r="CB16" s="590"/>
      <c r="CC16" s="590"/>
      <c r="CD16" s="590"/>
      <c r="CE16" s="590"/>
      <c r="CF16" s="590"/>
      <c r="CG16" s="590"/>
      <c r="CH16" s="590"/>
      <c r="CI16" s="590"/>
      <c r="CJ16" s="590"/>
      <c r="CK16" s="590"/>
      <c r="CL16" s="591"/>
      <c r="CM16" s="592">
        <v>171207295</v>
      </c>
      <c r="CN16" s="593"/>
      <c r="CO16" s="593"/>
      <c r="CP16" s="593"/>
      <c r="CQ16" s="593"/>
      <c r="CR16" s="593"/>
      <c r="CS16" s="593"/>
      <c r="CT16" s="594"/>
      <c r="CU16" s="597">
        <v>20.100000000000001</v>
      </c>
      <c r="CV16" s="598"/>
      <c r="CW16" s="598"/>
      <c r="CX16" s="603"/>
      <c r="CY16" s="601">
        <v>6349216</v>
      </c>
      <c r="CZ16" s="593"/>
      <c r="DA16" s="593"/>
      <c r="DB16" s="593"/>
      <c r="DC16" s="593"/>
      <c r="DD16" s="593"/>
      <c r="DE16" s="593"/>
      <c r="DF16" s="593"/>
      <c r="DG16" s="593"/>
      <c r="DH16" s="593"/>
      <c r="DI16" s="593"/>
      <c r="DJ16" s="593"/>
      <c r="DK16" s="594"/>
      <c r="DL16" s="601">
        <v>126555012</v>
      </c>
      <c r="DM16" s="593"/>
      <c r="DN16" s="593"/>
      <c r="DO16" s="593"/>
      <c r="DP16" s="593"/>
      <c r="DQ16" s="593"/>
      <c r="DR16" s="593"/>
      <c r="DS16" s="593"/>
      <c r="DT16" s="593"/>
      <c r="DU16" s="593"/>
      <c r="DV16" s="593"/>
      <c r="DW16" s="593"/>
      <c r="DX16" s="602"/>
    </row>
    <row r="17" spans="2:128" ht="11.25" customHeight="1" x14ac:dyDescent="0.2">
      <c r="B17" s="589" t="s">
        <v>235</v>
      </c>
      <c r="C17" s="590"/>
      <c r="D17" s="590"/>
      <c r="E17" s="590"/>
      <c r="F17" s="590"/>
      <c r="G17" s="590"/>
      <c r="H17" s="590"/>
      <c r="I17" s="590"/>
      <c r="J17" s="590"/>
      <c r="K17" s="590"/>
      <c r="L17" s="590"/>
      <c r="M17" s="590"/>
      <c r="N17" s="590"/>
      <c r="O17" s="590"/>
      <c r="P17" s="590"/>
      <c r="Q17" s="591"/>
      <c r="R17" s="592">
        <v>1074143</v>
      </c>
      <c r="S17" s="593"/>
      <c r="T17" s="593"/>
      <c r="U17" s="593"/>
      <c r="V17" s="593"/>
      <c r="W17" s="593"/>
      <c r="X17" s="593"/>
      <c r="Y17" s="594"/>
      <c r="Z17" s="595">
        <v>0.1</v>
      </c>
      <c r="AA17" s="595"/>
      <c r="AB17" s="595"/>
      <c r="AC17" s="595"/>
      <c r="AD17" s="596">
        <v>1074143</v>
      </c>
      <c r="AE17" s="596"/>
      <c r="AF17" s="596"/>
      <c r="AG17" s="596"/>
      <c r="AH17" s="596"/>
      <c r="AI17" s="596"/>
      <c r="AJ17" s="596"/>
      <c r="AK17" s="596"/>
      <c r="AL17" s="597">
        <v>0.2</v>
      </c>
      <c r="AM17" s="598"/>
      <c r="AN17" s="598"/>
      <c r="AO17" s="599"/>
      <c r="AP17" s="589" t="s">
        <v>236</v>
      </c>
      <c r="AQ17" s="590"/>
      <c r="AR17" s="590"/>
      <c r="AS17" s="590"/>
      <c r="AT17" s="590"/>
      <c r="AU17" s="590"/>
      <c r="AV17" s="590"/>
      <c r="AW17" s="590"/>
      <c r="AX17" s="590"/>
      <c r="AY17" s="590"/>
      <c r="AZ17" s="590"/>
      <c r="BA17" s="590"/>
      <c r="BB17" s="590"/>
      <c r="BC17" s="591"/>
      <c r="BD17" s="592">
        <v>58699861</v>
      </c>
      <c r="BE17" s="593"/>
      <c r="BF17" s="593"/>
      <c r="BG17" s="593"/>
      <c r="BH17" s="593"/>
      <c r="BI17" s="593"/>
      <c r="BJ17" s="593"/>
      <c r="BK17" s="594"/>
      <c r="BL17" s="595">
        <v>20.399999999999999</v>
      </c>
      <c r="BM17" s="595"/>
      <c r="BN17" s="595"/>
      <c r="BO17" s="595"/>
      <c r="BP17" s="596" t="s">
        <v>120</v>
      </c>
      <c r="BQ17" s="596"/>
      <c r="BR17" s="596"/>
      <c r="BS17" s="596"/>
      <c r="BT17" s="596"/>
      <c r="BU17" s="596"/>
      <c r="BV17" s="596"/>
      <c r="BW17" s="600"/>
      <c r="BY17" s="589" t="s">
        <v>237</v>
      </c>
      <c r="BZ17" s="590"/>
      <c r="CA17" s="590"/>
      <c r="CB17" s="590"/>
      <c r="CC17" s="590"/>
      <c r="CD17" s="590"/>
      <c r="CE17" s="590"/>
      <c r="CF17" s="590"/>
      <c r="CG17" s="590"/>
      <c r="CH17" s="590"/>
      <c r="CI17" s="590"/>
      <c r="CJ17" s="590"/>
      <c r="CK17" s="590"/>
      <c r="CL17" s="591"/>
      <c r="CM17" s="592">
        <v>4318937</v>
      </c>
      <c r="CN17" s="593"/>
      <c r="CO17" s="593"/>
      <c r="CP17" s="593"/>
      <c r="CQ17" s="593"/>
      <c r="CR17" s="593"/>
      <c r="CS17" s="593"/>
      <c r="CT17" s="594"/>
      <c r="CU17" s="597">
        <v>0.5</v>
      </c>
      <c r="CV17" s="598"/>
      <c r="CW17" s="598"/>
      <c r="CX17" s="603"/>
      <c r="CY17" s="601" t="s">
        <v>120</v>
      </c>
      <c r="CZ17" s="593"/>
      <c r="DA17" s="593"/>
      <c r="DB17" s="593"/>
      <c r="DC17" s="593"/>
      <c r="DD17" s="593"/>
      <c r="DE17" s="593"/>
      <c r="DF17" s="593"/>
      <c r="DG17" s="593"/>
      <c r="DH17" s="593"/>
      <c r="DI17" s="593"/>
      <c r="DJ17" s="593"/>
      <c r="DK17" s="594"/>
      <c r="DL17" s="601">
        <v>24292</v>
      </c>
      <c r="DM17" s="593"/>
      <c r="DN17" s="593"/>
      <c r="DO17" s="593"/>
      <c r="DP17" s="593"/>
      <c r="DQ17" s="593"/>
      <c r="DR17" s="593"/>
      <c r="DS17" s="593"/>
      <c r="DT17" s="593"/>
      <c r="DU17" s="593"/>
      <c r="DV17" s="593"/>
      <c r="DW17" s="593"/>
      <c r="DX17" s="602"/>
    </row>
    <row r="18" spans="2:128" ht="11.25" customHeight="1" x14ac:dyDescent="0.2">
      <c r="B18" s="589" t="s">
        <v>238</v>
      </c>
      <c r="C18" s="590"/>
      <c r="D18" s="590"/>
      <c r="E18" s="590"/>
      <c r="F18" s="590"/>
      <c r="G18" s="590"/>
      <c r="H18" s="590"/>
      <c r="I18" s="590"/>
      <c r="J18" s="590"/>
      <c r="K18" s="590"/>
      <c r="L18" s="590"/>
      <c r="M18" s="590"/>
      <c r="N18" s="590"/>
      <c r="O18" s="590"/>
      <c r="P18" s="590"/>
      <c r="Q18" s="591"/>
      <c r="R18" s="592">
        <v>312689</v>
      </c>
      <c r="S18" s="593"/>
      <c r="T18" s="593"/>
      <c r="U18" s="593"/>
      <c r="V18" s="593"/>
      <c r="W18" s="593"/>
      <c r="X18" s="593"/>
      <c r="Y18" s="594"/>
      <c r="Z18" s="595">
        <v>0</v>
      </c>
      <c r="AA18" s="595"/>
      <c r="AB18" s="595"/>
      <c r="AC18" s="595"/>
      <c r="AD18" s="596">
        <v>312689</v>
      </c>
      <c r="AE18" s="596"/>
      <c r="AF18" s="596"/>
      <c r="AG18" s="596"/>
      <c r="AH18" s="596"/>
      <c r="AI18" s="596"/>
      <c r="AJ18" s="596"/>
      <c r="AK18" s="596"/>
      <c r="AL18" s="597">
        <v>0.1</v>
      </c>
      <c r="AM18" s="598"/>
      <c r="AN18" s="598"/>
      <c r="AO18" s="599"/>
      <c r="AP18" s="589" t="s">
        <v>239</v>
      </c>
      <c r="AQ18" s="590"/>
      <c r="AR18" s="590"/>
      <c r="AS18" s="590"/>
      <c r="AT18" s="590"/>
      <c r="AU18" s="590"/>
      <c r="AV18" s="590"/>
      <c r="AW18" s="590"/>
      <c r="AX18" s="590"/>
      <c r="AY18" s="590"/>
      <c r="AZ18" s="590"/>
      <c r="BA18" s="590"/>
      <c r="BB18" s="590"/>
      <c r="BC18" s="591"/>
      <c r="BD18" s="592">
        <v>88385257</v>
      </c>
      <c r="BE18" s="593"/>
      <c r="BF18" s="593"/>
      <c r="BG18" s="593"/>
      <c r="BH18" s="593"/>
      <c r="BI18" s="593"/>
      <c r="BJ18" s="593"/>
      <c r="BK18" s="594"/>
      <c r="BL18" s="595">
        <v>30.8</v>
      </c>
      <c r="BM18" s="595"/>
      <c r="BN18" s="595"/>
      <c r="BO18" s="595"/>
      <c r="BP18" s="596" t="s">
        <v>120</v>
      </c>
      <c r="BQ18" s="596"/>
      <c r="BR18" s="596"/>
      <c r="BS18" s="596"/>
      <c r="BT18" s="596"/>
      <c r="BU18" s="596"/>
      <c r="BV18" s="596"/>
      <c r="BW18" s="600"/>
      <c r="BY18" s="589" t="s">
        <v>240</v>
      </c>
      <c r="BZ18" s="590"/>
      <c r="CA18" s="590"/>
      <c r="CB18" s="590"/>
      <c r="CC18" s="590"/>
      <c r="CD18" s="590"/>
      <c r="CE18" s="590"/>
      <c r="CF18" s="590"/>
      <c r="CG18" s="590"/>
      <c r="CH18" s="590"/>
      <c r="CI18" s="590"/>
      <c r="CJ18" s="590"/>
      <c r="CK18" s="590"/>
      <c r="CL18" s="591"/>
      <c r="CM18" s="592">
        <v>118516246</v>
      </c>
      <c r="CN18" s="593"/>
      <c r="CO18" s="593"/>
      <c r="CP18" s="593"/>
      <c r="CQ18" s="593"/>
      <c r="CR18" s="593"/>
      <c r="CS18" s="593"/>
      <c r="CT18" s="594"/>
      <c r="CU18" s="597">
        <v>13.9</v>
      </c>
      <c r="CV18" s="598"/>
      <c r="CW18" s="598"/>
      <c r="CX18" s="603"/>
      <c r="CY18" s="601" t="s">
        <v>120</v>
      </c>
      <c r="CZ18" s="593"/>
      <c r="DA18" s="593"/>
      <c r="DB18" s="593"/>
      <c r="DC18" s="593"/>
      <c r="DD18" s="593"/>
      <c r="DE18" s="593"/>
      <c r="DF18" s="593"/>
      <c r="DG18" s="593"/>
      <c r="DH18" s="593"/>
      <c r="DI18" s="593"/>
      <c r="DJ18" s="593"/>
      <c r="DK18" s="594"/>
      <c r="DL18" s="601">
        <v>117542005</v>
      </c>
      <c r="DM18" s="593"/>
      <c r="DN18" s="593"/>
      <c r="DO18" s="593"/>
      <c r="DP18" s="593"/>
      <c r="DQ18" s="593"/>
      <c r="DR18" s="593"/>
      <c r="DS18" s="593"/>
      <c r="DT18" s="593"/>
      <c r="DU18" s="593"/>
      <c r="DV18" s="593"/>
      <c r="DW18" s="593"/>
      <c r="DX18" s="602"/>
    </row>
    <row r="19" spans="2:128" ht="11.25" customHeight="1" x14ac:dyDescent="0.2">
      <c r="B19" s="604" t="s">
        <v>241</v>
      </c>
      <c r="C19" s="605"/>
      <c r="D19" s="605"/>
      <c r="E19" s="605"/>
      <c r="F19" s="605"/>
      <c r="G19" s="605"/>
      <c r="H19" s="605"/>
      <c r="I19" s="605"/>
      <c r="J19" s="605"/>
      <c r="K19" s="605"/>
      <c r="L19" s="605"/>
      <c r="M19" s="605"/>
      <c r="N19" s="605"/>
      <c r="O19" s="605"/>
      <c r="P19" s="605"/>
      <c r="Q19" s="606"/>
      <c r="R19" s="592" t="s">
        <v>120</v>
      </c>
      <c r="S19" s="593"/>
      <c r="T19" s="593"/>
      <c r="U19" s="593"/>
      <c r="V19" s="593"/>
      <c r="W19" s="593"/>
      <c r="X19" s="593"/>
      <c r="Y19" s="594"/>
      <c r="Z19" s="595" t="s">
        <v>208</v>
      </c>
      <c r="AA19" s="595"/>
      <c r="AB19" s="595"/>
      <c r="AC19" s="595"/>
      <c r="AD19" s="596" t="s">
        <v>120</v>
      </c>
      <c r="AE19" s="596"/>
      <c r="AF19" s="596"/>
      <c r="AG19" s="596"/>
      <c r="AH19" s="596"/>
      <c r="AI19" s="596"/>
      <c r="AJ19" s="596"/>
      <c r="AK19" s="596"/>
      <c r="AL19" s="597" t="s">
        <v>129</v>
      </c>
      <c r="AM19" s="598"/>
      <c r="AN19" s="598"/>
      <c r="AO19" s="599"/>
      <c r="AP19" s="589" t="s">
        <v>242</v>
      </c>
      <c r="AQ19" s="590"/>
      <c r="AR19" s="590"/>
      <c r="AS19" s="590"/>
      <c r="AT19" s="590"/>
      <c r="AU19" s="590"/>
      <c r="AV19" s="590"/>
      <c r="AW19" s="590"/>
      <c r="AX19" s="590"/>
      <c r="AY19" s="590"/>
      <c r="AZ19" s="590"/>
      <c r="BA19" s="590"/>
      <c r="BB19" s="590"/>
      <c r="BC19" s="591"/>
      <c r="BD19" s="592">
        <v>4355378</v>
      </c>
      <c r="BE19" s="593"/>
      <c r="BF19" s="593"/>
      <c r="BG19" s="593"/>
      <c r="BH19" s="593"/>
      <c r="BI19" s="593"/>
      <c r="BJ19" s="593"/>
      <c r="BK19" s="594"/>
      <c r="BL19" s="595">
        <v>1.5</v>
      </c>
      <c r="BM19" s="595"/>
      <c r="BN19" s="595"/>
      <c r="BO19" s="595"/>
      <c r="BP19" s="596" t="s">
        <v>120</v>
      </c>
      <c r="BQ19" s="596"/>
      <c r="BR19" s="596"/>
      <c r="BS19" s="596"/>
      <c r="BT19" s="596"/>
      <c r="BU19" s="596"/>
      <c r="BV19" s="596"/>
      <c r="BW19" s="600"/>
      <c r="BY19" s="589" t="s">
        <v>243</v>
      </c>
      <c r="BZ19" s="590"/>
      <c r="CA19" s="590"/>
      <c r="CB19" s="590"/>
      <c r="CC19" s="590"/>
      <c r="CD19" s="590"/>
      <c r="CE19" s="590"/>
      <c r="CF19" s="590"/>
      <c r="CG19" s="590"/>
      <c r="CH19" s="590"/>
      <c r="CI19" s="590"/>
      <c r="CJ19" s="590"/>
      <c r="CK19" s="590"/>
      <c r="CL19" s="591"/>
      <c r="CM19" s="592">
        <v>1080</v>
      </c>
      <c r="CN19" s="593"/>
      <c r="CO19" s="593"/>
      <c r="CP19" s="593"/>
      <c r="CQ19" s="593"/>
      <c r="CR19" s="593"/>
      <c r="CS19" s="593"/>
      <c r="CT19" s="594"/>
      <c r="CU19" s="597">
        <v>0</v>
      </c>
      <c r="CV19" s="598"/>
      <c r="CW19" s="598"/>
      <c r="CX19" s="603"/>
      <c r="CY19" s="601" t="s">
        <v>120</v>
      </c>
      <c r="CZ19" s="593"/>
      <c r="DA19" s="593"/>
      <c r="DB19" s="593"/>
      <c r="DC19" s="593"/>
      <c r="DD19" s="593"/>
      <c r="DE19" s="593"/>
      <c r="DF19" s="593"/>
      <c r="DG19" s="593"/>
      <c r="DH19" s="593"/>
      <c r="DI19" s="593"/>
      <c r="DJ19" s="593"/>
      <c r="DK19" s="594"/>
      <c r="DL19" s="601">
        <v>1080</v>
      </c>
      <c r="DM19" s="593"/>
      <c r="DN19" s="593"/>
      <c r="DO19" s="593"/>
      <c r="DP19" s="593"/>
      <c r="DQ19" s="593"/>
      <c r="DR19" s="593"/>
      <c r="DS19" s="593"/>
      <c r="DT19" s="593"/>
      <c r="DU19" s="593"/>
      <c r="DV19" s="593"/>
      <c r="DW19" s="593"/>
      <c r="DX19" s="602"/>
    </row>
    <row r="20" spans="2:128" ht="11.25" customHeight="1" x14ac:dyDescent="0.2">
      <c r="B20" s="589" t="s">
        <v>244</v>
      </c>
      <c r="C20" s="590"/>
      <c r="D20" s="590"/>
      <c r="E20" s="590"/>
      <c r="F20" s="590"/>
      <c r="G20" s="590"/>
      <c r="H20" s="590"/>
      <c r="I20" s="590"/>
      <c r="J20" s="590"/>
      <c r="K20" s="590"/>
      <c r="L20" s="590"/>
      <c r="M20" s="590"/>
      <c r="N20" s="590"/>
      <c r="O20" s="590"/>
      <c r="P20" s="590"/>
      <c r="Q20" s="591"/>
      <c r="R20" s="592">
        <v>169581316</v>
      </c>
      <c r="S20" s="593"/>
      <c r="T20" s="593"/>
      <c r="U20" s="593"/>
      <c r="V20" s="593"/>
      <c r="W20" s="593"/>
      <c r="X20" s="593"/>
      <c r="Y20" s="594"/>
      <c r="Z20" s="595">
        <v>19</v>
      </c>
      <c r="AA20" s="595"/>
      <c r="AB20" s="595"/>
      <c r="AC20" s="595"/>
      <c r="AD20" s="596">
        <v>167363547</v>
      </c>
      <c r="AE20" s="596"/>
      <c r="AF20" s="596"/>
      <c r="AG20" s="596"/>
      <c r="AH20" s="596"/>
      <c r="AI20" s="596"/>
      <c r="AJ20" s="596"/>
      <c r="AK20" s="596"/>
      <c r="AL20" s="597">
        <v>38.6</v>
      </c>
      <c r="AM20" s="598"/>
      <c r="AN20" s="598"/>
      <c r="AO20" s="599"/>
      <c r="AP20" s="607" t="s">
        <v>245</v>
      </c>
      <c r="AQ20" s="608"/>
      <c r="AR20" s="608"/>
      <c r="AS20" s="608"/>
      <c r="AT20" s="608"/>
      <c r="AU20" s="608"/>
      <c r="AV20" s="608"/>
      <c r="AW20" s="608"/>
      <c r="AX20" s="608"/>
      <c r="AY20" s="608"/>
      <c r="AZ20" s="608"/>
      <c r="BA20" s="608"/>
      <c r="BB20" s="608"/>
      <c r="BC20" s="609"/>
      <c r="BD20" s="592">
        <v>1965662</v>
      </c>
      <c r="BE20" s="593"/>
      <c r="BF20" s="593"/>
      <c r="BG20" s="593"/>
      <c r="BH20" s="593"/>
      <c r="BI20" s="593"/>
      <c r="BJ20" s="593"/>
      <c r="BK20" s="594"/>
      <c r="BL20" s="595">
        <v>0.7</v>
      </c>
      <c r="BM20" s="595"/>
      <c r="BN20" s="595"/>
      <c r="BO20" s="595"/>
      <c r="BP20" s="596" t="s">
        <v>129</v>
      </c>
      <c r="BQ20" s="596"/>
      <c r="BR20" s="596"/>
      <c r="BS20" s="596"/>
      <c r="BT20" s="596"/>
      <c r="BU20" s="596"/>
      <c r="BV20" s="596"/>
      <c r="BW20" s="600"/>
      <c r="BY20" s="607" t="s">
        <v>246</v>
      </c>
      <c r="BZ20" s="608"/>
      <c r="CA20" s="608"/>
      <c r="CB20" s="608"/>
      <c r="CC20" s="608"/>
      <c r="CD20" s="608"/>
      <c r="CE20" s="608"/>
      <c r="CF20" s="608"/>
      <c r="CG20" s="608"/>
      <c r="CH20" s="608"/>
      <c r="CI20" s="608"/>
      <c r="CJ20" s="608"/>
      <c r="CK20" s="608"/>
      <c r="CL20" s="609"/>
      <c r="CM20" s="592" t="s">
        <v>120</v>
      </c>
      <c r="CN20" s="593"/>
      <c r="CO20" s="593"/>
      <c r="CP20" s="593"/>
      <c r="CQ20" s="593"/>
      <c r="CR20" s="593"/>
      <c r="CS20" s="593"/>
      <c r="CT20" s="594"/>
      <c r="CU20" s="597" t="s">
        <v>120</v>
      </c>
      <c r="CV20" s="598"/>
      <c r="CW20" s="598"/>
      <c r="CX20" s="603"/>
      <c r="CY20" s="601" t="s">
        <v>208</v>
      </c>
      <c r="CZ20" s="593"/>
      <c r="DA20" s="593"/>
      <c r="DB20" s="593"/>
      <c r="DC20" s="593"/>
      <c r="DD20" s="593"/>
      <c r="DE20" s="593"/>
      <c r="DF20" s="593"/>
      <c r="DG20" s="593"/>
      <c r="DH20" s="593"/>
      <c r="DI20" s="593"/>
      <c r="DJ20" s="593"/>
      <c r="DK20" s="594"/>
      <c r="DL20" s="601" t="s">
        <v>208</v>
      </c>
      <c r="DM20" s="593"/>
      <c r="DN20" s="593"/>
      <c r="DO20" s="593"/>
      <c r="DP20" s="593"/>
      <c r="DQ20" s="593"/>
      <c r="DR20" s="593"/>
      <c r="DS20" s="593"/>
      <c r="DT20" s="593"/>
      <c r="DU20" s="593"/>
      <c r="DV20" s="593"/>
      <c r="DW20" s="593"/>
      <c r="DX20" s="602"/>
    </row>
    <row r="21" spans="2:128" ht="11.25" customHeight="1" x14ac:dyDescent="0.2">
      <c r="B21" s="589" t="s">
        <v>247</v>
      </c>
      <c r="C21" s="590"/>
      <c r="D21" s="590"/>
      <c r="E21" s="590"/>
      <c r="F21" s="590"/>
      <c r="G21" s="590"/>
      <c r="H21" s="590"/>
      <c r="I21" s="590"/>
      <c r="J21" s="590"/>
      <c r="K21" s="590"/>
      <c r="L21" s="590"/>
      <c r="M21" s="590"/>
      <c r="N21" s="590"/>
      <c r="O21" s="590"/>
      <c r="P21" s="590"/>
      <c r="Q21" s="591"/>
      <c r="R21" s="592">
        <v>167363547</v>
      </c>
      <c r="S21" s="593"/>
      <c r="T21" s="593"/>
      <c r="U21" s="593"/>
      <c r="V21" s="593"/>
      <c r="W21" s="593"/>
      <c r="X21" s="593"/>
      <c r="Y21" s="594"/>
      <c r="Z21" s="597">
        <v>18.7</v>
      </c>
      <c r="AA21" s="598"/>
      <c r="AB21" s="598"/>
      <c r="AC21" s="603"/>
      <c r="AD21" s="601">
        <v>167363547</v>
      </c>
      <c r="AE21" s="593"/>
      <c r="AF21" s="593"/>
      <c r="AG21" s="593"/>
      <c r="AH21" s="593"/>
      <c r="AI21" s="593"/>
      <c r="AJ21" s="593"/>
      <c r="AK21" s="594"/>
      <c r="AL21" s="597">
        <v>38.6</v>
      </c>
      <c r="AM21" s="598"/>
      <c r="AN21" s="598"/>
      <c r="AO21" s="599"/>
      <c r="AP21" s="607" t="s">
        <v>248</v>
      </c>
      <c r="AQ21" s="608"/>
      <c r="AR21" s="608"/>
      <c r="AS21" s="608"/>
      <c r="AT21" s="608"/>
      <c r="AU21" s="608"/>
      <c r="AV21" s="608"/>
      <c r="AW21" s="608"/>
      <c r="AX21" s="608"/>
      <c r="AY21" s="608"/>
      <c r="AZ21" s="608"/>
      <c r="BA21" s="608"/>
      <c r="BB21" s="608"/>
      <c r="BC21" s="609"/>
      <c r="BD21" s="592">
        <v>1704868</v>
      </c>
      <c r="BE21" s="593"/>
      <c r="BF21" s="593"/>
      <c r="BG21" s="593"/>
      <c r="BH21" s="593"/>
      <c r="BI21" s="593"/>
      <c r="BJ21" s="593"/>
      <c r="BK21" s="594"/>
      <c r="BL21" s="595">
        <v>0.6</v>
      </c>
      <c r="BM21" s="595"/>
      <c r="BN21" s="595"/>
      <c r="BO21" s="595"/>
      <c r="BP21" s="596" t="s">
        <v>120</v>
      </c>
      <c r="BQ21" s="596"/>
      <c r="BR21" s="596"/>
      <c r="BS21" s="596"/>
      <c r="BT21" s="596"/>
      <c r="BU21" s="596"/>
      <c r="BV21" s="596"/>
      <c r="BW21" s="600"/>
      <c r="BY21" s="607" t="s">
        <v>249</v>
      </c>
      <c r="BZ21" s="608"/>
      <c r="CA21" s="608"/>
      <c r="CB21" s="608"/>
      <c r="CC21" s="608"/>
      <c r="CD21" s="608"/>
      <c r="CE21" s="608"/>
      <c r="CF21" s="608"/>
      <c r="CG21" s="608"/>
      <c r="CH21" s="608"/>
      <c r="CI21" s="608"/>
      <c r="CJ21" s="608"/>
      <c r="CK21" s="608"/>
      <c r="CL21" s="609"/>
      <c r="CM21" s="592">
        <v>201386</v>
      </c>
      <c r="CN21" s="593"/>
      <c r="CO21" s="593"/>
      <c r="CP21" s="593"/>
      <c r="CQ21" s="593"/>
      <c r="CR21" s="593"/>
      <c r="CS21" s="593"/>
      <c r="CT21" s="594"/>
      <c r="CU21" s="597">
        <v>0</v>
      </c>
      <c r="CV21" s="598"/>
      <c r="CW21" s="598"/>
      <c r="CX21" s="603"/>
      <c r="CY21" s="601" t="s">
        <v>120</v>
      </c>
      <c r="CZ21" s="593"/>
      <c r="DA21" s="593"/>
      <c r="DB21" s="593"/>
      <c r="DC21" s="593"/>
      <c r="DD21" s="593"/>
      <c r="DE21" s="593"/>
      <c r="DF21" s="593"/>
      <c r="DG21" s="593"/>
      <c r="DH21" s="593"/>
      <c r="DI21" s="593"/>
      <c r="DJ21" s="593"/>
      <c r="DK21" s="594"/>
      <c r="DL21" s="601">
        <v>201386</v>
      </c>
      <c r="DM21" s="593"/>
      <c r="DN21" s="593"/>
      <c r="DO21" s="593"/>
      <c r="DP21" s="593"/>
      <c r="DQ21" s="593"/>
      <c r="DR21" s="593"/>
      <c r="DS21" s="593"/>
      <c r="DT21" s="593"/>
      <c r="DU21" s="593"/>
      <c r="DV21" s="593"/>
      <c r="DW21" s="593"/>
      <c r="DX21" s="602"/>
    </row>
    <row r="22" spans="2:128" ht="11.25" customHeight="1" x14ac:dyDescent="0.2">
      <c r="B22" s="589" t="s">
        <v>250</v>
      </c>
      <c r="C22" s="590"/>
      <c r="D22" s="590"/>
      <c r="E22" s="590"/>
      <c r="F22" s="590"/>
      <c r="G22" s="590"/>
      <c r="H22" s="590"/>
      <c r="I22" s="590"/>
      <c r="J22" s="590"/>
      <c r="K22" s="590"/>
      <c r="L22" s="590"/>
      <c r="M22" s="590"/>
      <c r="N22" s="590"/>
      <c r="O22" s="590"/>
      <c r="P22" s="590"/>
      <c r="Q22" s="591"/>
      <c r="R22" s="592">
        <v>2183946</v>
      </c>
      <c r="S22" s="593"/>
      <c r="T22" s="593"/>
      <c r="U22" s="593"/>
      <c r="V22" s="593"/>
      <c r="W22" s="593"/>
      <c r="X22" s="593"/>
      <c r="Y22" s="594"/>
      <c r="Z22" s="597">
        <v>0.2</v>
      </c>
      <c r="AA22" s="598"/>
      <c r="AB22" s="598"/>
      <c r="AC22" s="603"/>
      <c r="AD22" s="601" t="s">
        <v>120</v>
      </c>
      <c r="AE22" s="593"/>
      <c r="AF22" s="593"/>
      <c r="AG22" s="593"/>
      <c r="AH22" s="593"/>
      <c r="AI22" s="593"/>
      <c r="AJ22" s="593"/>
      <c r="AK22" s="594"/>
      <c r="AL22" s="597" t="s">
        <v>129</v>
      </c>
      <c r="AM22" s="598"/>
      <c r="AN22" s="598"/>
      <c r="AO22" s="599"/>
      <c r="AP22" s="607" t="s">
        <v>251</v>
      </c>
      <c r="AQ22" s="610"/>
      <c r="AR22" s="610"/>
      <c r="AS22" s="610"/>
      <c r="AT22" s="610"/>
      <c r="AU22" s="610"/>
      <c r="AV22" s="610"/>
      <c r="AW22" s="610"/>
      <c r="AX22" s="610"/>
      <c r="AY22" s="610"/>
      <c r="AZ22" s="610"/>
      <c r="BA22" s="610"/>
      <c r="BB22" s="610"/>
      <c r="BC22" s="611"/>
      <c r="BD22" s="592">
        <v>21112363</v>
      </c>
      <c r="BE22" s="593"/>
      <c r="BF22" s="593"/>
      <c r="BG22" s="593"/>
      <c r="BH22" s="593"/>
      <c r="BI22" s="593"/>
      <c r="BJ22" s="593"/>
      <c r="BK22" s="594"/>
      <c r="BL22" s="595">
        <v>7.3</v>
      </c>
      <c r="BM22" s="595"/>
      <c r="BN22" s="595"/>
      <c r="BO22" s="595"/>
      <c r="BP22" s="596" t="s">
        <v>208</v>
      </c>
      <c r="BQ22" s="596"/>
      <c r="BR22" s="596"/>
      <c r="BS22" s="596"/>
      <c r="BT22" s="596"/>
      <c r="BU22" s="596"/>
      <c r="BV22" s="596"/>
      <c r="BW22" s="600"/>
      <c r="BY22" s="607" t="s">
        <v>252</v>
      </c>
      <c r="BZ22" s="608"/>
      <c r="CA22" s="608"/>
      <c r="CB22" s="608"/>
      <c r="CC22" s="608"/>
      <c r="CD22" s="608"/>
      <c r="CE22" s="608"/>
      <c r="CF22" s="608"/>
      <c r="CG22" s="608"/>
      <c r="CH22" s="608"/>
      <c r="CI22" s="608"/>
      <c r="CJ22" s="608"/>
      <c r="CK22" s="608"/>
      <c r="CL22" s="609"/>
      <c r="CM22" s="592">
        <v>1989967</v>
      </c>
      <c r="CN22" s="593"/>
      <c r="CO22" s="593"/>
      <c r="CP22" s="593"/>
      <c r="CQ22" s="593"/>
      <c r="CR22" s="593"/>
      <c r="CS22" s="593"/>
      <c r="CT22" s="594"/>
      <c r="CU22" s="597">
        <v>0.2</v>
      </c>
      <c r="CV22" s="598"/>
      <c r="CW22" s="598"/>
      <c r="CX22" s="603"/>
      <c r="CY22" s="601" t="s">
        <v>120</v>
      </c>
      <c r="CZ22" s="593"/>
      <c r="DA22" s="593"/>
      <c r="DB22" s="593"/>
      <c r="DC22" s="593"/>
      <c r="DD22" s="593"/>
      <c r="DE22" s="593"/>
      <c r="DF22" s="593"/>
      <c r="DG22" s="593"/>
      <c r="DH22" s="593"/>
      <c r="DI22" s="593"/>
      <c r="DJ22" s="593"/>
      <c r="DK22" s="594"/>
      <c r="DL22" s="601">
        <v>1989967</v>
      </c>
      <c r="DM22" s="593"/>
      <c r="DN22" s="593"/>
      <c r="DO22" s="593"/>
      <c r="DP22" s="593"/>
      <c r="DQ22" s="593"/>
      <c r="DR22" s="593"/>
      <c r="DS22" s="593"/>
      <c r="DT22" s="593"/>
      <c r="DU22" s="593"/>
      <c r="DV22" s="593"/>
      <c r="DW22" s="593"/>
      <c r="DX22" s="602"/>
    </row>
    <row r="23" spans="2:128" ht="11.25" customHeight="1" x14ac:dyDescent="0.2">
      <c r="B23" s="589" t="s">
        <v>253</v>
      </c>
      <c r="C23" s="590"/>
      <c r="D23" s="590"/>
      <c r="E23" s="590"/>
      <c r="F23" s="590"/>
      <c r="G23" s="590"/>
      <c r="H23" s="590"/>
      <c r="I23" s="590"/>
      <c r="J23" s="590"/>
      <c r="K23" s="590"/>
      <c r="L23" s="590"/>
      <c r="M23" s="590"/>
      <c r="N23" s="590"/>
      <c r="O23" s="590"/>
      <c r="P23" s="590"/>
      <c r="Q23" s="591"/>
      <c r="R23" s="592">
        <v>33823</v>
      </c>
      <c r="S23" s="593"/>
      <c r="T23" s="593"/>
      <c r="U23" s="593"/>
      <c r="V23" s="593"/>
      <c r="W23" s="593"/>
      <c r="X23" s="593"/>
      <c r="Y23" s="594"/>
      <c r="Z23" s="597">
        <v>0</v>
      </c>
      <c r="AA23" s="598"/>
      <c r="AB23" s="598"/>
      <c r="AC23" s="603"/>
      <c r="AD23" s="601" t="s">
        <v>120</v>
      </c>
      <c r="AE23" s="593"/>
      <c r="AF23" s="593"/>
      <c r="AG23" s="593"/>
      <c r="AH23" s="593"/>
      <c r="AI23" s="593"/>
      <c r="AJ23" s="593"/>
      <c r="AK23" s="594"/>
      <c r="AL23" s="597" t="s">
        <v>120</v>
      </c>
      <c r="AM23" s="598"/>
      <c r="AN23" s="598"/>
      <c r="AO23" s="599"/>
      <c r="AP23" s="607" t="s">
        <v>254</v>
      </c>
      <c r="AQ23" s="610"/>
      <c r="AR23" s="610"/>
      <c r="AS23" s="610"/>
      <c r="AT23" s="610"/>
      <c r="AU23" s="610"/>
      <c r="AV23" s="610"/>
      <c r="AW23" s="610"/>
      <c r="AX23" s="610"/>
      <c r="AY23" s="610"/>
      <c r="AZ23" s="610"/>
      <c r="BA23" s="610"/>
      <c r="BB23" s="610"/>
      <c r="BC23" s="611"/>
      <c r="BD23" s="592">
        <v>28764403</v>
      </c>
      <c r="BE23" s="593"/>
      <c r="BF23" s="593"/>
      <c r="BG23" s="593"/>
      <c r="BH23" s="593"/>
      <c r="BI23" s="593"/>
      <c r="BJ23" s="593"/>
      <c r="BK23" s="594"/>
      <c r="BL23" s="595">
        <v>10</v>
      </c>
      <c r="BM23" s="595"/>
      <c r="BN23" s="595"/>
      <c r="BO23" s="595"/>
      <c r="BP23" s="596" t="s">
        <v>208</v>
      </c>
      <c r="BQ23" s="596"/>
      <c r="BR23" s="596"/>
      <c r="BS23" s="596"/>
      <c r="BT23" s="596"/>
      <c r="BU23" s="596"/>
      <c r="BV23" s="596"/>
      <c r="BW23" s="600"/>
      <c r="BY23" s="607" t="s">
        <v>255</v>
      </c>
      <c r="BZ23" s="608"/>
      <c r="CA23" s="608"/>
      <c r="CB23" s="608"/>
      <c r="CC23" s="608"/>
      <c r="CD23" s="608"/>
      <c r="CE23" s="608"/>
      <c r="CF23" s="608"/>
      <c r="CG23" s="608"/>
      <c r="CH23" s="608"/>
      <c r="CI23" s="608"/>
      <c r="CJ23" s="608"/>
      <c r="CK23" s="608"/>
      <c r="CL23" s="609"/>
      <c r="CM23" s="592">
        <v>2163167</v>
      </c>
      <c r="CN23" s="593"/>
      <c r="CO23" s="593"/>
      <c r="CP23" s="593"/>
      <c r="CQ23" s="593"/>
      <c r="CR23" s="593"/>
      <c r="CS23" s="593"/>
      <c r="CT23" s="594"/>
      <c r="CU23" s="597">
        <v>0.3</v>
      </c>
      <c r="CV23" s="598"/>
      <c r="CW23" s="598"/>
      <c r="CX23" s="603"/>
      <c r="CY23" s="601" t="s">
        <v>120</v>
      </c>
      <c r="CZ23" s="593"/>
      <c r="DA23" s="593"/>
      <c r="DB23" s="593"/>
      <c r="DC23" s="593"/>
      <c r="DD23" s="593"/>
      <c r="DE23" s="593"/>
      <c r="DF23" s="593"/>
      <c r="DG23" s="593"/>
      <c r="DH23" s="593"/>
      <c r="DI23" s="593"/>
      <c r="DJ23" s="593"/>
      <c r="DK23" s="594"/>
      <c r="DL23" s="601">
        <v>2163167</v>
      </c>
      <c r="DM23" s="593"/>
      <c r="DN23" s="593"/>
      <c r="DO23" s="593"/>
      <c r="DP23" s="593"/>
      <c r="DQ23" s="593"/>
      <c r="DR23" s="593"/>
      <c r="DS23" s="593"/>
      <c r="DT23" s="593"/>
      <c r="DU23" s="593"/>
      <c r="DV23" s="593"/>
      <c r="DW23" s="593"/>
      <c r="DX23" s="602"/>
    </row>
    <row r="24" spans="2:128" ht="11.25" customHeight="1" x14ac:dyDescent="0.2">
      <c r="B24" s="589" t="s">
        <v>256</v>
      </c>
      <c r="C24" s="590"/>
      <c r="D24" s="590"/>
      <c r="E24" s="590"/>
      <c r="F24" s="590"/>
      <c r="G24" s="590"/>
      <c r="H24" s="590"/>
      <c r="I24" s="590"/>
      <c r="J24" s="590"/>
      <c r="K24" s="590"/>
      <c r="L24" s="590"/>
      <c r="M24" s="590"/>
      <c r="N24" s="590"/>
      <c r="O24" s="590"/>
      <c r="P24" s="590"/>
      <c r="Q24" s="591"/>
      <c r="R24" s="592">
        <v>489898522</v>
      </c>
      <c r="S24" s="593"/>
      <c r="T24" s="593"/>
      <c r="U24" s="593"/>
      <c r="V24" s="593"/>
      <c r="W24" s="593"/>
      <c r="X24" s="593"/>
      <c r="Y24" s="594"/>
      <c r="Z24" s="597">
        <v>54.8</v>
      </c>
      <c r="AA24" s="598"/>
      <c r="AB24" s="598"/>
      <c r="AC24" s="603"/>
      <c r="AD24" s="601">
        <v>431602963</v>
      </c>
      <c r="AE24" s="593"/>
      <c r="AF24" s="593"/>
      <c r="AG24" s="593"/>
      <c r="AH24" s="593"/>
      <c r="AI24" s="593"/>
      <c r="AJ24" s="593"/>
      <c r="AK24" s="594"/>
      <c r="AL24" s="597">
        <v>99.5</v>
      </c>
      <c r="AM24" s="598"/>
      <c r="AN24" s="598"/>
      <c r="AO24" s="599"/>
      <c r="AP24" s="607" t="s">
        <v>257</v>
      </c>
      <c r="AQ24" s="610"/>
      <c r="AR24" s="610"/>
      <c r="AS24" s="610"/>
      <c r="AT24" s="610"/>
      <c r="AU24" s="610"/>
      <c r="AV24" s="610"/>
      <c r="AW24" s="610"/>
      <c r="AX24" s="610"/>
      <c r="AY24" s="610"/>
      <c r="AZ24" s="610"/>
      <c r="BA24" s="610"/>
      <c r="BB24" s="610"/>
      <c r="BC24" s="611"/>
      <c r="BD24" s="592">
        <v>2743</v>
      </c>
      <c r="BE24" s="593"/>
      <c r="BF24" s="593"/>
      <c r="BG24" s="593"/>
      <c r="BH24" s="593"/>
      <c r="BI24" s="593"/>
      <c r="BJ24" s="593"/>
      <c r="BK24" s="594"/>
      <c r="BL24" s="595">
        <v>0</v>
      </c>
      <c r="BM24" s="595"/>
      <c r="BN24" s="595"/>
      <c r="BO24" s="595"/>
      <c r="BP24" s="596" t="s">
        <v>120</v>
      </c>
      <c r="BQ24" s="596"/>
      <c r="BR24" s="596"/>
      <c r="BS24" s="596"/>
      <c r="BT24" s="596"/>
      <c r="BU24" s="596"/>
      <c r="BV24" s="596"/>
      <c r="BW24" s="600"/>
      <c r="BY24" s="607" t="s">
        <v>258</v>
      </c>
      <c r="BZ24" s="608"/>
      <c r="CA24" s="608"/>
      <c r="CB24" s="608"/>
      <c r="CC24" s="608"/>
      <c r="CD24" s="608"/>
      <c r="CE24" s="608"/>
      <c r="CF24" s="608"/>
      <c r="CG24" s="608"/>
      <c r="CH24" s="608"/>
      <c r="CI24" s="608"/>
      <c r="CJ24" s="608"/>
      <c r="CK24" s="608"/>
      <c r="CL24" s="609"/>
      <c r="CM24" s="592" t="s">
        <v>120</v>
      </c>
      <c r="CN24" s="593"/>
      <c r="CO24" s="593"/>
      <c r="CP24" s="593"/>
      <c r="CQ24" s="593"/>
      <c r="CR24" s="593"/>
      <c r="CS24" s="593"/>
      <c r="CT24" s="594"/>
      <c r="CU24" s="597" t="s">
        <v>120</v>
      </c>
      <c r="CV24" s="598"/>
      <c r="CW24" s="598"/>
      <c r="CX24" s="603"/>
      <c r="CY24" s="601" t="s">
        <v>120</v>
      </c>
      <c r="CZ24" s="593"/>
      <c r="DA24" s="593"/>
      <c r="DB24" s="593"/>
      <c r="DC24" s="593"/>
      <c r="DD24" s="593"/>
      <c r="DE24" s="593"/>
      <c r="DF24" s="593"/>
      <c r="DG24" s="593"/>
      <c r="DH24" s="593"/>
      <c r="DI24" s="593"/>
      <c r="DJ24" s="593"/>
      <c r="DK24" s="594"/>
      <c r="DL24" s="601" t="s">
        <v>120</v>
      </c>
      <c r="DM24" s="593"/>
      <c r="DN24" s="593"/>
      <c r="DO24" s="593"/>
      <c r="DP24" s="593"/>
      <c r="DQ24" s="593"/>
      <c r="DR24" s="593"/>
      <c r="DS24" s="593"/>
      <c r="DT24" s="593"/>
      <c r="DU24" s="593"/>
      <c r="DV24" s="593"/>
      <c r="DW24" s="593"/>
      <c r="DX24" s="602"/>
    </row>
    <row r="25" spans="2:128" ht="11.25" customHeight="1" x14ac:dyDescent="0.2">
      <c r="B25" s="589" t="s">
        <v>259</v>
      </c>
      <c r="C25" s="590"/>
      <c r="D25" s="590"/>
      <c r="E25" s="590"/>
      <c r="F25" s="590"/>
      <c r="G25" s="590"/>
      <c r="H25" s="590"/>
      <c r="I25" s="590"/>
      <c r="J25" s="590"/>
      <c r="K25" s="590"/>
      <c r="L25" s="590"/>
      <c r="M25" s="590"/>
      <c r="N25" s="590"/>
      <c r="O25" s="590"/>
      <c r="P25" s="590"/>
      <c r="Q25" s="591"/>
      <c r="R25" s="592">
        <v>391862</v>
      </c>
      <c r="S25" s="593"/>
      <c r="T25" s="593"/>
      <c r="U25" s="593"/>
      <c r="V25" s="593"/>
      <c r="W25" s="593"/>
      <c r="X25" s="593"/>
      <c r="Y25" s="594"/>
      <c r="Z25" s="597">
        <v>0</v>
      </c>
      <c r="AA25" s="598"/>
      <c r="AB25" s="598"/>
      <c r="AC25" s="603"/>
      <c r="AD25" s="601">
        <v>391862</v>
      </c>
      <c r="AE25" s="593"/>
      <c r="AF25" s="593"/>
      <c r="AG25" s="593"/>
      <c r="AH25" s="593"/>
      <c r="AI25" s="593"/>
      <c r="AJ25" s="593"/>
      <c r="AK25" s="594"/>
      <c r="AL25" s="597">
        <v>0.1</v>
      </c>
      <c r="AM25" s="598"/>
      <c r="AN25" s="598"/>
      <c r="AO25" s="599"/>
      <c r="AP25" s="607" t="s">
        <v>260</v>
      </c>
      <c r="AQ25" s="610"/>
      <c r="AR25" s="610"/>
      <c r="AS25" s="610"/>
      <c r="AT25" s="610"/>
      <c r="AU25" s="610"/>
      <c r="AV25" s="610"/>
      <c r="AW25" s="610"/>
      <c r="AX25" s="610"/>
      <c r="AY25" s="610"/>
      <c r="AZ25" s="610"/>
      <c r="BA25" s="610"/>
      <c r="BB25" s="610"/>
      <c r="BC25" s="611"/>
      <c r="BD25" s="592" t="s">
        <v>120</v>
      </c>
      <c r="BE25" s="593"/>
      <c r="BF25" s="593"/>
      <c r="BG25" s="593"/>
      <c r="BH25" s="593"/>
      <c r="BI25" s="593"/>
      <c r="BJ25" s="593"/>
      <c r="BK25" s="594"/>
      <c r="BL25" s="595" t="s">
        <v>129</v>
      </c>
      <c r="BM25" s="595"/>
      <c r="BN25" s="595"/>
      <c r="BO25" s="595"/>
      <c r="BP25" s="596" t="s">
        <v>120</v>
      </c>
      <c r="BQ25" s="596"/>
      <c r="BR25" s="596"/>
      <c r="BS25" s="596"/>
      <c r="BT25" s="596"/>
      <c r="BU25" s="596"/>
      <c r="BV25" s="596"/>
      <c r="BW25" s="600"/>
      <c r="BY25" s="607" t="s">
        <v>261</v>
      </c>
      <c r="BZ25" s="608"/>
      <c r="CA25" s="608"/>
      <c r="CB25" s="608"/>
      <c r="CC25" s="608"/>
      <c r="CD25" s="608"/>
      <c r="CE25" s="608"/>
      <c r="CF25" s="608"/>
      <c r="CG25" s="608"/>
      <c r="CH25" s="608"/>
      <c r="CI25" s="608"/>
      <c r="CJ25" s="608"/>
      <c r="CK25" s="608"/>
      <c r="CL25" s="609"/>
      <c r="CM25" s="592">
        <v>43638131</v>
      </c>
      <c r="CN25" s="593"/>
      <c r="CO25" s="593"/>
      <c r="CP25" s="593"/>
      <c r="CQ25" s="593"/>
      <c r="CR25" s="593"/>
      <c r="CS25" s="593"/>
      <c r="CT25" s="594"/>
      <c r="CU25" s="597">
        <v>5.0999999999999996</v>
      </c>
      <c r="CV25" s="598"/>
      <c r="CW25" s="598"/>
      <c r="CX25" s="603"/>
      <c r="CY25" s="601" t="s">
        <v>120</v>
      </c>
      <c r="CZ25" s="593"/>
      <c r="DA25" s="593"/>
      <c r="DB25" s="593"/>
      <c r="DC25" s="593"/>
      <c r="DD25" s="593"/>
      <c r="DE25" s="593"/>
      <c r="DF25" s="593"/>
      <c r="DG25" s="593"/>
      <c r="DH25" s="593"/>
      <c r="DI25" s="593"/>
      <c r="DJ25" s="593"/>
      <c r="DK25" s="594"/>
      <c r="DL25" s="601">
        <v>43638131</v>
      </c>
      <c r="DM25" s="593"/>
      <c r="DN25" s="593"/>
      <c r="DO25" s="593"/>
      <c r="DP25" s="593"/>
      <c r="DQ25" s="593"/>
      <c r="DR25" s="593"/>
      <c r="DS25" s="593"/>
      <c r="DT25" s="593"/>
      <c r="DU25" s="593"/>
      <c r="DV25" s="593"/>
      <c r="DW25" s="593"/>
      <c r="DX25" s="602"/>
    </row>
    <row r="26" spans="2:128" ht="11.25" customHeight="1" x14ac:dyDescent="0.2">
      <c r="B26" s="589" t="s">
        <v>262</v>
      </c>
      <c r="C26" s="590"/>
      <c r="D26" s="590"/>
      <c r="E26" s="590"/>
      <c r="F26" s="590"/>
      <c r="G26" s="590"/>
      <c r="H26" s="590"/>
      <c r="I26" s="590"/>
      <c r="J26" s="590"/>
      <c r="K26" s="590"/>
      <c r="L26" s="590"/>
      <c r="M26" s="590"/>
      <c r="N26" s="590"/>
      <c r="O26" s="590"/>
      <c r="P26" s="590"/>
      <c r="Q26" s="591"/>
      <c r="R26" s="592">
        <v>2994696</v>
      </c>
      <c r="S26" s="593"/>
      <c r="T26" s="593"/>
      <c r="U26" s="593"/>
      <c r="V26" s="593"/>
      <c r="W26" s="593"/>
      <c r="X26" s="593"/>
      <c r="Y26" s="594"/>
      <c r="Z26" s="597">
        <v>0.3</v>
      </c>
      <c r="AA26" s="598"/>
      <c r="AB26" s="598"/>
      <c r="AC26" s="603"/>
      <c r="AD26" s="601" t="s">
        <v>120</v>
      </c>
      <c r="AE26" s="593"/>
      <c r="AF26" s="593"/>
      <c r="AG26" s="593"/>
      <c r="AH26" s="593"/>
      <c r="AI26" s="593"/>
      <c r="AJ26" s="593"/>
      <c r="AK26" s="594"/>
      <c r="AL26" s="597" t="s">
        <v>208</v>
      </c>
      <c r="AM26" s="598"/>
      <c r="AN26" s="598"/>
      <c r="AO26" s="599"/>
      <c r="AP26" s="607" t="s">
        <v>263</v>
      </c>
      <c r="AQ26" s="610"/>
      <c r="AR26" s="610"/>
      <c r="AS26" s="610"/>
      <c r="AT26" s="610"/>
      <c r="AU26" s="610"/>
      <c r="AV26" s="610"/>
      <c r="AW26" s="610"/>
      <c r="AX26" s="610"/>
      <c r="AY26" s="610"/>
      <c r="AZ26" s="610"/>
      <c r="BA26" s="610"/>
      <c r="BB26" s="610"/>
      <c r="BC26" s="611"/>
      <c r="BD26" s="592" t="s">
        <v>120</v>
      </c>
      <c r="BE26" s="593"/>
      <c r="BF26" s="593"/>
      <c r="BG26" s="593"/>
      <c r="BH26" s="593"/>
      <c r="BI26" s="593"/>
      <c r="BJ26" s="593"/>
      <c r="BK26" s="594"/>
      <c r="BL26" s="595" t="s">
        <v>120</v>
      </c>
      <c r="BM26" s="595"/>
      <c r="BN26" s="595"/>
      <c r="BO26" s="595"/>
      <c r="BP26" s="596" t="s">
        <v>208</v>
      </c>
      <c r="BQ26" s="596"/>
      <c r="BR26" s="596"/>
      <c r="BS26" s="596"/>
      <c r="BT26" s="596"/>
      <c r="BU26" s="596"/>
      <c r="BV26" s="596"/>
      <c r="BW26" s="600"/>
      <c r="BY26" s="607" t="s">
        <v>264</v>
      </c>
      <c r="BZ26" s="608"/>
      <c r="CA26" s="608"/>
      <c r="CB26" s="608"/>
      <c r="CC26" s="608"/>
      <c r="CD26" s="608"/>
      <c r="CE26" s="608"/>
      <c r="CF26" s="608"/>
      <c r="CG26" s="608"/>
      <c r="CH26" s="608"/>
      <c r="CI26" s="608"/>
      <c r="CJ26" s="608"/>
      <c r="CK26" s="608"/>
      <c r="CL26" s="609"/>
      <c r="CM26" s="592">
        <v>1218988</v>
      </c>
      <c r="CN26" s="593"/>
      <c r="CO26" s="593"/>
      <c r="CP26" s="593"/>
      <c r="CQ26" s="593"/>
      <c r="CR26" s="593"/>
      <c r="CS26" s="593"/>
      <c r="CT26" s="594"/>
      <c r="CU26" s="597">
        <v>0.1</v>
      </c>
      <c r="CV26" s="598"/>
      <c r="CW26" s="598"/>
      <c r="CX26" s="603"/>
      <c r="CY26" s="601" t="s">
        <v>120</v>
      </c>
      <c r="CZ26" s="593"/>
      <c r="DA26" s="593"/>
      <c r="DB26" s="593"/>
      <c r="DC26" s="593"/>
      <c r="DD26" s="593"/>
      <c r="DE26" s="593"/>
      <c r="DF26" s="593"/>
      <c r="DG26" s="593"/>
      <c r="DH26" s="593"/>
      <c r="DI26" s="593"/>
      <c r="DJ26" s="593"/>
      <c r="DK26" s="594"/>
      <c r="DL26" s="601">
        <v>1218988</v>
      </c>
      <c r="DM26" s="593"/>
      <c r="DN26" s="593"/>
      <c r="DO26" s="593"/>
      <c r="DP26" s="593"/>
      <c r="DQ26" s="593"/>
      <c r="DR26" s="593"/>
      <c r="DS26" s="593"/>
      <c r="DT26" s="593"/>
      <c r="DU26" s="593"/>
      <c r="DV26" s="593"/>
      <c r="DW26" s="593"/>
      <c r="DX26" s="602"/>
    </row>
    <row r="27" spans="2:128" ht="11.25" customHeight="1" x14ac:dyDescent="0.2">
      <c r="B27" s="589" t="s">
        <v>265</v>
      </c>
      <c r="C27" s="590"/>
      <c r="D27" s="590"/>
      <c r="E27" s="590"/>
      <c r="F27" s="590"/>
      <c r="G27" s="590"/>
      <c r="H27" s="590"/>
      <c r="I27" s="590"/>
      <c r="J27" s="590"/>
      <c r="K27" s="590"/>
      <c r="L27" s="590"/>
      <c r="M27" s="590"/>
      <c r="N27" s="590"/>
      <c r="O27" s="590"/>
      <c r="P27" s="590"/>
      <c r="Q27" s="591"/>
      <c r="R27" s="592">
        <v>6589473</v>
      </c>
      <c r="S27" s="593"/>
      <c r="T27" s="593"/>
      <c r="U27" s="593"/>
      <c r="V27" s="593"/>
      <c r="W27" s="593"/>
      <c r="X27" s="593"/>
      <c r="Y27" s="594"/>
      <c r="Z27" s="597">
        <v>0.7</v>
      </c>
      <c r="AA27" s="598"/>
      <c r="AB27" s="598"/>
      <c r="AC27" s="603"/>
      <c r="AD27" s="601">
        <v>1068199</v>
      </c>
      <c r="AE27" s="593"/>
      <c r="AF27" s="593"/>
      <c r="AG27" s="593"/>
      <c r="AH27" s="593"/>
      <c r="AI27" s="593"/>
      <c r="AJ27" s="593"/>
      <c r="AK27" s="594"/>
      <c r="AL27" s="597">
        <v>0.2</v>
      </c>
      <c r="AM27" s="598"/>
      <c r="AN27" s="598"/>
      <c r="AO27" s="599"/>
      <c r="AP27" s="607" t="s">
        <v>266</v>
      </c>
      <c r="AQ27" s="610"/>
      <c r="AR27" s="610"/>
      <c r="AS27" s="610"/>
      <c r="AT27" s="610"/>
      <c r="AU27" s="610"/>
      <c r="AV27" s="610"/>
      <c r="AW27" s="610"/>
      <c r="AX27" s="610"/>
      <c r="AY27" s="610"/>
      <c r="AZ27" s="610"/>
      <c r="BA27" s="610"/>
      <c r="BB27" s="610"/>
      <c r="BC27" s="611"/>
      <c r="BD27" s="592">
        <v>504071</v>
      </c>
      <c r="BE27" s="593"/>
      <c r="BF27" s="593"/>
      <c r="BG27" s="593"/>
      <c r="BH27" s="593"/>
      <c r="BI27" s="593"/>
      <c r="BJ27" s="593"/>
      <c r="BK27" s="594"/>
      <c r="BL27" s="595">
        <v>0.2</v>
      </c>
      <c r="BM27" s="595"/>
      <c r="BN27" s="595"/>
      <c r="BO27" s="595"/>
      <c r="BP27" s="596" t="s">
        <v>129</v>
      </c>
      <c r="BQ27" s="596"/>
      <c r="BR27" s="596"/>
      <c r="BS27" s="596"/>
      <c r="BT27" s="596"/>
      <c r="BU27" s="596"/>
      <c r="BV27" s="596"/>
      <c r="BW27" s="600"/>
      <c r="BY27" s="607" t="s">
        <v>267</v>
      </c>
      <c r="BZ27" s="608"/>
      <c r="CA27" s="608"/>
      <c r="CB27" s="608"/>
      <c r="CC27" s="608"/>
      <c r="CD27" s="608"/>
      <c r="CE27" s="608"/>
      <c r="CF27" s="608"/>
      <c r="CG27" s="608"/>
      <c r="CH27" s="608"/>
      <c r="CI27" s="608"/>
      <c r="CJ27" s="608"/>
      <c r="CK27" s="608"/>
      <c r="CL27" s="609"/>
      <c r="CM27" s="592" t="s">
        <v>129</v>
      </c>
      <c r="CN27" s="593"/>
      <c r="CO27" s="593"/>
      <c r="CP27" s="593"/>
      <c r="CQ27" s="593"/>
      <c r="CR27" s="593"/>
      <c r="CS27" s="593"/>
      <c r="CT27" s="594"/>
      <c r="CU27" s="597" t="s">
        <v>208</v>
      </c>
      <c r="CV27" s="598"/>
      <c r="CW27" s="598"/>
      <c r="CX27" s="603"/>
      <c r="CY27" s="601" t="s">
        <v>120</v>
      </c>
      <c r="CZ27" s="593"/>
      <c r="DA27" s="593"/>
      <c r="DB27" s="593"/>
      <c r="DC27" s="593"/>
      <c r="DD27" s="593"/>
      <c r="DE27" s="593"/>
      <c r="DF27" s="593"/>
      <c r="DG27" s="593"/>
      <c r="DH27" s="593"/>
      <c r="DI27" s="593"/>
      <c r="DJ27" s="593"/>
      <c r="DK27" s="594"/>
      <c r="DL27" s="601" t="s">
        <v>120</v>
      </c>
      <c r="DM27" s="593"/>
      <c r="DN27" s="593"/>
      <c r="DO27" s="593"/>
      <c r="DP27" s="593"/>
      <c r="DQ27" s="593"/>
      <c r="DR27" s="593"/>
      <c r="DS27" s="593"/>
      <c r="DT27" s="593"/>
      <c r="DU27" s="593"/>
      <c r="DV27" s="593"/>
      <c r="DW27" s="593"/>
      <c r="DX27" s="602"/>
    </row>
    <row r="28" spans="2:128" ht="11.25" customHeight="1" x14ac:dyDescent="0.2">
      <c r="B28" s="589" t="s">
        <v>268</v>
      </c>
      <c r="C28" s="590"/>
      <c r="D28" s="590"/>
      <c r="E28" s="590"/>
      <c r="F28" s="590"/>
      <c r="G28" s="590"/>
      <c r="H28" s="590"/>
      <c r="I28" s="590"/>
      <c r="J28" s="590"/>
      <c r="K28" s="590"/>
      <c r="L28" s="590"/>
      <c r="M28" s="590"/>
      <c r="N28" s="590"/>
      <c r="O28" s="590"/>
      <c r="P28" s="590"/>
      <c r="Q28" s="591"/>
      <c r="R28" s="592">
        <v>2916233</v>
      </c>
      <c r="S28" s="593"/>
      <c r="T28" s="593"/>
      <c r="U28" s="593"/>
      <c r="V28" s="593"/>
      <c r="W28" s="593"/>
      <c r="X28" s="593"/>
      <c r="Y28" s="594"/>
      <c r="Z28" s="597">
        <v>0.3</v>
      </c>
      <c r="AA28" s="598"/>
      <c r="AB28" s="598"/>
      <c r="AC28" s="603"/>
      <c r="AD28" s="601">
        <v>827966</v>
      </c>
      <c r="AE28" s="593"/>
      <c r="AF28" s="593"/>
      <c r="AG28" s="593"/>
      <c r="AH28" s="593"/>
      <c r="AI28" s="593"/>
      <c r="AJ28" s="593"/>
      <c r="AK28" s="594"/>
      <c r="AL28" s="597">
        <v>0.2</v>
      </c>
      <c r="AM28" s="598"/>
      <c r="AN28" s="598"/>
      <c r="AO28" s="599"/>
      <c r="AP28" s="607" t="s">
        <v>269</v>
      </c>
      <c r="AQ28" s="610"/>
      <c r="AR28" s="610"/>
      <c r="AS28" s="610"/>
      <c r="AT28" s="610"/>
      <c r="AU28" s="610"/>
      <c r="AV28" s="610"/>
      <c r="AW28" s="610"/>
      <c r="AX28" s="610"/>
      <c r="AY28" s="610"/>
      <c r="AZ28" s="610"/>
      <c r="BA28" s="610"/>
      <c r="BB28" s="610"/>
      <c r="BC28" s="611"/>
      <c r="BD28" s="592">
        <v>19569</v>
      </c>
      <c r="BE28" s="593"/>
      <c r="BF28" s="593"/>
      <c r="BG28" s="593"/>
      <c r="BH28" s="593"/>
      <c r="BI28" s="593"/>
      <c r="BJ28" s="593"/>
      <c r="BK28" s="594"/>
      <c r="BL28" s="595">
        <v>0</v>
      </c>
      <c r="BM28" s="595"/>
      <c r="BN28" s="595"/>
      <c r="BO28" s="595"/>
      <c r="BP28" s="596" t="s">
        <v>120</v>
      </c>
      <c r="BQ28" s="596"/>
      <c r="BR28" s="596"/>
      <c r="BS28" s="596"/>
      <c r="BT28" s="596"/>
      <c r="BU28" s="596"/>
      <c r="BV28" s="596"/>
      <c r="BW28" s="600"/>
      <c r="BY28" s="607" t="s">
        <v>270</v>
      </c>
      <c r="BZ28" s="608"/>
      <c r="CA28" s="608"/>
      <c r="CB28" s="608"/>
      <c r="CC28" s="608"/>
      <c r="CD28" s="608"/>
      <c r="CE28" s="608"/>
      <c r="CF28" s="608"/>
      <c r="CG28" s="608"/>
      <c r="CH28" s="608"/>
      <c r="CI28" s="608"/>
      <c r="CJ28" s="608"/>
      <c r="CK28" s="608"/>
      <c r="CL28" s="609"/>
      <c r="CM28" s="592">
        <v>108</v>
      </c>
      <c r="CN28" s="593"/>
      <c r="CO28" s="593"/>
      <c r="CP28" s="593"/>
      <c r="CQ28" s="593"/>
      <c r="CR28" s="593"/>
      <c r="CS28" s="593"/>
      <c r="CT28" s="594"/>
      <c r="CU28" s="597">
        <v>0</v>
      </c>
      <c r="CV28" s="598"/>
      <c r="CW28" s="598"/>
      <c r="CX28" s="603"/>
      <c r="CY28" s="601" t="s">
        <v>120</v>
      </c>
      <c r="CZ28" s="593"/>
      <c r="DA28" s="593"/>
      <c r="DB28" s="593"/>
      <c r="DC28" s="593"/>
      <c r="DD28" s="593"/>
      <c r="DE28" s="593"/>
      <c r="DF28" s="593"/>
      <c r="DG28" s="593"/>
      <c r="DH28" s="593"/>
      <c r="DI28" s="593"/>
      <c r="DJ28" s="593"/>
      <c r="DK28" s="594"/>
      <c r="DL28" s="601">
        <v>108</v>
      </c>
      <c r="DM28" s="593"/>
      <c r="DN28" s="593"/>
      <c r="DO28" s="593"/>
      <c r="DP28" s="593"/>
      <c r="DQ28" s="593"/>
      <c r="DR28" s="593"/>
      <c r="DS28" s="593"/>
      <c r="DT28" s="593"/>
      <c r="DU28" s="593"/>
      <c r="DV28" s="593"/>
      <c r="DW28" s="593"/>
      <c r="DX28" s="602"/>
    </row>
    <row r="29" spans="2:128" ht="11.25" customHeight="1" x14ac:dyDescent="0.2">
      <c r="B29" s="589" t="s">
        <v>271</v>
      </c>
      <c r="C29" s="590"/>
      <c r="D29" s="590"/>
      <c r="E29" s="590"/>
      <c r="F29" s="590"/>
      <c r="G29" s="590"/>
      <c r="H29" s="590"/>
      <c r="I29" s="590"/>
      <c r="J29" s="590"/>
      <c r="K29" s="590"/>
      <c r="L29" s="590"/>
      <c r="M29" s="590"/>
      <c r="N29" s="590"/>
      <c r="O29" s="590"/>
      <c r="P29" s="590"/>
      <c r="Q29" s="591"/>
      <c r="R29" s="592">
        <v>179607303</v>
      </c>
      <c r="S29" s="593"/>
      <c r="T29" s="593"/>
      <c r="U29" s="593"/>
      <c r="V29" s="593"/>
      <c r="W29" s="593"/>
      <c r="X29" s="593"/>
      <c r="Y29" s="594"/>
      <c r="Z29" s="597">
        <v>20.100000000000001</v>
      </c>
      <c r="AA29" s="598"/>
      <c r="AB29" s="598"/>
      <c r="AC29" s="603"/>
      <c r="AD29" s="601" t="s">
        <v>129</v>
      </c>
      <c r="AE29" s="593"/>
      <c r="AF29" s="593"/>
      <c r="AG29" s="593"/>
      <c r="AH29" s="593"/>
      <c r="AI29" s="593"/>
      <c r="AJ29" s="593"/>
      <c r="AK29" s="594"/>
      <c r="AL29" s="597" t="s">
        <v>120</v>
      </c>
      <c r="AM29" s="598"/>
      <c r="AN29" s="598"/>
      <c r="AO29" s="599"/>
      <c r="AP29" s="607" t="s">
        <v>272</v>
      </c>
      <c r="AQ29" s="610"/>
      <c r="AR29" s="610"/>
      <c r="AS29" s="610"/>
      <c r="AT29" s="610"/>
      <c r="AU29" s="610"/>
      <c r="AV29" s="610"/>
      <c r="AW29" s="610"/>
      <c r="AX29" s="610"/>
      <c r="AY29" s="610"/>
      <c r="AZ29" s="610"/>
      <c r="BA29" s="610"/>
      <c r="BB29" s="610"/>
      <c r="BC29" s="611"/>
      <c r="BD29" s="592">
        <v>19569</v>
      </c>
      <c r="BE29" s="593"/>
      <c r="BF29" s="593"/>
      <c r="BG29" s="593"/>
      <c r="BH29" s="593"/>
      <c r="BI29" s="593"/>
      <c r="BJ29" s="593"/>
      <c r="BK29" s="594"/>
      <c r="BL29" s="595">
        <v>0</v>
      </c>
      <c r="BM29" s="595"/>
      <c r="BN29" s="595"/>
      <c r="BO29" s="595"/>
      <c r="BP29" s="596" t="s">
        <v>120</v>
      </c>
      <c r="BQ29" s="596"/>
      <c r="BR29" s="596"/>
      <c r="BS29" s="596"/>
      <c r="BT29" s="596"/>
      <c r="BU29" s="596"/>
      <c r="BV29" s="596"/>
      <c r="BW29" s="600"/>
      <c r="BY29" s="607" t="s">
        <v>273</v>
      </c>
      <c r="BZ29" s="612"/>
      <c r="CA29" s="612"/>
      <c r="CB29" s="612"/>
      <c r="CC29" s="612"/>
      <c r="CD29" s="612"/>
      <c r="CE29" s="612"/>
      <c r="CF29" s="612"/>
      <c r="CG29" s="612"/>
      <c r="CH29" s="612"/>
      <c r="CI29" s="612"/>
      <c r="CJ29" s="612"/>
      <c r="CK29" s="612"/>
      <c r="CL29" s="609"/>
      <c r="CM29" s="592" t="s">
        <v>120</v>
      </c>
      <c r="CN29" s="593"/>
      <c r="CO29" s="593"/>
      <c r="CP29" s="593"/>
      <c r="CQ29" s="593"/>
      <c r="CR29" s="593"/>
      <c r="CS29" s="593"/>
      <c r="CT29" s="594"/>
      <c r="CU29" s="597" t="s">
        <v>208</v>
      </c>
      <c r="CV29" s="598"/>
      <c r="CW29" s="598"/>
      <c r="CX29" s="603"/>
      <c r="CY29" s="601" t="s">
        <v>129</v>
      </c>
      <c r="CZ29" s="593"/>
      <c r="DA29" s="593"/>
      <c r="DB29" s="593"/>
      <c r="DC29" s="593"/>
      <c r="DD29" s="593"/>
      <c r="DE29" s="593"/>
      <c r="DF29" s="593"/>
      <c r="DG29" s="593"/>
      <c r="DH29" s="593"/>
      <c r="DI29" s="593"/>
      <c r="DJ29" s="593"/>
      <c r="DK29" s="594"/>
      <c r="DL29" s="601" t="s">
        <v>120</v>
      </c>
      <c r="DM29" s="593"/>
      <c r="DN29" s="593"/>
      <c r="DO29" s="593"/>
      <c r="DP29" s="593"/>
      <c r="DQ29" s="593"/>
      <c r="DR29" s="593"/>
      <c r="DS29" s="593"/>
      <c r="DT29" s="593"/>
      <c r="DU29" s="593"/>
      <c r="DV29" s="593"/>
      <c r="DW29" s="593"/>
      <c r="DX29" s="602"/>
    </row>
    <row r="30" spans="2:128" ht="11.25" customHeight="1" x14ac:dyDescent="0.2">
      <c r="B30" s="589" t="s">
        <v>274</v>
      </c>
      <c r="C30" s="590"/>
      <c r="D30" s="590"/>
      <c r="E30" s="590"/>
      <c r="F30" s="590"/>
      <c r="G30" s="590"/>
      <c r="H30" s="590"/>
      <c r="I30" s="590"/>
      <c r="J30" s="590"/>
      <c r="K30" s="590"/>
      <c r="L30" s="590"/>
      <c r="M30" s="590"/>
      <c r="N30" s="590"/>
      <c r="O30" s="590"/>
      <c r="P30" s="590"/>
      <c r="Q30" s="591"/>
      <c r="R30" s="592" t="s">
        <v>120</v>
      </c>
      <c r="S30" s="593"/>
      <c r="T30" s="593"/>
      <c r="U30" s="593"/>
      <c r="V30" s="593"/>
      <c r="W30" s="593"/>
      <c r="X30" s="593"/>
      <c r="Y30" s="594"/>
      <c r="Z30" s="597" t="s">
        <v>120</v>
      </c>
      <c r="AA30" s="598"/>
      <c r="AB30" s="598"/>
      <c r="AC30" s="603"/>
      <c r="AD30" s="601" t="s">
        <v>120</v>
      </c>
      <c r="AE30" s="593"/>
      <c r="AF30" s="593"/>
      <c r="AG30" s="593"/>
      <c r="AH30" s="593"/>
      <c r="AI30" s="593"/>
      <c r="AJ30" s="593"/>
      <c r="AK30" s="594"/>
      <c r="AL30" s="597" t="s">
        <v>120</v>
      </c>
      <c r="AM30" s="598"/>
      <c r="AN30" s="598"/>
      <c r="AO30" s="599"/>
      <c r="AP30" s="607" t="s">
        <v>275</v>
      </c>
      <c r="AQ30" s="610"/>
      <c r="AR30" s="610"/>
      <c r="AS30" s="610"/>
      <c r="AT30" s="610"/>
      <c r="AU30" s="610"/>
      <c r="AV30" s="610"/>
      <c r="AW30" s="610"/>
      <c r="AX30" s="610"/>
      <c r="AY30" s="610"/>
      <c r="AZ30" s="610"/>
      <c r="BA30" s="610"/>
      <c r="BB30" s="610"/>
      <c r="BC30" s="611"/>
      <c r="BD30" s="592">
        <v>484502</v>
      </c>
      <c r="BE30" s="593"/>
      <c r="BF30" s="593"/>
      <c r="BG30" s="593"/>
      <c r="BH30" s="593"/>
      <c r="BI30" s="593"/>
      <c r="BJ30" s="593"/>
      <c r="BK30" s="594"/>
      <c r="BL30" s="595">
        <v>0.2</v>
      </c>
      <c r="BM30" s="595"/>
      <c r="BN30" s="595"/>
      <c r="BO30" s="595"/>
      <c r="BP30" s="596" t="s">
        <v>120</v>
      </c>
      <c r="BQ30" s="596"/>
      <c r="BR30" s="596"/>
      <c r="BS30" s="596"/>
      <c r="BT30" s="596"/>
      <c r="BU30" s="596"/>
      <c r="BV30" s="596"/>
      <c r="BW30" s="600"/>
      <c r="BY30" s="607" t="s">
        <v>276</v>
      </c>
      <c r="BZ30" s="612"/>
      <c r="CA30" s="612"/>
      <c r="CB30" s="612"/>
      <c r="CC30" s="612"/>
      <c r="CD30" s="612"/>
      <c r="CE30" s="612"/>
      <c r="CF30" s="612"/>
      <c r="CG30" s="612"/>
      <c r="CH30" s="612"/>
      <c r="CI30" s="612"/>
      <c r="CJ30" s="612"/>
      <c r="CK30" s="612"/>
      <c r="CL30" s="609"/>
      <c r="CM30" s="592">
        <v>759598</v>
      </c>
      <c r="CN30" s="593"/>
      <c r="CO30" s="593"/>
      <c r="CP30" s="593"/>
      <c r="CQ30" s="593"/>
      <c r="CR30" s="593"/>
      <c r="CS30" s="593"/>
      <c r="CT30" s="594"/>
      <c r="CU30" s="597">
        <v>0.1</v>
      </c>
      <c r="CV30" s="598"/>
      <c r="CW30" s="598"/>
      <c r="CX30" s="603"/>
      <c r="CY30" s="601" t="s">
        <v>120</v>
      </c>
      <c r="CZ30" s="593"/>
      <c r="DA30" s="593"/>
      <c r="DB30" s="593"/>
      <c r="DC30" s="593"/>
      <c r="DD30" s="593"/>
      <c r="DE30" s="593"/>
      <c r="DF30" s="593"/>
      <c r="DG30" s="593"/>
      <c r="DH30" s="593"/>
      <c r="DI30" s="593"/>
      <c r="DJ30" s="593"/>
      <c r="DK30" s="594"/>
      <c r="DL30" s="601">
        <v>759598</v>
      </c>
      <c r="DM30" s="593"/>
      <c r="DN30" s="593"/>
      <c r="DO30" s="593"/>
      <c r="DP30" s="593"/>
      <c r="DQ30" s="593"/>
      <c r="DR30" s="593"/>
      <c r="DS30" s="593"/>
      <c r="DT30" s="593"/>
      <c r="DU30" s="593"/>
      <c r="DV30" s="593"/>
      <c r="DW30" s="593"/>
      <c r="DX30" s="602"/>
    </row>
    <row r="31" spans="2:128" ht="11.25" customHeight="1" x14ac:dyDescent="0.2">
      <c r="B31" s="589" t="s">
        <v>277</v>
      </c>
      <c r="C31" s="590"/>
      <c r="D31" s="590"/>
      <c r="E31" s="590"/>
      <c r="F31" s="590"/>
      <c r="G31" s="590"/>
      <c r="H31" s="590"/>
      <c r="I31" s="590"/>
      <c r="J31" s="590"/>
      <c r="K31" s="590"/>
      <c r="L31" s="590"/>
      <c r="M31" s="590"/>
      <c r="N31" s="590"/>
      <c r="O31" s="590"/>
      <c r="P31" s="590"/>
      <c r="Q31" s="591"/>
      <c r="R31" s="592">
        <v>4093800</v>
      </c>
      <c r="S31" s="593"/>
      <c r="T31" s="593"/>
      <c r="U31" s="593"/>
      <c r="V31" s="593"/>
      <c r="W31" s="593"/>
      <c r="X31" s="593"/>
      <c r="Y31" s="594"/>
      <c r="Z31" s="597">
        <v>0.5</v>
      </c>
      <c r="AA31" s="598"/>
      <c r="AB31" s="598"/>
      <c r="AC31" s="603"/>
      <c r="AD31" s="601" t="s">
        <v>120</v>
      </c>
      <c r="AE31" s="593"/>
      <c r="AF31" s="593"/>
      <c r="AG31" s="593"/>
      <c r="AH31" s="593"/>
      <c r="AI31" s="593"/>
      <c r="AJ31" s="593"/>
      <c r="AK31" s="594"/>
      <c r="AL31" s="597" t="s">
        <v>120</v>
      </c>
      <c r="AM31" s="598"/>
      <c r="AN31" s="598"/>
      <c r="AO31" s="599"/>
      <c r="AP31" s="607" t="s">
        <v>278</v>
      </c>
      <c r="AQ31" s="610"/>
      <c r="AR31" s="610"/>
      <c r="AS31" s="610"/>
      <c r="AT31" s="610"/>
      <c r="AU31" s="610"/>
      <c r="AV31" s="610"/>
      <c r="AW31" s="610"/>
      <c r="AX31" s="610"/>
      <c r="AY31" s="610"/>
      <c r="AZ31" s="610"/>
      <c r="BA31" s="610"/>
      <c r="BB31" s="610"/>
      <c r="BC31" s="611"/>
      <c r="BD31" s="592">
        <v>42</v>
      </c>
      <c r="BE31" s="593"/>
      <c r="BF31" s="593"/>
      <c r="BG31" s="593"/>
      <c r="BH31" s="593"/>
      <c r="BI31" s="593"/>
      <c r="BJ31" s="593"/>
      <c r="BK31" s="594"/>
      <c r="BL31" s="595">
        <v>0</v>
      </c>
      <c r="BM31" s="595"/>
      <c r="BN31" s="595"/>
      <c r="BO31" s="595"/>
      <c r="BP31" s="596" t="s">
        <v>120</v>
      </c>
      <c r="BQ31" s="596"/>
      <c r="BR31" s="596"/>
      <c r="BS31" s="596"/>
      <c r="BT31" s="596"/>
      <c r="BU31" s="596"/>
      <c r="BV31" s="596"/>
      <c r="BW31" s="600"/>
      <c r="BY31" s="607" t="s">
        <v>279</v>
      </c>
      <c r="BZ31" s="612"/>
      <c r="CA31" s="612"/>
      <c r="CB31" s="612"/>
      <c r="CC31" s="612"/>
      <c r="CD31" s="612"/>
      <c r="CE31" s="612"/>
      <c r="CF31" s="612"/>
      <c r="CG31" s="612"/>
      <c r="CH31" s="612"/>
      <c r="CI31" s="612"/>
      <c r="CJ31" s="612"/>
      <c r="CK31" s="612"/>
      <c r="CL31" s="609"/>
      <c r="CM31" s="592">
        <v>4286066</v>
      </c>
      <c r="CN31" s="593"/>
      <c r="CO31" s="593"/>
      <c r="CP31" s="593"/>
      <c r="CQ31" s="593"/>
      <c r="CR31" s="593"/>
      <c r="CS31" s="593"/>
      <c r="CT31" s="594"/>
      <c r="CU31" s="597">
        <v>0.5</v>
      </c>
      <c r="CV31" s="598"/>
      <c r="CW31" s="598"/>
      <c r="CX31" s="603"/>
      <c r="CY31" s="601" t="s">
        <v>120</v>
      </c>
      <c r="CZ31" s="593"/>
      <c r="DA31" s="593"/>
      <c r="DB31" s="593"/>
      <c r="DC31" s="593"/>
      <c r="DD31" s="593"/>
      <c r="DE31" s="593"/>
      <c r="DF31" s="593"/>
      <c r="DG31" s="593"/>
      <c r="DH31" s="593"/>
      <c r="DI31" s="593"/>
      <c r="DJ31" s="593"/>
      <c r="DK31" s="594"/>
      <c r="DL31" s="601">
        <v>4286066</v>
      </c>
      <c r="DM31" s="593"/>
      <c r="DN31" s="593"/>
      <c r="DO31" s="593"/>
      <c r="DP31" s="593"/>
      <c r="DQ31" s="593"/>
      <c r="DR31" s="593"/>
      <c r="DS31" s="593"/>
      <c r="DT31" s="593"/>
      <c r="DU31" s="593"/>
      <c r="DV31" s="593"/>
      <c r="DW31" s="593"/>
      <c r="DX31" s="602"/>
    </row>
    <row r="32" spans="2:128" ht="11.25" customHeight="1" x14ac:dyDescent="0.2">
      <c r="B32" s="589" t="s">
        <v>280</v>
      </c>
      <c r="C32" s="590"/>
      <c r="D32" s="590"/>
      <c r="E32" s="590"/>
      <c r="F32" s="590"/>
      <c r="G32" s="590"/>
      <c r="H32" s="590"/>
      <c r="I32" s="590"/>
      <c r="J32" s="590"/>
      <c r="K32" s="590"/>
      <c r="L32" s="590"/>
      <c r="M32" s="590"/>
      <c r="N32" s="590"/>
      <c r="O32" s="590"/>
      <c r="P32" s="590"/>
      <c r="Q32" s="591"/>
      <c r="R32" s="592">
        <v>277074</v>
      </c>
      <c r="S32" s="593"/>
      <c r="T32" s="593"/>
      <c r="U32" s="593"/>
      <c r="V32" s="593"/>
      <c r="W32" s="593"/>
      <c r="X32" s="593"/>
      <c r="Y32" s="594"/>
      <c r="Z32" s="597">
        <v>0</v>
      </c>
      <c r="AA32" s="598"/>
      <c r="AB32" s="598"/>
      <c r="AC32" s="603"/>
      <c r="AD32" s="601" t="s">
        <v>120</v>
      </c>
      <c r="AE32" s="593"/>
      <c r="AF32" s="593"/>
      <c r="AG32" s="593"/>
      <c r="AH32" s="593"/>
      <c r="AI32" s="593"/>
      <c r="AJ32" s="593"/>
      <c r="AK32" s="594"/>
      <c r="AL32" s="597" t="s">
        <v>120</v>
      </c>
      <c r="AM32" s="598"/>
      <c r="AN32" s="598"/>
      <c r="AO32" s="599"/>
      <c r="AP32" s="589" t="s">
        <v>155</v>
      </c>
      <c r="AQ32" s="590"/>
      <c r="AR32" s="590"/>
      <c r="AS32" s="590"/>
      <c r="AT32" s="590"/>
      <c r="AU32" s="590"/>
      <c r="AV32" s="590"/>
      <c r="AW32" s="590"/>
      <c r="AX32" s="590"/>
      <c r="AY32" s="590"/>
      <c r="AZ32" s="590"/>
      <c r="BA32" s="590"/>
      <c r="BB32" s="590"/>
      <c r="BC32" s="591"/>
      <c r="BD32" s="592">
        <v>287257022</v>
      </c>
      <c r="BE32" s="593"/>
      <c r="BF32" s="593"/>
      <c r="BG32" s="593"/>
      <c r="BH32" s="593"/>
      <c r="BI32" s="593"/>
      <c r="BJ32" s="593"/>
      <c r="BK32" s="594"/>
      <c r="BL32" s="595">
        <v>100</v>
      </c>
      <c r="BM32" s="595"/>
      <c r="BN32" s="595"/>
      <c r="BO32" s="595"/>
      <c r="BP32" s="596">
        <v>2450895</v>
      </c>
      <c r="BQ32" s="596"/>
      <c r="BR32" s="596"/>
      <c r="BS32" s="596"/>
      <c r="BT32" s="596"/>
      <c r="BU32" s="596"/>
      <c r="BV32" s="596"/>
      <c r="BW32" s="600"/>
      <c r="BY32" s="589" t="s">
        <v>281</v>
      </c>
      <c r="BZ32" s="590"/>
      <c r="CA32" s="590"/>
      <c r="CB32" s="590"/>
      <c r="CC32" s="590"/>
      <c r="CD32" s="590"/>
      <c r="CE32" s="590"/>
      <c r="CF32" s="590"/>
      <c r="CG32" s="590"/>
      <c r="CH32" s="590"/>
      <c r="CI32" s="590"/>
      <c r="CJ32" s="590"/>
      <c r="CK32" s="590"/>
      <c r="CL32" s="591"/>
      <c r="CM32" s="592" t="s">
        <v>120</v>
      </c>
      <c r="CN32" s="593"/>
      <c r="CO32" s="593"/>
      <c r="CP32" s="593"/>
      <c r="CQ32" s="593"/>
      <c r="CR32" s="593"/>
      <c r="CS32" s="593"/>
      <c r="CT32" s="594"/>
      <c r="CU32" s="597" t="s">
        <v>120</v>
      </c>
      <c r="CV32" s="598"/>
      <c r="CW32" s="598"/>
      <c r="CX32" s="603"/>
      <c r="CY32" s="601" t="s">
        <v>120</v>
      </c>
      <c r="CZ32" s="593"/>
      <c r="DA32" s="593"/>
      <c r="DB32" s="593"/>
      <c r="DC32" s="593"/>
      <c r="DD32" s="593"/>
      <c r="DE32" s="593"/>
      <c r="DF32" s="593"/>
      <c r="DG32" s="593"/>
      <c r="DH32" s="593"/>
      <c r="DI32" s="593"/>
      <c r="DJ32" s="593"/>
      <c r="DK32" s="594"/>
      <c r="DL32" s="601" t="s">
        <v>129</v>
      </c>
      <c r="DM32" s="593"/>
      <c r="DN32" s="593"/>
      <c r="DO32" s="593"/>
      <c r="DP32" s="593"/>
      <c r="DQ32" s="593"/>
      <c r="DR32" s="593"/>
      <c r="DS32" s="593"/>
      <c r="DT32" s="593"/>
      <c r="DU32" s="593"/>
      <c r="DV32" s="593"/>
      <c r="DW32" s="593"/>
      <c r="DX32" s="602"/>
    </row>
    <row r="33" spans="2:128" ht="11.25" customHeight="1" x14ac:dyDescent="0.2">
      <c r="B33" s="589" t="s">
        <v>282</v>
      </c>
      <c r="C33" s="590"/>
      <c r="D33" s="590"/>
      <c r="E33" s="590"/>
      <c r="F33" s="590"/>
      <c r="G33" s="590"/>
      <c r="H33" s="590"/>
      <c r="I33" s="590"/>
      <c r="J33" s="590"/>
      <c r="K33" s="590"/>
      <c r="L33" s="590"/>
      <c r="M33" s="590"/>
      <c r="N33" s="590"/>
      <c r="O33" s="590"/>
      <c r="P33" s="590"/>
      <c r="Q33" s="591"/>
      <c r="R33" s="592">
        <v>11114063</v>
      </c>
      <c r="S33" s="593"/>
      <c r="T33" s="593"/>
      <c r="U33" s="593"/>
      <c r="V33" s="593"/>
      <c r="W33" s="593"/>
      <c r="X33" s="593"/>
      <c r="Y33" s="594"/>
      <c r="Z33" s="597">
        <v>1.2</v>
      </c>
      <c r="AA33" s="598"/>
      <c r="AB33" s="598"/>
      <c r="AC33" s="603"/>
      <c r="AD33" s="601" t="s">
        <v>120</v>
      </c>
      <c r="AE33" s="593"/>
      <c r="AF33" s="593"/>
      <c r="AG33" s="593"/>
      <c r="AH33" s="593"/>
      <c r="AI33" s="593"/>
      <c r="AJ33" s="593"/>
      <c r="AK33" s="594"/>
      <c r="AL33" s="597" t="s">
        <v>120</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283</v>
      </c>
      <c r="BZ33" s="614"/>
      <c r="CA33" s="614"/>
      <c r="CB33" s="614"/>
      <c r="CC33" s="614"/>
      <c r="CD33" s="614"/>
      <c r="CE33" s="614"/>
      <c r="CF33" s="614"/>
      <c r="CG33" s="614"/>
      <c r="CH33" s="614"/>
      <c r="CI33" s="614"/>
      <c r="CJ33" s="614"/>
      <c r="CK33" s="614"/>
      <c r="CL33" s="615"/>
      <c r="CM33" s="592">
        <v>853901582</v>
      </c>
      <c r="CN33" s="593"/>
      <c r="CO33" s="593"/>
      <c r="CP33" s="593"/>
      <c r="CQ33" s="593"/>
      <c r="CR33" s="593"/>
      <c r="CS33" s="593"/>
      <c r="CT33" s="594"/>
      <c r="CU33" s="616">
        <v>100</v>
      </c>
      <c r="CV33" s="617"/>
      <c r="CW33" s="617"/>
      <c r="CX33" s="618"/>
      <c r="CY33" s="601">
        <v>127807502</v>
      </c>
      <c r="CZ33" s="593"/>
      <c r="DA33" s="593"/>
      <c r="DB33" s="593"/>
      <c r="DC33" s="593"/>
      <c r="DD33" s="593"/>
      <c r="DE33" s="593"/>
      <c r="DF33" s="593"/>
      <c r="DG33" s="593"/>
      <c r="DH33" s="593"/>
      <c r="DI33" s="593"/>
      <c r="DJ33" s="593"/>
      <c r="DK33" s="594"/>
      <c r="DL33" s="601">
        <v>563592390</v>
      </c>
      <c r="DM33" s="593"/>
      <c r="DN33" s="593"/>
      <c r="DO33" s="593"/>
      <c r="DP33" s="593"/>
      <c r="DQ33" s="593"/>
      <c r="DR33" s="593"/>
      <c r="DS33" s="593"/>
      <c r="DT33" s="593"/>
      <c r="DU33" s="593"/>
      <c r="DV33" s="593"/>
      <c r="DW33" s="593"/>
      <c r="DX33" s="602"/>
    </row>
    <row r="34" spans="2:128" ht="11.25" customHeight="1" x14ac:dyDescent="0.2">
      <c r="B34" s="589" t="s">
        <v>284</v>
      </c>
      <c r="C34" s="590"/>
      <c r="D34" s="590"/>
      <c r="E34" s="590"/>
      <c r="F34" s="590"/>
      <c r="G34" s="590"/>
      <c r="H34" s="590"/>
      <c r="I34" s="590"/>
      <c r="J34" s="590"/>
      <c r="K34" s="590"/>
      <c r="L34" s="590"/>
      <c r="M34" s="590"/>
      <c r="N34" s="590"/>
      <c r="O34" s="590"/>
      <c r="P34" s="590"/>
      <c r="Q34" s="591"/>
      <c r="R34" s="592">
        <v>33862116</v>
      </c>
      <c r="S34" s="593"/>
      <c r="T34" s="593"/>
      <c r="U34" s="593"/>
      <c r="V34" s="593"/>
      <c r="W34" s="593"/>
      <c r="X34" s="593"/>
      <c r="Y34" s="594"/>
      <c r="Z34" s="597">
        <v>3.8</v>
      </c>
      <c r="AA34" s="598"/>
      <c r="AB34" s="598"/>
      <c r="AC34" s="603"/>
      <c r="AD34" s="601" t="s">
        <v>120</v>
      </c>
      <c r="AE34" s="593"/>
      <c r="AF34" s="593"/>
      <c r="AG34" s="593"/>
      <c r="AH34" s="593"/>
      <c r="AI34" s="593"/>
      <c r="AJ34" s="593"/>
      <c r="AK34" s="594"/>
      <c r="AL34" s="597" t="s">
        <v>120</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285</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286</v>
      </c>
      <c r="C35" s="590"/>
      <c r="D35" s="590"/>
      <c r="E35" s="590"/>
      <c r="F35" s="590"/>
      <c r="G35" s="590"/>
      <c r="H35" s="590"/>
      <c r="I35" s="590"/>
      <c r="J35" s="590"/>
      <c r="K35" s="590"/>
      <c r="L35" s="590"/>
      <c r="M35" s="590"/>
      <c r="N35" s="590"/>
      <c r="O35" s="590"/>
      <c r="P35" s="590"/>
      <c r="Q35" s="591"/>
      <c r="R35" s="592">
        <v>22369279</v>
      </c>
      <c r="S35" s="593"/>
      <c r="T35" s="593"/>
      <c r="U35" s="593"/>
      <c r="V35" s="593"/>
      <c r="W35" s="593"/>
      <c r="X35" s="593"/>
      <c r="Y35" s="594"/>
      <c r="Z35" s="597">
        <v>2.5</v>
      </c>
      <c r="AA35" s="598"/>
      <c r="AB35" s="598"/>
      <c r="AC35" s="603"/>
      <c r="AD35" s="601">
        <v>10500</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192</v>
      </c>
      <c r="BZ35" s="575"/>
      <c r="CA35" s="575"/>
      <c r="CB35" s="575"/>
      <c r="CC35" s="575"/>
      <c r="CD35" s="575"/>
      <c r="CE35" s="575"/>
      <c r="CF35" s="575"/>
      <c r="CG35" s="575"/>
      <c r="CH35" s="575"/>
      <c r="CI35" s="575"/>
      <c r="CJ35" s="575"/>
      <c r="CK35" s="575"/>
      <c r="CL35" s="576"/>
      <c r="CM35" s="574" t="s">
        <v>287</v>
      </c>
      <c r="CN35" s="575"/>
      <c r="CO35" s="575"/>
      <c r="CP35" s="575"/>
      <c r="CQ35" s="575"/>
      <c r="CR35" s="575"/>
      <c r="CS35" s="575"/>
      <c r="CT35" s="576"/>
      <c r="CU35" s="574" t="s">
        <v>288</v>
      </c>
      <c r="CV35" s="575"/>
      <c r="CW35" s="575"/>
      <c r="CX35" s="576"/>
      <c r="CY35" s="574" t="s">
        <v>289</v>
      </c>
      <c r="CZ35" s="575"/>
      <c r="DA35" s="575"/>
      <c r="DB35" s="575"/>
      <c r="DC35" s="575"/>
      <c r="DD35" s="575"/>
      <c r="DE35" s="575"/>
      <c r="DF35" s="576"/>
      <c r="DG35" s="619" t="s">
        <v>290</v>
      </c>
      <c r="DH35" s="620"/>
      <c r="DI35" s="620"/>
      <c r="DJ35" s="620"/>
      <c r="DK35" s="620"/>
      <c r="DL35" s="620"/>
      <c r="DM35" s="620"/>
      <c r="DN35" s="620"/>
      <c r="DO35" s="620"/>
      <c r="DP35" s="620"/>
      <c r="DQ35" s="621"/>
      <c r="DR35" s="574" t="s">
        <v>291</v>
      </c>
      <c r="DS35" s="575"/>
      <c r="DT35" s="575"/>
      <c r="DU35" s="575"/>
      <c r="DV35" s="575"/>
      <c r="DW35" s="575"/>
      <c r="DX35" s="576"/>
    </row>
    <row r="36" spans="2:128" ht="11.25" customHeight="1" x14ac:dyDescent="0.2">
      <c r="B36" s="589" t="s">
        <v>292</v>
      </c>
      <c r="C36" s="590"/>
      <c r="D36" s="590"/>
      <c r="E36" s="590"/>
      <c r="F36" s="590"/>
      <c r="G36" s="590"/>
      <c r="H36" s="590"/>
      <c r="I36" s="590"/>
      <c r="J36" s="590"/>
      <c r="K36" s="590"/>
      <c r="L36" s="590"/>
      <c r="M36" s="590"/>
      <c r="N36" s="590"/>
      <c r="O36" s="590"/>
      <c r="P36" s="590"/>
      <c r="Q36" s="591"/>
      <c r="R36" s="592">
        <v>139694400</v>
      </c>
      <c r="S36" s="593"/>
      <c r="T36" s="593"/>
      <c r="U36" s="593"/>
      <c r="V36" s="593"/>
      <c r="W36" s="593"/>
      <c r="X36" s="593"/>
      <c r="Y36" s="594"/>
      <c r="Z36" s="597">
        <v>15.6</v>
      </c>
      <c r="AA36" s="598"/>
      <c r="AB36" s="598"/>
      <c r="AC36" s="603"/>
      <c r="AD36" s="601" t="s">
        <v>129</v>
      </c>
      <c r="AE36" s="593"/>
      <c r="AF36" s="593"/>
      <c r="AG36" s="593"/>
      <c r="AH36" s="593"/>
      <c r="AI36" s="593"/>
      <c r="AJ36" s="593"/>
      <c r="AK36" s="594"/>
      <c r="AL36" s="597" t="s">
        <v>208</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293</v>
      </c>
      <c r="BZ36" s="579"/>
      <c r="CA36" s="579"/>
      <c r="CB36" s="579"/>
      <c r="CC36" s="579"/>
      <c r="CD36" s="579"/>
      <c r="CE36" s="579"/>
      <c r="CF36" s="579"/>
      <c r="CG36" s="579"/>
      <c r="CH36" s="579"/>
      <c r="CI36" s="579"/>
      <c r="CJ36" s="579"/>
      <c r="CK36" s="579"/>
      <c r="CL36" s="580"/>
      <c r="CM36" s="581">
        <v>343424768</v>
      </c>
      <c r="CN36" s="582"/>
      <c r="CO36" s="582"/>
      <c r="CP36" s="582"/>
      <c r="CQ36" s="582"/>
      <c r="CR36" s="582"/>
      <c r="CS36" s="582"/>
      <c r="CT36" s="583"/>
      <c r="CU36" s="586">
        <v>40.200000000000003</v>
      </c>
      <c r="CV36" s="587"/>
      <c r="CW36" s="587"/>
      <c r="CX36" s="623"/>
      <c r="CY36" s="622">
        <v>305535090</v>
      </c>
      <c r="CZ36" s="582"/>
      <c r="DA36" s="582"/>
      <c r="DB36" s="582"/>
      <c r="DC36" s="582"/>
      <c r="DD36" s="582"/>
      <c r="DE36" s="582"/>
      <c r="DF36" s="583"/>
      <c r="DG36" s="622">
        <v>299167786</v>
      </c>
      <c r="DH36" s="582"/>
      <c r="DI36" s="582"/>
      <c r="DJ36" s="582"/>
      <c r="DK36" s="582"/>
      <c r="DL36" s="582"/>
      <c r="DM36" s="582"/>
      <c r="DN36" s="582"/>
      <c r="DO36" s="582"/>
      <c r="DP36" s="582"/>
      <c r="DQ36" s="583"/>
      <c r="DR36" s="586">
        <v>60.5</v>
      </c>
      <c r="DS36" s="587"/>
      <c r="DT36" s="587"/>
      <c r="DU36" s="587"/>
      <c r="DV36" s="587"/>
      <c r="DW36" s="587"/>
      <c r="DX36" s="588"/>
    </row>
    <row r="37" spans="2:128" ht="11.25" customHeight="1" x14ac:dyDescent="0.2">
      <c r="B37" s="589" t="s">
        <v>294</v>
      </c>
      <c r="C37" s="590"/>
      <c r="D37" s="590"/>
      <c r="E37" s="590"/>
      <c r="F37" s="590"/>
      <c r="G37" s="590"/>
      <c r="H37" s="590"/>
      <c r="I37" s="590"/>
      <c r="J37" s="590"/>
      <c r="K37" s="590"/>
      <c r="L37" s="590"/>
      <c r="M37" s="590"/>
      <c r="N37" s="590"/>
      <c r="O37" s="590"/>
      <c r="P37" s="590"/>
      <c r="Q37" s="591"/>
      <c r="R37" s="592" t="s">
        <v>129</v>
      </c>
      <c r="S37" s="593"/>
      <c r="T37" s="593"/>
      <c r="U37" s="593"/>
      <c r="V37" s="593"/>
      <c r="W37" s="593"/>
      <c r="X37" s="593"/>
      <c r="Y37" s="594"/>
      <c r="Z37" s="597" t="s">
        <v>120</v>
      </c>
      <c r="AA37" s="598"/>
      <c r="AB37" s="598"/>
      <c r="AC37" s="603"/>
      <c r="AD37" s="601" t="s">
        <v>120</v>
      </c>
      <c r="AE37" s="593"/>
      <c r="AF37" s="593"/>
      <c r="AG37" s="593"/>
      <c r="AH37" s="593"/>
      <c r="AI37" s="593"/>
      <c r="AJ37" s="593"/>
      <c r="AK37" s="594"/>
      <c r="AL37" s="597" t="s">
        <v>120</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295</v>
      </c>
      <c r="BZ37" s="590"/>
      <c r="CA37" s="590"/>
      <c r="CB37" s="590"/>
      <c r="CC37" s="590"/>
      <c r="CD37" s="590"/>
      <c r="CE37" s="590"/>
      <c r="CF37" s="590"/>
      <c r="CG37" s="590"/>
      <c r="CH37" s="590"/>
      <c r="CI37" s="590"/>
      <c r="CJ37" s="590"/>
      <c r="CK37" s="590"/>
      <c r="CL37" s="591"/>
      <c r="CM37" s="592">
        <v>212186999</v>
      </c>
      <c r="CN37" s="624"/>
      <c r="CO37" s="624"/>
      <c r="CP37" s="624"/>
      <c r="CQ37" s="624"/>
      <c r="CR37" s="624"/>
      <c r="CS37" s="624"/>
      <c r="CT37" s="625"/>
      <c r="CU37" s="597">
        <v>24.8</v>
      </c>
      <c r="CV37" s="626"/>
      <c r="CW37" s="626"/>
      <c r="CX37" s="628"/>
      <c r="CY37" s="601">
        <v>181857163</v>
      </c>
      <c r="CZ37" s="624"/>
      <c r="DA37" s="624"/>
      <c r="DB37" s="624"/>
      <c r="DC37" s="624"/>
      <c r="DD37" s="624"/>
      <c r="DE37" s="624"/>
      <c r="DF37" s="625"/>
      <c r="DG37" s="601">
        <v>175499114</v>
      </c>
      <c r="DH37" s="624"/>
      <c r="DI37" s="624"/>
      <c r="DJ37" s="624"/>
      <c r="DK37" s="624"/>
      <c r="DL37" s="624"/>
      <c r="DM37" s="624"/>
      <c r="DN37" s="624"/>
      <c r="DO37" s="624"/>
      <c r="DP37" s="624"/>
      <c r="DQ37" s="625"/>
      <c r="DR37" s="597">
        <v>35.5</v>
      </c>
      <c r="DS37" s="626"/>
      <c r="DT37" s="626"/>
      <c r="DU37" s="626"/>
      <c r="DV37" s="626"/>
      <c r="DW37" s="626"/>
      <c r="DX37" s="627"/>
    </row>
    <row r="38" spans="2:128" ht="11.25" customHeight="1" x14ac:dyDescent="0.2">
      <c r="B38" s="589" t="s">
        <v>296</v>
      </c>
      <c r="C38" s="590"/>
      <c r="D38" s="590"/>
      <c r="E38" s="590"/>
      <c r="F38" s="590"/>
      <c r="G38" s="590"/>
      <c r="H38" s="590"/>
      <c r="I38" s="590"/>
      <c r="J38" s="590"/>
      <c r="K38" s="590"/>
      <c r="L38" s="590"/>
      <c r="M38" s="590"/>
      <c r="N38" s="590"/>
      <c r="O38" s="590"/>
      <c r="P38" s="590"/>
      <c r="Q38" s="591"/>
      <c r="R38" s="592" t="s">
        <v>120</v>
      </c>
      <c r="S38" s="593"/>
      <c r="T38" s="593"/>
      <c r="U38" s="593"/>
      <c r="V38" s="593"/>
      <c r="W38" s="593"/>
      <c r="X38" s="593"/>
      <c r="Y38" s="594"/>
      <c r="Z38" s="597" t="s">
        <v>129</v>
      </c>
      <c r="AA38" s="598"/>
      <c r="AB38" s="598"/>
      <c r="AC38" s="603"/>
      <c r="AD38" s="601" t="s">
        <v>120</v>
      </c>
      <c r="AE38" s="593"/>
      <c r="AF38" s="593"/>
      <c r="AG38" s="593"/>
      <c r="AH38" s="593"/>
      <c r="AI38" s="593"/>
      <c r="AJ38" s="593"/>
      <c r="AK38" s="594"/>
      <c r="AL38" s="597" t="s">
        <v>120</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297</v>
      </c>
      <c r="BZ38" s="590"/>
      <c r="CA38" s="590"/>
      <c r="CB38" s="590"/>
      <c r="CC38" s="590"/>
      <c r="CD38" s="590"/>
      <c r="CE38" s="590"/>
      <c r="CF38" s="590"/>
      <c r="CG38" s="590"/>
      <c r="CH38" s="590"/>
      <c r="CI38" s="590"/>
      <c r="CJ38" s="590"/>
      <c r="CK38" s="590"/>
      <c r="CL38" s="591"/>
      <c r="CM38" s="592">
        <v>153407297</v>
      </c>
      <c r="CN38" s="593"/>
      <c r="CO38" s="593"/>
      <c r="CP38" s="593"/>
      <c r="CQ38" s="593"/>
      <c r="CR38" s="593"/>
      <c r="CS38" s="593"/>
      <c r="CT38" s="594"/>
      <c r="CU38" s="597">
        <v>18</v>
      </c>
      <c r="CV38" s="626"/>
      <c r="CW38" s="626"/>
      <c r="CX38" s="628"/>
      <c r="CY38" s="601">
        <v>124754241</v>
      </c>
      <c r="CZ38" s="624"/>
      <c r="DA38" s="624"/>
      <c r="DB38" s="624"/>
      <c r="DC38" s="624"/>
      <c r="DD38" s="624"/>
      <c r="DE38" s="624"/>
      <c r="DF38" s="625"/>
      <c r="DG38" s="601">
        <v>124139971</v>
      </c>
      <c r="DH38" s="624"/>
      <c r="DI38" s="624"/>
      <c r="DJ38" s="624"/>
      <c r="DK38" s="624"/>
      <c r="DL38" s="624"/>
      <c r="DM38" s="624"/>
      <c r="DN38" s="624"/>
      <c r="DO38" s="624"/>
      <c r="DP38" s="624"/>
      <c r="DQ38" s="625"/>
      <c r="DR38" s="597">
        <v>25.1</v>
      </c>
      <c r="DS38" s="626"/>
      <c r="DT38" s="626"/>
      <c r="DU38" s="626"/>
      <c r="DV38" s="626"/>
      <c r="DW38" s="626"/>
      <c r="DX38" s="627"/>
    </row>
    <row r="39" spans="2:128" ht="11.25" customHeight="1" x14ac:dyDescent="0.2">
      <c r="B39" s="589" t="s">
        <v>298</v>
      </c>
      <c r="C39" s="590"/>
      <c r="D39" s="590"/>
      <c r="E39" s="590"/>
      <c r="F39" s="590"/>
      <c r="G39" s="590"/>
      <c r="H39" s="590"/>
      <c r="I39" s="590"/>
      <c r="J39" s="590"/>
      <c r="K39" s="590"/>
      <c r="L39" s="590"/>
      <c r="M39" s="590"/>
      <c r="N39" s="590"/>
      <c r="O39" s="590"/>
      <c r="P39" s="590"/>
      <c r="Q39" s="591"/>
      <c r="R39" s="592">
        <v>60786000</v>
      </c>
      <c r="S39" s="593"/>
      <c r="T39" s="593"/>
      <c r="U39" s="593"/>
      <c r="V39" s="593"/>
      <c r="W39" s="593"/>
      <c r="X39" s="593"/>
      <c r="Y39" s="594"/>
      <c r="Z39" s="597">
        <v>6.8</v>
      </c>
      <c r="AA39" s="598"/>
      <c r="AB39" s="598"/>
      <c r="AC39" s="603"/>
      <c r="AD39" s="601" t="s">
        <v>208</v>
      </c>
      <c r="AE39" s="593"/>
      <c r="AF39" s="593"/>
      <c r="AG39" s="593"/>
      <c r="AH39" s="593"/>
      <c r="AI39" s="593"/>
      <c r="AJ39" s="593"/>
      <c r="AK39" s="594"/>
      <c r="AL39" s="597" t="s">
        <v>120</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299</v>
      </c>
      <c r="BZ39" s="590"/>
      <c r="CA39" s="590"/>
      <c r="CB39" s="590"/>
      <c r="CC39" s="590"/>
      <c r="CD39" s="590"/>
      <c r="CE39" s="590"/>
      <c r="CF39" s="590"/>
      <c r="CG39" s="590"/>
      <c r="CH39" s="590"/>
      <c r="CI39" s="590"/>
      <c r="CJ39" s="590"/>
      <c r="CK39" s="590"/>
      <c r="CL39" s="591"/>
      <c r="CM39" s="592">
        <v>13064154</v>
      </c>
      <c r="CN39" s="624"/>
      <c r="CO39" s="624"/>
      <c r="CP39" s="624"/>
      <c r="CQ39" s="624"/>
      <c r="CR39" s="624"/>
      <c r="CS39" s="624"/>
      <c r="CT39" s="625"/>
      <c r="CU39" s="597">
        <v>1.5</v>
      </c>
      <c r="CV39" s="626"/>
      <c r="CW39" s="626"/>
      <c r="CX39" s="628"/>
      <c r="CY39" s="601">
        <v>6478553</v>
      </c>
      <c r="CZ39" s="624"/>
      <c r="DA39" s="624"/>
      <c r="DB39" s="624"/>
      <c r="DC39" s="624"/>
      <c r="DD39" s="624"/>
      <c r="DE39" s="624"/>
      <c r="DF39" s="625"/>
      <c r="DG39" s="601">
        <v>6469298</v>
      </c>
      <c r="DH39" s="624"/>
      <c r="DI39" s="624"/>
      <c r="DJ39" s="624"/>
      <c r="DK39" s="624"/>
      <c r="DL39" s="624"/>
      <c r="DM39" s="624"/>
      <c r="DN39" s="624"/>
      <c r="DO39" s="624"/>
      <c r="DP39" s="624"/>
      <c r="DQ39" s="625"/>
      <c r="DR39" s="597">
        <v>1.3</v>
      </c>
      <c r="DS39" s="626"/>
      <c r="DT39" s="626"/>
      <c r="DU39" s="626"/>
      <c r="DV39" s="626"/>
      <c r="DW39" s="626"/>
      <c r="DX39" s="627"/>
    </row>
    <row r="40" spans="2:128" ht="11.25" customHeight="1" x14ac:dyDescent="0.2">
      <c r="B40" s="613" t="s">
        <v>300</v>
      </c>
      <c r="C40" s="614"/>
      <c r="D40" s="614"/>
      <c r="E40" s="614"/>
      <c r="F40" s="614"/>
      <c r="G40" s="614"/>
      <c r="H40" s="614"/>
      <c r="I40" s="614"/>
      <c r="J40" s="614"/>
      <c r="K40" s="614"/>
      <c r="L40" s="614"/>
      <c r="M40" s="614"/>
      <c r="N40" s="614"/>
      <c r="O40" s="614"/>
      <c r="P40" s="614"/>
      <c r="Q40" s="615"/>
      <c r="R40" s="592">
        <v>893808821</v>
      </c>
      <c r="S40" s="593"/>
      <c r="T40" s="593"/>
      <c r="U40" s="593"/>
      <c r="V40" s="593"/>
      <c r="W40" s="593"/>
      <c r="X40" s="593"/>
      <c r="Y40" s="594"/>
      <c r="Z40" s="595">
        <v>100</v>
      </c>
      <c r="AA40" s="595"/>
      <c r="AB40" s="595"/>
      <c r="AC40" s="595"/>
      <c r="AD40" s="596">
        <v>433901490</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301</v>
      </c>
      <c r="BZ40" s="590"/>
      <c r="CA40" s="590"/>
      <c r="CB40" s="590"/>
      <c r="CC40" s="590"/>
      <c r="CD40" s="590"/>
      <c r="CE40" s="590"/>
      <c r="CF40" s="590"/>
      <c r="CG40" s="590"/>
      <c r="CH40" s="590"/>
      <c r="CI40" s="590"/>
      <c r="CJ40" s="590"/>
      <c r="CK40" s="590"/>
      <c r="CL40" s="591"/>
      <c r="CM40" s="592">
        <v>118173615</v>
      </c>
      <c r="CN40" s="593"/>
      <c r="CO40" s="593"/>
      <c r="CP40" s="593"/>
      <c r="CQ40" s="593"/>
      <c r="CR40" s="593"/>
      <c r="CS40" s="593"/>
      <c r="CT40" s="594"/>
      <c r="CU40" s="597">
        <v>13.8</v>
      </c>
      <c r="CV40" s="626"/>
      <c r="CW40" s="626"/>
      <c r="CX40" s="628"/>
      <c r="CY40" s="601">
        <v>117199374</v>
      </c>
      <c r="CZ40" s="624"/>
      <c r="DA40" s="624"/>
      <c r="DB40" s="624"/>
      <c r="DC40" s="624"/>
      <c r="DD40" s="624"/>
      <c r="DE40" s="624"/>
      <c r="DF40" s="625"/>
      <c r="DG40" s="601">
        <v>117199374</v>
      </c>
      <c r="DH40" s="624"/>
      <c r="DI40" s="624"/>
      <c r="DJ40" s="624"/>
      <c r="DK40" s="624"/>
      <c r="DL40" s="624"/>
      <c r="DM40" s="624"/>
      <c r="DN40" s="624"/>
      <c r="DO40" s="624"/>
      <c r="DP40" s="624"/>
      <c r="DQ40" s="625"/>
      <c r="DR40" s="597">
        <v>23.7</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302</v>
      </c>
      <c r="BZ41" s="630"/>
      <c r="CA41" s="589" t="s">
        <v>303</v>
      </c>
      <c r="CB41" s="590"/>
      <c r="CC41" s="590"/>
      <c r="CD41" s="590"/>
      <c r="CE41" s="590"/>
      <c r="CF41" s="590"/>
      <c r="CG41" s="590"/>
      <c r="CH41" s="590"/>
      <c r="CI41" s="590"/>
      <c r="CJ41" s="590"/>
      <c r="CK41" s="590"/>
      <c r="CL41" s="591"/>
      <c r="CM41" s="592">
        <v>118173462</v>
      </c>
      <c r="CN41" s="624"/>
      <c r="CO41" s="624"/>
      <c r="CP41" s="624"/>
      <c r="CQ41" s="624"/>
      <c r="CR41" s="624"/>
      <c r="CS41" s="624"/>
      <c r="CT41" s="625"/>
      <c r="CU41" s="597">
        <v>13.8</v>
      </c>
      <c r="CV41" s="626"/>
      <c r="CW41" s="626"/>
      <c r="CX41" s="628"/>
      <c r="CY41" s="601">
        <v>117199221</v>
      </c>
      <c r="CZ41" s="624"/>
      <c r="DA41" s="624"/>
      <c r="DB41" s="624"/>
      <c r="DC41" s="624"/>
      <c r="DD41" s="624"/>
      <c r="DE41" s="624"/>
      <c r="DF41" s="625"/>
      <c r="DG41" s="601">
        <v>117199221</v>
      </c>
      <c r="DH41" s="624"/>
      <c r="DI41" s="624"/>
      <c r="DJ41" s="624"/>
      <c r="DK41" s="624"/>
      <c r="DL41" s="624"/>
      <c r="DM41" s="624"/>
      <c r="DN41" s="624"/>
      <c r="DO41" s="624"/>
      <c r="DP41" s="624"/>
      <c r="DQ41" s="625"/>
      <c r="DR41" s="597">
        <v>23.7</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304</v>
      </c>
      <c r="CB42" s="590"/>
      <c r="CC42" s="590"/>
      <c r="CD42" s="590"/>
      <c r="CE42" s="590"/>
      <c r="CF42" s="590"/>
      <c r="CG42" s="590"/>
      <c r="CH42" s="590"/>
      <c r="CI42" s="590"/>
      <c r="CJ42" s="590"/>
      <c r="CK42" s="590"/>
      <c r="CL42" s="591"/>
      <c r="CM42" s="592">
        <v>112117042</v>
      </c>
      <c r="CN42" s="593"/>
      <c r="CO42" s="593"/>
      <c r="CP42" s="593"/>
      <c r="CQ42" s="593"/>
      <c r="CR42" s="593"/>
      <c r="CS42" s="593"/>
      <c r="CT42" s="594"/>
      <c r="CU42" s="597">
        <v>13.1</v>
      </c>
      <c r="CV42" s="626"/>
      <c r="CW42" s="626"/>
      <c r="CX42" s="628"/>
      <c r="CY42" s="601">
        <v>111205477</v>
      </c>
      <c r="CZ42" s="624"/>
      <c r="DA42" s="624"/>
      <c r="DB42" s="624"/>
      <c r="DC42" s="624"/>
      <c r="DD42" s="624"/>
      <c r="DE42" s="624"/>
      <c r="DF42" s="625"/>
      <c r="DG42" s="601">
        <v>111205477</v>
      </c>
      <c r="DH42" s="624"/>
      <c r="DI42" s="624"/>
      <c r="DJ42" s="624"/>
      <c r="DK42" s="624"/>
      <c r="DL42" s="624"/>
      <c r="DM42" s="624"/>
      <c r="DN42" s="624"/>
      <c r="DO42" s="624"/>
      <c r="DP42" s="624"/>
      <c r="DQ42" s="625"/>
      <c r="DR42" s="597">
        <v>22.5</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305</v>
      </c>
      <c r="AQ43" s="575"/>
      <c r="AR43" s="575"/>
      <c r="AS43" s="575"/>
      <c r="AT43" s="575"/>
      <c r="AU43" s="575"/>
      <c r="AV43" s="575"/>
      <c r="AW43" s="575"/>
      <c r="AX43" s="575"/>
      <c r="AY43" s="575"/>
      <c r="AZ43" s="575"/>
      <c r="BA43" s="575"/>
      <c r="BB43" s="575"/>
      <c r="BC43" s="576"/>
      <c r="BD43" s="574" t="s">
        <v>306</v>
      </c>
      <c r="BE43" s="575"/>
      <c r="BF43" s="575"/>
      <c r="BG43" s="575"/>
      <c r="BH43" s="575"/>
      <c r="BI43" s="575"/>
      <c r="BJ43" s="575"/>
      <c r="BK43" s="575"/>
      <c r="BL43" s="575"/>
      <c r="BM43" s="576"/>
      <c r="BN43" s="574" t="s">
        <v>307</v>
      </c>
      <c r="BO43" s="575"/>
      <c r="BP43" s="575"/>
      <c r="BQ43" s="575"/>
      <c r="BR43" s="575"/>
      <c r="BS43" s="575"/>
      <c r="BT43" s="575"/>
      <c r="BU43" s="575"/>
      <c r="BV43" s="575"/>
      <c r="BW43" s="576"/>
      <c r="BY43" s="631"/>
      <c r="BZ43" s="632"/>
      <c r="CA43" s="589" t="s">
        <v>308</v>
      </c>
      <c r="CB43" s="590"/>
      <c r="CC43" s="590"/>
      <c r="CD43" s="590"/>
      <c r="CE43" s="590"/>
      <c r="CF43" s="590"/>
      <c r="CG43" s="590"/>
      <c r="CH43" s="590"/>
      <c r="CI43" s="590"/>
      <c r="CJ43" s="590"/>
      <c r="CK43" s="590"/>
      <c r="CL43" s="591"/>
      <c r="CM43" s="592">
        <v>6056420</v>
      </c>
      <c r="CN43" s="624"/>
      <c r="CO43" s="624"/>
      <c r="CP43" s="624"/>
      <c r="CQ43" s="624"/>
      <c r="CR43" s="624"/>
      <c r="CS43" s="624"/>
      <c r="CT43" s="625"/>
      <c r="CU43" s="597">
        <v>0.7</v>
      </c>
      <c r="CV43" s="626"/>
      <c r="CW43" s="626"/>
      <c r="CX43" s="628"/>
      <c r="CY43" s="601">
        <v>5993744</v>
      </c>
      <c r="CZ43" s="624"/>
      <c r="DA43" s="624"/>
      <c r="DB43" s="624"/>
      <c r="DC43" s="624"/>
      <c r="DD43" s="624"/>
      <c r="DE43" s="624"/>
      <c r="DF43" s="625"/>
      <c r="DG43" s="601">
        <v>5993744</v>
      </c>
      <c r="DH43" s="624"/>
      <c r="DI43" s="624"/>
      <c r="DJ43" s="624"/>
      <c r="DK43" s="624"/>
      <c r="DL43" s="624"/>
      <c r="DM43" s="624"/>
      <c r="DN43" s="624"/>
      <c r="DO43" s="624"/>
      <c r="DP43" s="624"/>
      <c r="DQ43" s="625"/>
      <c r="DR43" s="597">
        <v>1.2</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309</v>
      </c>
      <c r="AQ44" s="636"/>
      <c r="AR44" s="636"/>
      <c r="AS44" s="636"/>
      <c r="AT44" s="641" t="s">
        <v>310</v>
      </c>
      <c r="AU44" s="221"/>
      <c r="AV44" s="221"/>
      <c r="AW44" s="221"/>
      <c r="AX44" s="578" t="s">
        <v>155</v>
      </c>
      <c r="AY44" s="579"/>
      <c r="AZ44" s="579"/>
      <c r="BA44" s="579"/>
      <c r="BB44" s="579"/>
      <c r="BC44" s="580"/>
      <c r="BD44" s="644">
        <v>99.4</v>
      </c>
      <c r="BE44" s="645"/>
      <c r="BF44" s="645"/>
      <c r="BG44" s="645"/>
      <c r="BH44" s="645"/>
      <c r="BI44" s="645">
        <v>98.9</v>
      </c>
      <c r="BJ44" s="645"/>
      <c r="BK44" s="645"/>
      <c r="BL44" s="645"/>
      <c r="BM44" s="646"/>
      <c r="BN44" s="644">
        <v>98.2</v>
      </c>
      <c r="BO44" s="645"/>
      <c r="BP44" s="645"/>
      <c r="BQ44" s="645"/>
      <c r="BR44" s="645"/>
      <c r="BS44" s="645">
        <v>97.9</v>
      </c>
      <c r="BT44" s="645"/>
      <c r="BU44" s="645"/>
      <c r="BV44" s="645"/>
      <c r="BW44" s="646"/>
      <c r="BY44" s="633"/>
      <c r="BZ44" s="634"/>
      <c r="CA44" s="589" t="s">
        <v>311</v>
      </c>
      <c r="CB44" s="590"/>
      <c r="CC44" s="590"/>
      <c r="CD44" s="590"/>
      <c r="CE44" s="590"/>
      <c r="CF44" s="590"/>
      <c r="CG44" s="590"/>
      <c r="CH44" s="590"/>
      <c r="CI44" s="590"/>
      <c r="CJ44" s="590"/>
      <c r="CK44" s="590"/>
      <c r="CL44" s="591"/>
      <c r="CM44" s="592">
        <v>153</v>
      </c>
      <c r="CN44" s="593"/>
      <c r="CO44" s="593"/>
      <c r="CP44" s="593"/>
      <c r="CQ44" s="593"/>
      <c r="CR44" s="593"/>
      <c r="CS44" s="593"/>
      <c r="CT44" s="594"/>
      <c r="CU44" s="597">
        <v>0</v>
      </c>
      <c r="CV44" s="626"/>
      <c r="CW44" s="626"/>
      <c r="CX44" s="628"/>
      <c r="CY44" s="601">
        <v>153</v>
      </c>
      <c r="CZ44" s="624"/>
      <c r="DA44" s="624"/>
      <c r="DB44" s="624"/>
      <c r="DC44" s="624"/>
      <c r="DD44" s="624"/>
      <c r="DE44" s="624"/>
      <c r="DF44" s="625"/>
      <c r="DG44" s="601">
        <v>153</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312</v>
      </c>
      <c r="AV45" s="210"/>
      <c r="AW45" s="210"/>
      <c r="AX45" s="589" t="s">
        <v>313</v>
      </c>
      <c r="AY45" s="590"/>
      <c r="AZ45" s="590"/>
      <c r="BA45" s="590"/>
      <c r="BB45" s="590"/>
      <c r="BC45" s="591"/>
      <c r="BD45" s="650">
        <v>99.1</v>
      </c>
      <c r="BE45" s="651"/>
      <c r="BF45" s="651"/>
      <c r="BG45" s="651"/>
      <c r="BH45" s="651"/>
      <c r="BI45" s="651">
        <v>97.3</v>
      </c>
      <c r="BJ45" s="651"/>
      <c r="BK45" s="651"/>
      <c r="BL45" s="651"/>
      <c r="BM45" s="652"/>
      <c r="BN45" s="650">
        <v>98.8</v>
      </c>
      <c r="BO45" s="651"/>
      <c r="BP45" s="651"/>
      <c r="BQ45" s="651"/>
      <c r="BR45" s="651"/>
      <c r="BS45" s="651">
        <v>96.8</v>
      </c>
      <c r="BT45" s="651"/>
      <c r="BU45" s="651"/>
      <c r="BV45" s="651"/>
      <c r="BW45" s="652"/>
      <c r="BY45" s="589" t="s">
        <v>314</v>
      </c>
      <c r="BZ45" s="590"/>
      <c r="CA45" s="590"/>
      <c r="CB45" s="590"/>
      <c r="CC45" s="590"/>
      <c r="CD45" s="590"/>
      <c r="CE45" s="590"/>
      <c r="CF45" s="590"/>
      <c r="CG45" s="590"/>
      <c r="CH45" s="590"/>
      <c r="CI45" s="590"/>
      <c r="CJ45" s="590"/>
      <c r="CK45" s="590"/>
      <c r="CL45" s="591"/>
      <c r="CM45" s="592">
        <v>378350375</v>
      </c>
      <c r="CN45" s="624"/>
      <c r="CO45" s="624"/>
      <c r="CP45" s="624"/>
      <c r="CQ45" s="624"/>
      <c r="CR45" s="624"/>
      <c r="CS45" s="624"/>
      <c r="CT45" s="625"/>
      <c r="CU45" s="597">
        <v>44.3</v>
      </c>
      <c r="CV45" s="626"/>
      <c r="CW45" s="626"/>
      <c r="CX45" s="628"/>
      <c r="CY45" s="601">
        <v>249274503</v>
      </c>
      <c r="CZ45" s="624"/>
      <c r="DA45" s="624"/>
      <c r="DB45" s="624"/>
      <c r="DC45" s="624"/>
      <c r="DD45" s="624"/>
      <c r="DE45" s="624"/>
      <c r="DF45" s="625"/>
      <c r="DG45" s="601">
        <v>133055155</v>
      </c>
      <c r="DH45" s="624"/>
      <c r="DI45" s="624"/>
      <c r="DJ45" s="624"/>
      <c r="DK45" s="624"/>
      <c r="DL45" s="624"/>
      <c r="DM45" s="624"/>
      <c r="DN45" s="624"/>
      <c r="DO45" s="624"/>
      <c r="DP45" s="624"/>
      <c r="DQ45" s="625"/>
      <c r="DR45" s="597">
        <v>26.9</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315</v>
      </c>
      <c r="AY46" s="614"/>
      <c r="AZ46" s="614"/>
      <c r="BA46" s="614"/>
      <c r="BB46" s="614"/>
      <c r="BC46" s="615"/>
      <c r="BD46" s="647">
        <v>99.9</v>
      </c>
      <c r="BE46" s="648"/>
      <c r="BF46" s="648"/>
      <c r="BG46" s="648"/>
      <c r="BH46" s="648"/>
      <c r="BI46" s="648">
        <v>99.8</v>
      </c>
      <c r="BJ46" s="648"/>
      <c r="BK46" s="648"/>
      <c r="BL46" s="648"/>
      <c r="BM46" s="649"/>
      <c r="BN46" s="647">
        <v>96.4</v>
      </c>
      <c r="BO46" s="648"/>
      <c r="BP46" s="648"/>
      <c r="BQ46" s="648"/>
      <c r="BR46" s="648"/>
      <c r="BS46" s="648">
        <v>96.3</v>
      </c>
      <c r="BT46" s="648"/>
      <c r="BU46" s="648"/>
      <c r="BV46" s="648"/>
      <c r="BW46" s="649"/>
      <c r="BY46" s="589" t="s">
        <v>316</v>
      </c>
      <c r="BZ46" s="590"/>
      <c r="CA46" s="590"/>
      <c r="CB46" s="590"/>
      <c r="CC46" s="590"/>
      <c r="CD46" s="590"/>
      <c r="CE46" s="590"/>
      <c r="CF46" s="590"/>
      <c r="CG46" s="590"/>
      <c r="CH46" s="590"/>
      <c r="CI46" s="590"/>
      <c r="CJ46" s="590"/>
      <c r="CK46" s="590"/>
      <c r="CL46" s="591"/>
      <c r="CM46" s="592">
        <v>33489511</v>
      </c>
      <c r="CN46" s="593"/>
      <c r="CO46" s="593"/>
      <c r="CP46" s="593"/>
      <c r="CQ46" s="593"/>
      <c r="CR46" s="593"/>
      <c r="CS46" s="593"/>
      <c r="CT46" s="594"/>
      <c r="CU46" s="597">
        <v>3.9</v>
      </c>
      <c r="CV46" s="626"/>
      <c r="CW46" s="626"/>
      <c r="CX46" s="628"/>
      <c r="CY46" s="601">
        <v>18983537</v>
      </c>
      <c r="CZ46" s="624"/>
      <c r="DA46" s="624"/>
      <c r="DB46" s="624"/>
      <c r="DC46" s="624"/>
      <c r="DD46" s="624"/>
      <c r="DE46" s="624"/>
      <c r="DF46" s="625"/>
      <c r="DG46" s="601">
        <v>14481266</v>
      </c>
      <c r="DH46" s="624"/>
      <c r="DI46" s="624"/>
      <c r="DJ46" s="624"/>
      <c r="DK46" s="624"/>
      <c r="DL46" s="624"/>
      <c r="DM46" s="624"/>
      <c r="DN46" s="624"/>
      <c r="DO46" s="624"/>
      <c r="DP46" s="624"/>
      <c r="DQ46" s="625"/>
      <c r="DR46" s="597">
        <v>2.9</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317</v>
      </c>
      <c r="AQ47" s="661"/>
      <c r="AR47" s="661"/>
      <c r="AS47" s="661"/>
      <c r="AT47" s="661"/>
      <c r="AU47" s="661"/>
      <c r="AV47" s="661"/>
      <c r="AW47" s="662"/>
      <c r="AX47" s="663" t="s">
        <v>318</v>
      </c>
      <c r="AY47" s="663"/>
      <c r="AZ47" s="663"/>
      <c r="BA47" s="663"/>
      <c r="BB47" s="663"/>
      <c r="BC47" s="663"/>
      <c r="BD47" s="664">
        <v>4443430</v>
      </c>
      <c r="BE47" s="665"/>
      <c r="BF47" s="665"/>
      <c r="BG47" s="665"/>
      <c r="BH47" s="665"/>
      <c r="BI47" s="665"/>
      <c r="BJ47" s="665"/>
      <c r="BK47" s="665"/>
      <c r="BL47" s="665"/>
      <c r="BM47" s="666"/>
      <c r="BN47" s="664">
        <v>8269529</v>
      </c>
      <c r="BO47" s="665"/>
      <c r="BP47" s="665"/>
      <c r="BQ47" s="665"/>
      <c r="BR47" s="665"/>
      <c r="BS47" s="665"/>
      <c r="BT47" s="665"/>
      <c r="BU47" s="665"/>
      <c r="BV47" s="665"/>
      <c r="BW47" s="666"/>
      <c r="BY47" s="589" t="s">
        <v>319</v>
      </c>
      <c r="BZ47" s="590"/>
      <c r="CA47" s="590"/>
      <c r="CB47" s="590"/>
      <c r="CC47" s="590"/>
      <c r="CD47" s="590"/>
      <c r="CE47" s="590"/>
      <c r="CF47" s="590"/>
      <c r="CG47" s="590"/>
      <c r="CH47" s="590"/>
      <c r="CI47" s="590"/>
      <c r="CJ47" s="590"/>
      <c r="CK47" s="590"/>
      <c r="CL47" s="591"/>
      <c r="CM47" s="592">
        <v>4627054</v>
      </c>
      <c r="CN47" s="624"/>
      <c r="CO47" s="624"/>
      <c r="CP47" s="624"/>
      <c r="CQ47" s="624"/>
      <c r="CR47" s="624"/>
      <c r="CS47" s="624"/>
      <c r="CT47" s="625"/>
      <c r="CU47" s="597">
        <v>0.5</v>
      </c>
      <c r="CV47" s="626"/>
      <c r="CW47" s="626"/>
      <c r="CX47" s="628"/>
      <c r="CY47" s="601">
        <v>1579482</v>
      </c>
      <c r="CZ47" s="624"/>
      <c r="DA47" s="624"/>
      <c r="DB47" s="624"/>
      <c r="DC47" s="624"/>
      <c r="DD47" s="624"/>
      <c r="DE47" s="624"/>
      <c r="DF47" s="625"/>
      <c r="DG47" s="601">
        <v>1556730</v>
      </c>
      <c r="DH47" s="624"/>
      <c r="DI47" s="624"/>
      <c r="DJ47" s="624"/>
      <c r="DK47" s="624"/>
      <c r="DL47" s="624"/>
      <c r="DM47" s="624"/>
      <c r="DN47" s="624"/>
      <c r="DO47" s="624"/>
      <c r="DP47" s="624"/>
      <c r="DQ47" s="625"/>
      <c r="DR47" s="597">
        <v>0.3</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320</v>
      </c>
      <c r="AQ48" s="654"/>
      <c r="AR48" s="654"/>
      <c r="AS48" s="654"/>
      <c r="AT48" s="654"/>
      <c r="AU48" s="654"/>
      <c r="AV48" s="654"/>
      <c r="AW48" s="655"/>
      <c r="AX48" s="656" t="s">
        <v>321</v>
      </c>
      <c r="AY48" s="656"/>
      <c r="AZ48" s="656"/>
      <c r="BA48" s="656"/>
      <c r="BB48" s="656"/>
      <c r="BC48" s="656"/>
      <c r="BD48" s="657">
        <v>4443430</v>
      </c>
      <c r="BE48" s="658"/>
      <c r="BF48" s="658"/>
      <c r="BG48" s="658"/>
      <c r="BH48" s="658"/>
      <c r="BI48" s="658"/>
      <c r="BJ48" s="658"/>
      <c r="BK48" s="658"/>
      <c r="BL48" s="658"/>
      <c r="BM48" s="659"/>
      <c r="BN48" s="657">
        <v>8269529</v>
      </c>
      <c r="BO48" s="658"/>
      <c r="BP48" s="658"/>
      <c r="BQ48" s="658"/>
      <c r="BR48" s="658"/>
      <c r="BS48" s="658"/>
      <c r="BT48" s="658"/>
      <c r="BU48" s="658"/>
      <c r="BV48" s="658"/>
      <c r="BW48" s="659"/>
      <c r="BY48" s="589" t="s">
        <v>322</v>
      </c>
      <c r="BZ48" s="590"/>
      <c r="CA48" s="590"/>
      <c r="CB48" s="590"/>
      <c r="CC48" s="590"/>
      <c r="CD48" s="590"/>
      <c r="CE48" s="590"/>
      <c r="CF48" s="590"/>
      <c r="CG48" s="590"/>
      <c r="CH48" s="590"/>
      <c r="CI48" s="590"/>
      <c r="CJ48" s="590"/>
      <c r="CK48" s="590"/>
      <c r="CL48" s="591"/>
      <c r="CM48" s="592">
        <v>278371931</v>
      </c>
      <c r="CN48" s="593"/>
      <c r="CO48" s="593"/>
      <c r="CP48" s="593"/>
      <c r="CQ48" s="593"/>
      <c r="CR48" s="593"/>
      <c r="CS48" s="593"/>
      <c r="CT48" s="594"/>
      <c r="CU48" s="597">
        <v>32.6</v>
      </c>
      <c r="CV48" s="626"/>
      <c r="CW48" s="626"/>
      <c r="CX48" s="628"/>
      <c r="CY48" s="601">
        <v>176729986</v>
      </c>
      <c r="CZ48" s="624"/>
      <c r="DA48" s="624"/>
      <c r="DB48" s="624"/>
      <c r="DC48" s="624"/>
      <c r="DD48" s="624"/>
      <c r="DE48" s="624"/>
      <c r="DF48" s="625"/>
      <c r="DG48" s="601">
        <v>107896006</v>
      </c>
      <c r="DH48" s="624"/>
      <c r="DI48" s="624"/>
      <c r="DJ48" s="624"/>
      <c r="DK48" s="624"/>
      <c r="DL48" s="624"/>
      <c r="DM48" s="624"/>
      <c r="DN48" s="624"/>
      <c r="DO48" s="624"/>
      <c r="DP48" s="624"/>
      <c r="DQ48" s="625"/>
      <c r="DR48" s="597">
        <v>21.8</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323</v>
      </c>
      <c r="BZ49" s="590"/>
      <c r="CA49" s="590"/>
      <c r="CB49" s="590"/>
      <c r="CC49" s="590"/>
      <c r="CD49" s="590"/>
      <c r="CE49" s="590"/>
      <c r="CF49" s="590"/>
      <c r="CG49" s="590"/>
      <c r="CH49" s="590"/>
      <c r="CI49" s="590"/>
      <c r="CJ49" s="590"/>
      <c r="CK49" s="590"/>
      <c r="CL49" s="591"/>
      <c r="CM49" s="592">
        <v>9311172</v>
      </c>
      <c r="CN49" s="624"/>
      <c r="CO49" s="624"/>
      <c r="CP49" s="624"/>
      <c r="CQ49" s="624"/>
      <c r="CR49" s="624"/>
      <c r="CS49" s="624"/>
      <c r="CT49" s="625"/>
      <c r="CU49" s="597">
        <v>1.1000000000000001</v>
      </c>
      <c r="CV49" s="626"/>
      <c r="CW49" s="626"/>
      <c r="CX49" s="628"/>
      <c r="CY49" s="601">
        <v>9311172</v>
      </c>
      <c r="CZ49" s="624"/>
      <c r="DA49" s="624"/>
      <c r="DB49" s="624"/>
      <c r="DC49" s="624"/>
      <c r="DD49" s="624"/>
      <c r="DE49" s="624"/>
      <c r="DF49" s="625"/>
      <c r="DG49" s="601">
        <v>9105445</v>
      </c>
      <c r="DH49" s="624"/>
      <c r="DI49" s="624"/>
      <c r="DJ49" s="624"/>
      <c r="DK49" s="624"/>
      <c r="DL49" s="624"/>
      <c r="DM49" s="624"/>
      <c r="DN49" s="624"/>
      <c r="DO49" s="624"/>
      <c r="DP49" s="624"/>
      <c r="DQ49" s="625"/>
      <c r="DR49" s="597">
        <v>1.8</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324</v>
      </c>
      <c r="BZ50" s="590"/>
      <c r="CA50" s="590"/>
      <c r="CB50" s="590"/>
      <c r="CC50" s="590"/>
      <c r="CD50" s="590"/>
      <c r="CE50" s="590"/>
      <c r="CF50" s="590"/>
      <c r="CG50" s="590"/>
      <c r="CH50" s="590"/>
      <c r="CI50" s="590"/>
      <c r="CJ50" s="590"/>
      <c r="CK50" s="590"/>
      <c r="CL50" s="591"/>
      <c r="CM50" s="592">
        <v>45074929</v>
      </c>
      <c r="CN50" s="593"/>
      <c r="CO50" s="593"/>
      <c r="CP50" s="593"/>
      <c r="CQ50" s="593"/>
      <c r="CR50" s="593"/>
      <c r="CS50" s="593"/>
      <c r="CT50" s="594"/>
      <c r="CU50" s="597">
        <v>5.3</v>
      </c>
      <c r="CV50" s="626"/>
      <c r="CW50" s="626"/>
      <c r="CX50" s="628"/>
      <c r="CY50" s="601">
        <v>42252411</v>
      </c>
      <c r="CZ50" s="624"/>
      <c r="DA50" s="624"/>
      <c r="DB50" s="624"/>
      <c r="DC50" s="624"/>
      <c r="DD50" s="624"/>
      <c r="DE50" s="624"/>
      <c r="DF50" s="625"/>
      <c r="DG50" s="601" t="s">
        <v>120</v>
      </c>
      <c r="DH50" s="624"/>
      <c r="DI50" s="624"/>
      <c r="DJ50" s="624"/>
      <c r="DK50" s="624"/>
      <c r="DL50" s="624"/>
      <c r="DM50" s="624"/>
      <c r="DN50" s="624"/>
      <c r="DO50" s="624"/>
      <c r="DP50" s="624"/>
      <c r="DQ50" s="625"/>
      <c r="DR50" s="597" t="s">
        <v>120</v>
      </c>
      <c r="DS50" s="626"/>
      <c r="DT50" s="626"/>
      <c r="DU50" s="626"/>
      <c r="DV50" s="626"/>
      <c r="DW50" s="626"/>
      <c r="DX50" s="627"/>
    </row>
    <row r="51" spans="2:128" ht="11.25" customHeight="1" x14ac:dyDescent="0.2">
      <c r="B51" s="210" t="s">
        <v>325</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326</v>
      </c>
      <c r="BZ51" s="590"/>
      <c r="CA51" s="590"/>
      <c r="CB51" s="590"/>
      <c r="CC51" s="590"/>
      <c r="CD51" s="590"/>
      <c r="CE51" s="590"/>
      <c r="CF51" s="590"/>
      <c r="CG51" s="590"/>
      <c r="CH51" s="590"/>
      <c r="CI51" s="590"/>
      <c r="CJ51" s="590"/>
      <c r="CK51" s="590"/>
      <c r="CL51" s="591"/>
      <c r="CM51" s="592">
        <v>583193</v>
      </c>
      <c r="CN51" s="624"/>
      <c r="CO51" s="624"/>
      <c r="CP51" s="624"/>
      <c r="CQ51" s="624"/>
      <c r="CR51" s="624"/>
      <c r="CS51" s="624"/>
      <c r="CT51" s="625"/>
      <c r="CU51" s="597">
        <v>0.1</v>
      </c>
      <c r="CV51" s="626"/>
      <c r="CW51" s="626"/>
      <c r="CX51" s="628"/>
      <c r="CY51" s="601">
        <v>358693</v>
      </c>
      <c r="CZ51" s="624"/>
      <c r="DA51" s="624"/>
      <c r="DB51" s="624"/>
      <c r="DC51" s="624"/>
      <c r="DD51" s="624"/>
      <c r="DE51" s="624"/>
      <c r="DF51" s="625"/>
      <c r="DG51" s="601" t="s">
        <v>120</v>
      </c>
      <c r="DH51" s="624"/>
      <c r="DI51" s="624"/>
      <c r="DJ51" s="624"/>
      <c r="DK51" s="624"/>
      <c r="DL51" s="624"/>
      <c r="DM51" s="624"/>
      <c r="DN51" s="624"/>
      <c r="DO51" s="624"/>
      <c r="DP51" s="624"/>
      <c r="DQ51" s="625"/>
      <c r="DR51" s="597" t="s">
        <v>120</v>
      </c>
      <c r="DS51" s="626"/>
      <c r="DT51" s="626"/>
      <c r="DU51" s="626"/>
      <c r="DV51" s="626"/>
      <c r="DW51" s="626"/>
      <c r="DX51" s="627"/>
    </row>
    <row r="52" spans="2:128" ht="11.25" customHeight="1" x14ac:dyDescent="0.2">
      <c r="B52" s="674" t="s">
        <v>327</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328</v>
      </c>
      <c r="BZ52" s="590"/>
      <c r="CA52" s="590"/>
      <c r="CB52" s="590"/>
      <c r="CC52" s="590"/>
      <c r="CD52" s="590"/>
      <c r="CE52" s="590"/>
      <c r="CF52" s="590"/>
      <c r="CG52" s="590"/>
      <c r="CH52" s="590"/>
      <c r="CI52" s="590"/>
      <c r="CJ52" s="590"/>
      <c r="CK52" s="590"/>
      <c r="CL52" s="591"/>
      <c r="CM52" s="592">
        <v>6892585</v>
      </c>
      <c r="CN52" s="593"/>
      <c r="CO52" s="593"/>
      <c r="CP52" s="593"/>
      <c r="CQ52" s="593"/>
      <c r="CR52" s="593"/>
      <c r="CS52" s="593"/>
      <c r="CT52" s="594"/>
      <c r="CU52" s="597">
        <v>0.8</v>
      </c>
      <c r="CV52" s="626"/>
      <c r="CW52" s="626"/>
      <c r="CX52" s="628"/>
      <c r="CY52" s="601">
        <v>59222</v>
      </c>
      <c r="CZ52" s="624"/>
      <c r="DA52" s="624"/>
      <c r="DB52" s="624"/>
      <c r="DC52" s="624"/>
      <c r="DD52" s="624"/>
      <c r="DE52" s="624"/>
      <c r="DF52" s="625"/>
      <c r="DG52" s="601">
        <v>15708</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329</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330</v>
      </c>
      <c r="BZ53" s="590"/>
      <c r="CA53" s="590"/>
      <c r="CB53" s="590"/>
      <c r="CC53" s="590"/>
      <c r="CD53" s="590"/>
      <c r="CE53" s="590"/>
      <c r="CF53" s="590"/>
      <c r="CG53" s="590"/>
      <c r="CH53" s="590"/>
      <c r="CI53" s="590"/>
      <c r="CJ53" s="590"/>
      <c r="CK53" s="590"/>
      <c r="CL53" s="591"/>
      <c r="CM53" s="592" t="s">
        <v>120</v>
      </c>
      <c r="CN53" s="593"/>
      <c r="CO53" s="593"/>
      <c r="CP53" s="593"/>
      <c r="CQ53" s="593"/>
      <c r="CR53" s="593"/>
      <c r="CS53" s="593"/>
      <c r="CT53" s="594"/>
      <c r="CU53" s="597" t="s">
        <v>120</v>
      </c>
      <c r="CV53" s="626"/>
      <c r="CW53" s="626"/>
      <c r="CX53" s="628"/>
      <c r="CY53" s="601" t="s">
        <v>208</v>
      </c>
      <c r="CZ53" s="624"/>
      <c r="DA53" s="624"/>
      <c r="DB53" s="624"/>
      <c r="DC53" s="624"/>
      <c r="DD53" s="624"/>
      <c r="DE53" s="624"/>
      <c r="DF53" s="625"/>
      <c r="DG53" s="601" t="s">
        <v>129</v>
      </c>
      <c r="DH53" s="624"/>
      <c r="DI53" s="624"/>
      <c r="DJ53" s="624"/>
      <c r="DK53" s="624"/>
      <c r="DL53" s="624"/>
      <c r="DM53" s="624"/>
      <c r="DN53" s="624"/>
      <c r="DO53" s="624"/>
      <c r="DP53" s="624"/>
      <c r="DQ53" s="625"/>
      <c r="DR53" s="597" t="s">
        <v>120</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331</v>
      </c>
      <c r="BZ54" s="590"/>
      <c r="CA54" s="590"/>
      <c r="CB54" s="590"/>
      <c r="CC54" s="590"/>
      <c r="CD54" s="590"/>
      <c r="CE54" s="590"/>
      <c r="CF54" s="590"/>
      <c r="CG54" s="590"/>
      <c r="CH54" s="590"/>
      <c r="CI54" s="590"/>
      <c r="CJ54" s="590"/>
      <c r="CK54" s="590"/>
      <c r="CL54" s="591"/>
      <c r="CM54" s="592">
        <v>132126439</v>
      </c>
      <c r="CN54" s="593"/>
      <c r="CO54" s="593"/>
      <c r="CP54" s="593"/>
      <c r="CQ54" s="593"/>
      <c r="CR54" s="593"/>
      <c r="CS54" s="593"/>
      <c r="CT54" s="594"/>
      <c r="CU54" s="597">
        <v>15.5</v>
      </c>
      <c r="CV54" s="626"/>
      <c r="CW54" s="626"/>
      <c r="CX54" s="628"/>
      <c r="CY54" s="601">
        <v>8782797</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332</v>
      </c>
      <c r="BZ55" s="590"/>
      <c r="CA55" s="590"/>
      <c r="CB55" s="590"/>
      <c r="CC55" s="590"/>
      <c r="CD55" s="590"/>
      <c r="CE55" s="590"/>
      <c r="CF55" s="590"/>
      <c r="CG55" s="590"/>
      <c r="CH55" s="590"/>
      <c r="CI55" s="590"/>
      <c r="CJ55" s="590"/>
      <c r="CK55" s="590"/>
      <c r="CL55" s="591"/>
      <c r="CM55" s="592">
        <v>1292565</v>
      </c>
      <c r="CN55" s="593"/>
      <c r="CO55" s="593"/>
      <c r="CP55" s="593"/>
      <c r="CQ55" s="593"/>
      <c r="CR55" s="593"/>
      <c r="CS55" s="593"/>
      <c r="CT55" s="594"/>
      <c r="CU55" s="597">
        <v>0.2</v>
      </c>
      <c r="CV55" s="626"/>
      <c r="CW55" s="626"/>
      <c r="CX55" s="628"/>
      <c r="CY55" s="601">
        <v>92441</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302</v>
      </c>
      <c r="BZ56" s="630"/>
      <c r="CA56" s="589" t="s">
        <v>333</v>
      </c>
      <c r="CB56" s="590"/>
      <c r="CC56" s="590"/>
      <c r="CD56" s="590"/>
      <c r="CE56" s="590"/>
      <c r="CF56" s="590"/>
      <c r="CG56" s="590"/>
      <c r="CH56" s="590"/>
      <c r="CI56" s="590"/>
      <c r="CJ56" s="590"/>
      <c r="CK56" s="590"/>
      <c r="CL56" s="591"/>
      <c r="CM56" s="592">
        <v>127807502</v>
      </c>
      <c r="CN56" s="593"/>
      <c r="CO56" s="593"/>
      <c r="CP56" s="593"/>
      <c r="CQ56" s="593"/>
      <c r="CR56" s="593"/>
      <c r="CS56" s="593"/>
      <c r="CT56" s="594"/>
      <c r="CU56" s="597">
        <v>15</v>
      </c>
      <c r="CV56" s="626"/>
      <c r="CW56" s="626"/>
      <c r="CX56" s="628"/>
      <c r="CY56" s="601">
        <v>8758505</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334</v>
      </c>
      <c r="CB57" s="590"/>
      <c r="CC57" s="590"/>
      <c r="CD57" s="590"/>
      <c r="CE57" s="590"/>
      <c r="CF57" s="590"/>
      <c r="CG57" s="590"/>
      <c r="CH57" s="590"/>
      <c r="CI57" s="590"/>
      <c r="CJ57" s="590"/>
      <c r="CK57" s="590"/>
      <c r="CL57" s="591"/>
      <c r="CM57" s="592">
        <v>70919118</v>
      </c>
      <c r="CN57" s="593"/>
      <c r="CO57" s="593"/>
      <c r="CP57" s="593"/>
      <c r="CQ57" s="593"/>
      <c r="CR57" s="593"/>
      <c r="CS57" s="593"/>
      <c r="CT57" s="594"/>
      <c r="CU57" s="597">
        <v>8.3000000000000007</v>
      </c>
      <c r="CV57" s="626"/>
      <c r="CW57" s="626"/>
      <c r="CX57" s="628"/>
      <c r="CY57" s="601">
        <v>658702</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335</v>
      </c>
      <c r="CB58" s="590"/>
      <c r="CC58" s="590"/>
      <c r="CD58" s="590"/>
      <c r="CE58" s="590"/>
      <c r="CF58" s="590"/>
      <c r="CG58" s="590"/>
      <c r="CH58" s="590"/>
      <c r="CI58" s="590"/>
      <c r="CJ58" s="590"/>
      <c r="CK58" s="590"/>
      <c r="CL58" s="591"/>
      <c r="CM58" s="592">
        <v>36094379</v>
      </c>
      <c r="CN58" s="593"/>
      <c r="CO58" s="593"/>
      <c r="CP58" s="593"/>
      <c r="CQ58" s="593"/>
      <c r="CR58" s="593"/>
      <c r="CS58" s="593"/>
      <c r="CT58" s="594"/>
      <c r="CU58" s="597">
        <v>4.2</v>
      </c>
      <c r="CV58" s="626"/>
      <c r="CW58" s="626"/>
      <c r="CX58" s="628"/>
      <c r="CY58" s="601">
        <v>6682798</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336</v>
      </c>
      <c r="CB59" s="590"/>
      <c r="CC59" s="590"/>
      <c r="CD59" s="590"/>
      <c r="CE59" s="590"/>
      <c r="CF59" s="590"/>
      <c r="CG59" s="590"/>
      <c r="CH59" s="590"/>
      <c r="CI59" s="590"/>
      <c r="CJ59" s="590"/>
      <c r="CK59" s="590"/>
      <c r="CL59" s="591"/>
      <c r="CM59" s="592">
        <v>4318937</v>
      </c>
      <c r="CN59" s="593"/>
      <c r="CO59" s="593"/>
      <c r="CP59" s="593"/>
      <c r="CQ59" s="593"/>
      <c r="CR59" s="593"/>
      <c r="CS59" s="593"/>
      <c r="CT59" s="594"/>
      <c r="CU59" s="597">
        <v>0.5</v>
      </c>
      <c r="CV59" s="626"/>
      <c r="CW59" s="626"/>
      <c r="CX59" s="628"/>
      <c r="CY59" s="601">
        <v>24292</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337</v>
      </c>
      <c r="CB60" s="590"/>
      <c r="CC60" s="590"/>
      <c r="CD60" s="590"/>
      <c r="CE60" s="590"/>
      <c r="CF60" s="590"/>
      <c r="CG60" s="590"/>
      <c r="CH60" s="590"/>
      <c r="CI60" s="590"/>
      <c r="CJ60" s="590"/>
      <c r="CK60" s="590"/>
      <c r="CL60" s="591"/>
      <c r="CM60" s="592" t="s">
        <v>129</v>
      </c>
      <c r="CN60" s="593"/>
      <c r="CO60" s="593"/>
      <c r="CP60" s="593"/>
      <c r="CQ60" s="593"/>
      <c r="CR60" s="593"/>
      <c r="CS60" s="593"/>
      <c r="CT60" s="594"/>
      <c r="CU60" s="597" t="s">
        <v>129</v>
      </c>
      <c r="CV60" s="626"/>
      <c r="CW60" s="626"/>
      <c r="CX60" s="628"/>
      <c r="CY60" s="601" t="s">
        <v>129</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338</v>
      </c>
      <c r="BZ61" s="614"/>
      <c r="CA61" s="614"/>
      <c r="CB61" s="614"/>
      <c r="CC61" s="614"/>
      <c r="CD61" s="614"/>
      <c r="CE61" s="614"/>
      <c r="CF61" s="614"/>
      <c r="CG61" s="614"/>
      <c r="CH61" s="614"/>
      <c r="CI61" s="614"/>
      <c r="CJ61" s="614"/>
      <c r="CK61" s="614"/>
      <c r="CL61" s="615"/>
      <c r="CM61" s="675">
        <v>853901582</v>
      </c>
      <c r="CN61" s="676"/>
      <c r="CO61" s="676"/>
      <c r="CP61" s="676"/>
      <c r="CQ61" s="676"/>
      <c r="CR61" s="676"/>
      <c r="CS61" s="676"/>
      <c r="CT61" s="677"/>
      <c r="CU61" s="616">
        <v>100</v>
      </c>
      <c r="CV61" s="678"/>
      <c r="CW61" s="678"/>
      <c r="CX61" s="679"/>
      <c r="CY61" s="680">
        <v>563592390</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iXpDM97NlosB4URcCcMvcI0ps4lP+HrrjJPYdeuWBNlhlvmcNdJXEG6p3jtPf+Wj0nSmi7k5saRm+VpQ0e9NFw==" saltValue="irtWdgZpkP+dm8erbhdH1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339</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340</v>
      </c>
      <c r="DK2" s="691"/>
      <c r="DL2" s="691"/>
      <c r="DM2" s="691"/>
      <c r="DN2" s="691"/>
      <c r="DO2" s="692"/>
      <c r="DP2" s="229"/>
      <c r="DQ2" s="690" t="s">
        <v>341</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342</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343</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344</v>
      </c>
      <c r="B5" s="696"/>
      <c r="C5" s="696"/>
      <c r="D5" s="696"/>
      <c r="E5" s="696"/>
      <c r="F5" s="696"/>
      <c r="G5" s="696"/>
      <c r="H5" s="696"/>
      <c r="I5" s="696"/>
      <c r="J5" s="696"/>
      <c r="K5" s="696"/>
      <c r="L5" s="696"/>
      <c r="M5" s="696"/>
      <c r="N5" s="696"/>
      <c r="O5" s="696"/>
      <c r="P5" s="697"/>
      <c r="Q5" s="701" t="s">
        <v>345</v>
      </c>
      <c r="R5" s="702"/>
      <c r="S5" s="702"/>
      <c r="T5" s="702"/>
      <c r="U5" s="703"/>
      <c r="V5" s="701" t="s">
        <v>346</v>
      </c>
      <c r="W5" s="702"/>
      <c r="X5" s="702"/>
      <c r="Y5" s="702"/>
      <c r="Z5" s="703"/>
      <c r="AA5" s="701" t="s">
        <v>347</v>
      </c>
      <c r="AB5" s="702"/>
      <c r="AC5" s="702"/>
      <c r="AD5" s="702"/>
      <c r="AE5" s="702"/>
      <c r="AF5" s="707" t="s">
        <v>348</v>
      </c>
      <c r="AG5" s="702"/>
      <c r="AH5" s="702"/>
      <c r="AI5" s="702"/>
      <c r="AJ5" s="708"/>
      <c r="AK5" s="702" t="s">
        <v>349</v>
      </c>
      <c r="AL5" s="702"/>
      <c r="AM5" s="702"/>
      <c r="AN5" s="702"/>
      <c r="AO5" s="703"/>
      <c r="AP5" s="701" t="s">
        <v>350</v>
      </c>
      <c r="AQ5" s="702"/>
      <c r="AR5" s="702"/>
      <c r="AS5" s="702"/>
      <c r="AT5" s="703"/>
      <c r="AU5" s="701" t="s">
        <v>351</v>
      </c>
      <c r="AV5" s="702"/>
      <c r="AW5" s="702"/>
      <c r="AX5" s="702"/>
      <c r="AY5" s="708"/>
      <c r="AZ5" s="233"/>
      <c r="BA5" s="233"/>
      <c r="BB5" s="233"/>
      <c r="BC5" s="233"/>
      <c r="BD5" s="233"/>
      <c r="BE5" s="234"/>
      <c r="BF5" s="234"/>
      <c r="BG5" s="234"/>
      <c r="BH5" s="234"/>
      <c r="BI5" s="234"/>
      <c r="BJ5" s="234"/>
      <c r="BK5" s="234"/>
      <c r="BL5" s="234"/>
      <c r="BM5" s="234"/>
      <c r="BN5" s="234"/>
      <c r="BO5" s="234"/>
      <c r="BP5" s="234"/>
      <c r="BQ5" s="695" t="s">
        <v>352</v>
      </c>
      <c r="BR5" s="696"/>
      <c r="BS5" s="696"/>
      <c r="BT5" s="696"/>
      <c r="BU5" s="696"/>
      <c r="BV5" s="696"/>
      <c r="BW5" s="696"/>
      <c r="BX5" s="696"/>
      <c r="BY5" s="696"/>
      <c r="BZ5" s="696"/>
      <c r="CA5" s="696"/>
      <c r="CB5" s="696"/>
      <c r="CC5" s="696"/>
      <c r="CD5" s="696"/>
      <c r="CE5" s="696"/>
      <c r="CF5" s="696"/>
      <c r="CG5" s="697"/>
      <c r="CH5" s="701" t="s">
        <v>353</v>
      </c>
      <c r="CI5" s="702"/>
      <c r="CJ5" s="702"/>
      <c r="CK5" s="702"/>
      <c r="CL5" s="703"/>
      <c r="CM5" s="701" t="s">
        <v>354</v>
      </c>
      <c r="CN5" s="702"/>
      <c r="CO5" s="702"/>
      <c r="CP5" s="702"/>
      <c r="CQ5" s="703"/>
      <c r="CR5" s="701" t="s">
        <v>355</v>
      </c>
      <c r="CS5" s="702"/>
      <c r="CT5" s="702"/>
      <c r="CU5" s="702"/>
      <c r="CV5" s="703"/>
      <c r="CW5" s="701" t="s">
        <v>356</v>
      </c>
      <c r="CX5" s="702"/>
      <c r="CY5" s="702"/>
      <c r="CZ5" s="702"/>
      <c r="DA5" s="703"/>
      <c r="DB5" s="701" t="s">
        <v>357</v>
      </c>
      <c r="DC5" s="702"/>
      <c r="DD5" s="702"/>
      <c r="DE5" s="702"/>
      <c r="DF5" s="703"/>
      <c r="DG5" s="731" t="s">
        <v>358</v>
      </c>
      <c r="DH5" s="732"/>
      <c r="DI5" s="732"/>
      <c r="DJ5" s="732"/>
      <c r="DK5" s="733"/>
      <c r="DL5" s="731" t="s">
        <v>359</v>
      </c>
      <c r="DM5" s="732"/>
      <c r="DN5" s="732"/>
      <c r="DO5" s="732"/>
      <c r="DP5" s="733"/>
      <c r="DQ5" s="701" t="s">
        <v>360</v>
      </c>
      <c r="DR5" s="702"/>
      <c r="DS5" s="702"/>
      <c r="DT5" s="702"/>
      <c r="DU5" s="703"/>
      <c r="DV5" s="701" t="s">
        <v>351</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361</v>
      </c>
      <c r="C7" s="718"/>
      <c r="D7" s="718"/>
      <c r="E7" s="718"/>
      <c r="F7" s="718"/>
      <c r="G7" s="718"/>
      <c r="H7" s="718"/>
      <c r="I7" s="718"/>
      <c r="J7" s="718"/>
      <c r="K7" s="718"/>
      <c r="L7" s="718"/>
      <c r="M7" s="718"/>
      <c r="N7" s="718"/>
      <c r="O7" s="718"/>
      <c r="P7" s="719"/>
      <c r="Q7" s="720">
        <v>956706</v>
      </c>
      <c r="R7" s="721"/>
      <c r="S7" s="721"/>
      <c r="T7" s="721"/>
      <c r="U7" s="721"/>
      <c r="V7" s="721">
        <v>918128</v>
      </c>
      <c r="W7" s="721"/>
      <c r="X7" s="721"/>
      <c r="Y7" s="721"/>
      <c r="Z7" s="721"/>
      <c r="AA7" s="721">
        <v>38578</v>
      </c>
      <c r="AB7" s="721"/>
      <c r="AC7" s="721"/>
      <c r="AD7" s="721"/>
      <c r="AE7" s="722"/>
      <c r="AF7" s="723">
        <v>20044</v>
      </c>
      <c r="AG7" s="724"/>
      <c r="AH7" s="724"/>
      <c r="AI7" s="724"/>
      <c r="AJ7" s="725"/>
      <c r="AK7" s="726">
        <v>120</v>
      </c>
      <c r="AL7" s="727"/>
      <c r="AM7" s="727"/>
      <c r="AN7" s="727"/>
      <c r="AO7" s="727"/>
      <c r="AP7" s="727">
        <v>1209056</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t="s">
        <v>565</v>
      </c>
      <c r="BT7" s="715"/>
      <c r="BU7" s="715"/>
      <c r="BV7" s="715"/>
      <c r="BW7" s="715"/>
      <c r="BX7" s="715"/>
      <c r="BY7" s="715"/>
      <c r="BZ7" s="715"/>
      <c r="CA7" s="715"/>
      <c r="CB7" s="715"/>
      <c r="CC7" s="715"/>
      <c r="CD7" s="715"/>
      <c r="CE7" s="715"/>
      <c r="CF7" s="715"/>
      <c r="CG7" s="730"/>
      <c r="CH7" s="711">
        <v>1</v>
      </c>
      <c r="CI7" s="712"/>
      <c r="CJ7" s="712"/>
      <c r="CK7" s="712"/>
      <c r="CL7" s="713"/>
      <c r="CM7" s="711">
        <v>160</v>
      </c>
      <c r="CN7" s="712"/>
      <c r="CO7" s="712"/>
      <c r="CP7" s="712"/>
      <c r="CQ7" s="713"/>
      <c r="CR7" s="711">
        <v>10</v>
      </c>
      <c r="CS7" s="712"/>
      <c r="CT7" s="712"/>
      <c r="CU7" s="712"/>
      <c r="CV7" s="713"/>
      <c r="CW7" s="711" t="s">
        <v>497</v>
      </c>
      <c r="CX7" s="712"/>
      <c r="CY7" s="712"/>
      <c r="CZ7" s="712"/>
      <c r="DA7" s="713"/>
      <c r="DB7" s="711" t="s">
        <v>497</v>
      </c>
      <c r="DC7" s="712"/>
      <c r="DD7" s="712"/>
      <c r="DE7" s="712"/>
      <c r="DF7" s="713"/>
      <c r="DG7" s="711" t="s">
        <v>497</v>
      </c>
      <c r="DH7" s="712"/>
      <c r="DI7" s="712"/>
      <c r="DJ7" s="712"/>
      <c r="DK7" s="713"/>
      <c r="DL7" s="711" t="s">
        <v>497</v>
      </c>
      <c r="DM7" s="712"/>
      <c r="DN7" s="712"/>
      <c r="DO7" s="712"/>
      <c r="DP7" s="713"/>
      <c r="DQ7" s="711" t="s">
        <v>497</v>
      </c>
      <c r="DR7" s="712"/>
      <c r="DS7" s="712"/>
      <c r="DT7" s="712"/>
      <c r="DU7" s="713"/>
      <c r="DV7" s="714"/>
      <c r="DW7" s="715"/>
      <c r="DX7" s="715"/>
      <c r="DY7" s="715"/>
      <c r="DZ7" s="716"/>
      <c r="EA7" s="235"/>
    </row>
    <row r="8" spans="1:131" s="236" customFormat="1" ht="26.25" customHeight="1" x14ac:dyDescent="0.2">
      <c r="A8" s="239">
        <v>2</v>
      </c>
      <c r="B8" s="748" t="s">
        <v>362</v>
      </c>
      <c r="C8" s="749"/>
      <c r="D8" s="749"/>
      <c r="E8" s="749"/>
      <c r="F8" s="749"/>
      <c r="G8" s="749"/>
      <c r="H8" s="749"/>
      <c r="I8" s="749"/>
      <c r="J8" s="749"/>
      <c r="K8" s="749"/>
      <c r="L8" s="749"/>
      <c r="M8" s="749"/>
      <c r="N8" s="749"/>
      <c r="O8" s="749"/>
      <c r="P8" s="750"/>
      <c r="Q8" s="751">
        <v>169499</v>
      </c>
      <c r="R8" s="752"/>
      <c r="S8" s="752"/>
      <c r="T8" s="752"/>
      <c r="U8" s="752"/>
      <c r="V8" s="752">
        <v>169499</v>
      </c>
      <c r="W8" s="752"/>
      <c r="X8" s="752"/>
      <c r="Y8" s="752"/>
      <c r="Z8" s="752"/>
      <c r="AA8" s="752" t="s">
        <v>497</v>
      </c>
      <c r="AB8" s="752"/>
      <c r="AC8" s="752"/>
      <c r="AD8" s="752"/>
      <c r="AE8" s="753"/>
      <c r="AF8" s="754" t="s">
        <v>363</v>
      </c>
      <c r="AG8" s="755"/>
      <c r="AH8" s="755"/>
      <c r="AI8" s="755"/>
      <c r="AJ8" s="756"/>
      <c r="AK8" s="737">
        <v>133365</v>
      </c>
      <c r="AL8" s="738"/>
      <c r="AM8" s="738"/>
      <c r="AN8" s="738"/>
      <c r="AO8" s="738"/>
      <c r="AP8" s="738">
        <v>287175</v>
      </c>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t="s">
        <v>566</v>
      </c>
      <c r="BT8" s="742"/>
      <c r="BU8" s="742"/>
      <c r="BV8" s="742"/>
      <c r="BW8" s="742"/>
      <c r="BX8" s="742"/>
      <c r="BY8" s="742"/>
      <c r="BZ8" s="742"/>
      <c r="CA8" s="742"/>
      <c r="CB8" s="742"/>
      <c r="CC8" s="742"/>
      <c r="CD8" s="742"/>
      <c r="CE8" s="742"/>
      <c r="CF8" s="742"/>
      <c r="CG8" s="743"/>
      <c r="CH8" s="744">
        <v>-1</v>
      </c>
      <c r="CI8" s="745"/>
      <c r="CJ8" s="745"/>
      <c r="CK8" s="745"/>
      <c r="CL8" s="746"/>
      <c r="CM8" s="744">
        <v>65</v>
      </c>
      <c r="CN8" s="745"/>
      <c r="CO8" s="745"/>
      <c r="CP8" s="745"/>
      <c r="CQ8" s="746"/>
      <c r="CR8" s="744">
        <v>11</v>
      </c>
      <c r="CS8" s="745"/>
      <c r="CT8" s="745"/>
      <c r="CU8" s="745"/>
      <c r="CV8" s="746"/>
      <c r="CW8" s="744">
        <v>4</v>
      </c>
      <c r="CX8" s="745"/>
      <c r="CY8" s="745"/>
      <c r="CZ8" s="745"/>
      <c r="DA8" s="746"/>
      <c r="DB8" s="744" t="s">
        <v>497</v>
      </c>
      <c r="DC8" s="745"/>
      <c r="DD8" s="745"/>
      <c r="DE8" s="745"/>
      <c r="DF8" s="746"/>
      <c r="DG8" s="744" t="s">
        <v>497</v>
      </c>
      <c r="DH8" s="745"/>
      <c r="DI8" s="745"/>
      <c r="DJ8" s="745"/>
      <c r="DK8" s="746"/>
      <c r="DL8" s="744" t="s">
        <v>497</v>
      </c>
      <c r="DM8" s="745"/>
      <c r="DN8" s="745"/>
      <c r="DO8" s="745"/>
      <c r="DP8" s="746"/>
      <c r="DQ8" s="744" t="s">
        <v>497</v>
      </c>
      <c r="DR8" s="745"/>
      <c r="DS8" s="745"/>
      <c r="DT8" s="745"/>
      <c r="DU8" s="746"/>
      <c r="DV8" s="741"/>
      <c r="DW8" s="742"/>
      <c r="DX8" s="742"/>
      <c r="DY8" s="742"/>
      <c r="DZ8" s="747"/>
      <c r="EA8" s="235"/>
    </row>
    <row r="9" spans="1:131" s="236" customFormat="1" ht="26.25" customHeight="1" x14ac:dyDescent="0.2">
      <c r="A9" s="239">
        <v>3</v>
      </c>
      <c r="B9" s="748" t="s">
        <v>364</v>
      </c>
      <c r="C9" s="749"/>
      <c r="D9" s="749"/>
      <c r="E9" s="749"/>
      <c r="F9" s="749"/>
      <c r="G9" s="749"/>
      <c r="H9" s="749"/>
      <c r="I9" s="749"/>
      <c r="J9" s="749"/>
      <c r="K9" s="749"/>
      <c r="L9" s="749"/>
      <c r="M9" s="749"/>
      <c r="N9" s="749"/>
      <c r="O9" s="749"/>
      <c r="P9" s="750"/>
      <c r="Q9" s="751">
        <v>1698</v>
      </c>
      <c r="R9" s="752"/>
      <c r="S9" s="752"/>
      <c r="T9" s="752"/>
      <c r="U9" s="752"/>
      <c r="V9" s="752">
        <v>1698</v>
      </c>
      <c r="W9" s="752"/>
      <c r="X9" s="752"/>
      <c r="Y9" s="752"/>
      <c r="Z9" s="752"/>
      <c r="AA9" s="752" t="s">
        <v>497</v>
      </c>
      <c r="AB9" s="752"/>
      <c r="AC9" s="752"/>
      <c r="AD9" s="752"/>
      <c r="AE9" s="753"/>
      <c r="AF9" s="754" t="s">
        <v>363</v>
      </c>
      <c r="AG9" s="755"/>
      <c r="AH9" s="755"/>
      <c r="AI9" s="755"/>
      <c r="AJ9" s="756"/>
      <c r="AK9" s="737" t="s">
        <v>497</v>
      </c>
      <c r="AL9" s="738"/>
      <c r="AM9" s="738"/>
      <c r="AN9" s="738"/>
      <c r="AO9" s="738"/>
      <c r="AP9" s="738">
        <v>3400</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t="s">
        <v>567</v>
      </c>
      <c r="BT9" s="742"/>
      <c r="BU9" s="742"/>
      <c r="BV9" s="742"/>
      <c r="BW9" s="742"/>
      <c r="BX9" s="742"/>
      <c r="BY9" s="742"/>
      <c r="BZ9" s="742"/>
      <c r="CA9" s="742"/>
      <c r="CB9" s="742"/>
      <c r="CC9" s="742"/>
      <c r="CD9" s="742"/>
      <c r="CE9" s="742"/>
      <c r="CF9" s="742"/>
      <c r="CG9" s="743"/>
      <c r="CH9" s="744">
        <v>-1</v>
      </c>
      <c r="CI9" s="745"/>
      <c r="CJ9" s="745"/>
      <c r="CK9" s="745"/>
      <c r="CL9" s="746"/>
      <c r="CM9" s="744">
        <v>21</v>
      </c>
      <c r="CN9" s="745"/>
      <c r="CO9" s="745"/>
      <c r="CP9" s="745"/>
      <c r="CQ9" s="746"/>
      <c r="CR9" s="744">
        <v>2</v>
      </c>
      <c r="CS9" s="745"/>
      <c r="CT9" s="745"/>
      <c r="CU9" s="745"/>
      <c r="CV9" s="746"/>
      <c r="CW9" s="744">
        <v>20</v>
      </c>
      <c r="CX9" s="745"/>
      <c r="CY9" s="745"/>
      <c r="CZ9" s="745"/>
      <c r="DA9" s="746"/>
      <c r="DB9" s="744" t="s">
        <v>497</v>
      </c>
      <c r="DC9" s="745"/>
      <c r="DD9" s="745"/>
      <c r="DE9" s="745"/>
      <c r="DF9" s="746"/>
      <c r="DG9" s="744" t="s">
        <v>497</v>
      </c>
      <c r="DH9" s="745"/>
      <c r="DI9" s="745"/>
      <c r="DJ9" s="745"/>
      <c r="DK9" s="746"/>
      <c r="DL9" s="744" t="s">
        <v>497</v>
      </c>
      <c r="DM9" s="745"/>
      <c r="DN9" s="745"/>
      <c r="DO9" s="745"/>
      <c r="DP9" s="746"/>
      <c r="DQ9" s="744" t="s">
        <v>497</v>
      </c>
      <c r="DR9" s="745"/>
      <c r="DS9" s="745"/>
      <c r="DT9" s="745"/>
      <c r="DU9" s="746"/>
      <c r="DV9" s="741"/>
      <c r="DW9" s="742"/>
      <c r="DX9" s="742"/>
      <c r="DY9" s="742"/>
      <c r="DZ9" s="747"/>
      <c r="EA9" s="235"/>
    </row>
    <row r="10" spans="1:131" s="236" customFormat="1" ht="26.25" customHeight="1" x14ac:dyDescent="0.2">
      <c r="A10" s="239">
        <v>4</v>
      </c>
      <c r="B10" s="748" t="s">
        <v>365</v>
      </c>
      <c r="C10" s="749"/>
      <c r="D10" s="749"/>
      <c r="E10" s="749"/>
      <c r="F10" s="749"/>
      <c r="G10" s="749"/>
      <c r="H10" s="749"/>
      <c r="I10" s="749"/>
      <c r="J10" s="749"/>
      <c r="K10" s="749"/>
      <c r="L10" s="749"/>
      <c r="M10" s="749"/>
      <c r="N10" s="749"/>
      <c r="O10" s="749"/>
      <c r="P10" s="750"/>
      <c r="Q10" s="751">
        <v>893</v>
      </c>
      <c r="R10" s="752"/>
      <c r="S10" s="752"/>
      <c r="T10" s="752"/>
      <c r="U10" s="752"/>
      <c r="V10" s="752">
        <v>204</v>
      </c>
      <c r="W10" s="752"/>
      <c r="X10" s="752"/>
      <c r="Y10" s="752"/>
      <c r="Z10" s="752"/>
      <c r="AA10" s="752">
        <v>688</v>
      </c>
      <c r="AB10" s="752"/>
      <c r="AC10" s="752"/>
      <c r="AD10" s="752"/>
      <c r="AE10" s="753"/>
      <c r="AF10" s="754" t="s">
        <v>366</v>
      </c>
      <c r="AG10" s="755"/>
      <c r="AH10" s="755"/>
      <c r="AI10" s="755"/>
      <c r="AJ10" s="756"/>
      <c r="AK10" s="737">
        <v>18</v>
      </c>
      <c r="AL10" s="738"/>
      <c r="AM10" s="738"/>
      <c r="AN10" s="738"/>
      <c r="AO10" s="738"/>
      <c r="AP10" s="738">
        <v>1646</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t="s">
        <v>568</v>
      </c>
      <c r="BT10" s="742"/>
      <c r="BU10" s="742"/>
      <c r="BV10" s="742"/>
      <c r="BW10" s="742"/>
      <c r="BX10" s="742"/>
      <c r="BY10" s="742"/>
      <c r="BZ10" s="742"/>
      <c r="CA10" s="742"/>
      <c r="CB10" s="742"/>
      <c r="CC10" s="742"/>
      <c r="CD10" s="742"/>
      <c r="CE10" s="742"/>
      <c r="CF10" s="742"/>
      <c r="CG10" s="743"/>
      <c r="CH10" s="744">
        <v>-2</v>
      </c>
      <c r="CI10" s="745"/>
      <c r="CJ10" s="745"/>
      <c r="CK10" s="745"/>
      <c r="CL10" s="746"/>
      <c r="CM10" s="744">
        <v>25</v>
      </c>
      <c r="CN10" s="745"/>
      <c r="CO10" s="745"/>
      <c r="CP10" s="745"/>
      <c r="CQ10" s="746"/>
      <c r="CR10" s="744">
        <v>5</v>
      </c>
      <c r="CS10" s="745"/>
      <c r="CT10" s="745"/>
      <c r="CU10" s="745"/>
      <c r="CV10" s="746"/>
      <c r="CW10" s="744" t="s">
        <v>497</v>
      </c>
      <c r="CX10" s="745"/>
      <c r="CY10" s="745"/>
      <c r="CZ10" s="745"/>
      <c r="DA10" s="746"/>
      <c r="DB10" s="744" t="s">
        <v>497</v>
      </c>
      <c r="DC10" s="745"/>
      <c r="DD10" s="745"/>
      <c r="DE10" s="745"/>
      <c r="DF10" s="746"/>
      <c r="DG10" s="744" t="s">
        <v>497</v>
      </c>
      <c r="DH10" s="745"/>
      <c r="DI10" s="745"/>
      <c r="DJ10" s="745"/>
      <c r="DK10" s="746"/>
      <c r="DL10" s="744" t="s">
        <v>497</v>
      </c>
      <c r="DM10" s="745"/>
      <c r="DN10" s="745"/>
      <c r="DO10" s="745"/>
      <c r="DP10" s="746"/>
      <c r="DQ10" s="744" t="s">
        <v>497</v>
      </c>
      <c r="DR10" s="745"/>
      <c r="DS10" s="745"/>
      <c r="DT10" s="745"/>
      <c r="DU10" s="746"/>
      <c r="DV10" s="741"/>
      <c r="DW10" s="742"/>
      <c r="DX10" s="742"/>
      <c r="DY10" s="742"/>
      <c r="DZ10" s="747"/>
      <c r="EA10" s="235"/>
    </row>
    <row r="11" spans="1:131" s="236" customFormat="1" ht="26.25" customHeight="1" x14ac:dyDescent="0.2">
      <c r="A11" s="239">
        <v>5</v>
      </c>
      <c r="B11" s="748" t="s">
        <v>367</v>
      </c>
      <c r="C11" s="749"/>
      <c r="D11" s="749"/>
      <c r="E11" s="749"/>
      <c r="F11" s="749"/>
      <c r="G11" s="749"/>
      <c r="H11" s="749"/>
      <c r="I11" s="749"/>
      <c r="J11" s="749"/>
      <c r="K11" s="749"/>
      <c r="L11" s="749"/>
      <c r="M11" s="749"/>
      <c r="N11" s="749"/>
      <c r="O11" s="749"/>
      <c r="P11" s="750"/>
      <c r="Q11" s="751">
        <v>2191</v>
      </c>
      <c r="R11" s="752"/>
      <c r="S11" s="752"/>
      <c r="T11" s="752"/>
      <c r="U11" s="752"/>
      <c r="V11" s="752">
        <v>2136</v>
      </c>
      <c r="W11" s="752"/>
      <c r="X11" s="752"/>
      <c r="Y11" s="752"/>
      <c r="Z11" s="752"/>
      <c r="AA11" s="752">
        <v>55</v>
      </c>
      <c r="AB11" s="752"/>
      <c r="AC11" s="752"/>
      <c r="AD11" s="752"/>
      <c r="AE11" s="753"/>
      <c r="AF11" s="754">
        <v>55</v>
      </c>
      <c r="AG11" s="755"/>
      <c r="AH11" s="755"/>
      <c r="AI11" s="755"/>
      <c r="AJ11" s="756"/>
      <c r="AK11" s="737">
        <v>1229</v>
      </c>
      <c r="AL11" s="738"/>
      <c r="AM11" s="738"/>
      <c r="AN11" s="738"/>
      <c r="AO11" s="738"/>
      <c r="AP11" s="738">
        <v>5284</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569</v>
      </c>
      <c r="BT11" s="742"/>
      <c r="BU11" s="742"/>
      <c r="BV11" s="742"/>
      <c r="BW11" s="742"/>
      <c r="BX11" s="742"/>
      <c r="BY11" s="742"/>
      <c r="BZ11" s="742"/>
      <c r="CA11" s="742"/>
      <c r="CB11" s="742"/>
      <c r="CC11" s="742"/>
      <c r="CD11" s="742"/>
      <c r="CE11" s="742"/>
      <c r="CF11" s="742"/>
      <c r="CG11" s="743"/>
      <c r="CH11" s="744">
        <v>30</v>
      </c>
      <c r="CI11" s="745"/>
      <c r="CJ11" s="745"/>
      <c r="CK11" s="745"/>
      <c r="CL11" s="746"/>
      <c r="CM11" s="744">
        <v>3220</v>
      </c>
      <c r="CN11" s="745"/>
      <c r="CO11" s="745"/>
      <c r="CP11" s="745"/>
      <c r="CQ11" s="746"/>
      <c r="CR11" s="744">
        <v>3770</v>
      </c>
      <c r="CS11" s="745"/>
      <c r="CT11" s="745"/>
      <c r="CU11" s="745"/>
      <c r="CV11" s="746"/>
      <c r="CW11" s="744">
        <v>938</v>
      </c>
      <c r="CX11" s="745"/>
      <c r="CY11" s="745"/>
      <c r="CZ11" s="745"/>
      <c r="DA11" s="746"/>
      <c r="DB11" s="744" t="s">
        <v>497</v>
      </c>
      <c r="DC11" s="745"/>
      <c r="DD11" s="745"/>
      <c r="DE11" s="745"/>
      <c r="DF11" s="746"/>
      <c r="DG11" s="744" t="s">
        <v>497</v>
      </c>
      <c r="DH11" s="745"/>
      <c r="DI11" s="745"/>
      <c r="DJ11" s="745"/>
      <c r="DK11" s="746"/>
      <c r="DL11" s="744" t="s">
        <v>497</v>
      </c>
      <c r="DM11" s="745"/>
      <c r="DN11" s="745"/>
      <c r="DO11" s="745"/>
      <c r="DP11" s="746"/>
      <c r="DQ11" s="744" t="s">
        <v>497</v>
      </c>
      <c r="DR11" s="745"/>
      <c r="DS11" s="745"/>
      <c r="DT11" s="745"/>
      <c r="DU11" s="746"/>
      <c r="DV11" s="741"/>
      <c r="DW11" s="742"/>
      <c r="DX11" s="742"/>
      <c r="DY11" s="742"/>
      <c r="DZ11" s="747"/>
      <c r="EA11" s="235"/>
    </row>
    <row r="12" spans="1:131" s="236" customFormat="1" ht="26.25" customHeight="1" x14ac:dyDescent="0.2">
      <c r="A12" s="239">
        <v>6</v>
      </c>
      <c r="B12" s="748" t="s">
        <v>368</v>
      </c>
      <c r="C12" s="749"/>
      <c r="D12" s="749"/>
      <c r="E12" s="749"/>
      <c r="F12" s="749"/>
      <c r="G12" s="749"/>
      <c r="H12" s="749"/>
      <c r="I12" s="749"/>
      <c r="J12" s="749"/>
      <c r="K12" s="749"/>
      <c r="L12" s="749"/>
      <c r="M12" s="749"/>
      <c r="N12" s="749"/>
      <c r="O12" s="749"/>
      <c r="P12" s="750"/>
      <c r="Q12" s="751">
        <v>83</v>
      </c>
      <c r="R12" s="752"/>
      <c r="S12" s="752"/>
      <c r="T12" s="752"/>
      <c r="U12" s="752"/>
      <c r="V12" s="752">
        <v>47</v>
      </c>
      <c r="W12" s="752"/>
      <c r="X12" s="752"/>
      <c r="Y12" s="752"/>
      <c r="Z12" s="752"/>
      <c r="AA12" s="752">
        <v>36</v>
      </c>
      <c r="AB12" s="752"/>
      <c r="AC12" s="752"/>
      <c r="AD12" s="752"/>
      <c r="AE12" s="753"/>
      <c r="AF12" s="754" t="s">
        <v>366</v>
      </c>
      <c r="AG12" s="755"/>
      <c r="AH12" s="755"/>
      <c r="AI12" s="755"/>
      <c r="AJ12" s="756"/>
      <c r="AK12" s="737">
        <v>0</v>
      </c>
      <c r="AL12" s="738"/>
      <c r="AM12" s="738"/>
      <c r="AN12" s="738"/>
      <c r="AO12" s="738"/>
      <c r="AP12" s="738">
        <v>69</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c r="BS12" s="741" t="s">
        <v>570</v>
      </c>
      <c r="BT12" s="742"/>
      <c r="BU12" s="742"/>
      <c r="BV12" s="742"/>
      <c r="BW12" s="742"/>
      <c r="BX12" s="742"/>
      <c r="BY12" s="742"/>
      <c r="BZ12" s="742"/>
      <c r="CA12" s="742"/>
      <c r="CB12" s="742"/>
      <c r="CC12" s="742"/>
      <c r="CD12" s="742"/>
      <c r="CE12" s="742"/>
      <c r="CF12" s="742"/>
      <c r="CG12" s="743"/>
      <c r="CH12" s="744">
        <v>1653</v>
      </c>
      <c r="CI12" s="745"/>
      <c r="CJ12" s="745"/>
      <c r="CK12" s="745"/>
      <c r="CL12" s="746"/>
      <c r="CM12" s="744">
        <v>5985</v>
      </c>
      <c r="CN12" s="745"/>
      <c r="CO12" s="745"/>
      <c r="CP12" s="745"/>
      <c r="CQ12" s="746"/>
      <c r="CR12" s="744">
        <v>1099</v>
      </c>
      <c r="CS12" s="745"/>
      <c r="CT12" s="745"/>
      <c r="CU12" s="745"/>
      <c r="CV12" s="746"/>
      <c r="CW12" s="744">
        <v>4433</v>
      </c>
      <c r="CX12" s="745"/>
      <c r="CY12" s="745"/>
      <c r="CZ12" s="745"/>
      <c r="DA12" s="746"/>
      <c r="DB12" s="744">
        <v>3400</v>
      </c>
      <c r="DC12" s="745"/>
      <c r="DD12" s="745"/>
      <c r="DE12" s="745"/>
      <c r="DF12" s="746"/>
      <c r="DG12" s="744" t="s">
        <v>497</v>
      </c>
      <c r="DH12" s="745"/>
      <c r="DI12" s="745"/>
      <c r="DJ12" s="745"/>
      <c r="DK12" s="746"/>
      <c r="DL12" s="744" t="s">
        <v>497</v>
      </c>
      <c r="DM12" s="745"/>
      <c r="DN12" s="745"/>
      <c r="DO12" s="745"/>
      <c r="DP12" s="746"/>
      <c r="DQ12" s="744" t="s">
        <v>497</v>
      </c>
      <c r="DR12" s="745"/>
      <c r="DS12" s="745"/>
      <c r="DT12" s="745"/>
      <c r="DU12" s="746"/>
      <c r="DV12" s="741"/>
      <c r="DW12" s="742"/>
      <c r="DX12" s="742"/>
      <c r="DY12" s="742"/>
      <c r="DZ12" s="747"/>
      <c r="EA12" s="235"/>
    </row>
    <row r="13" spans="1:131" s="236" customFormat="1" ht="26.25" customHeight="1" x14ac:dyDescent="0.2">
      <c r="A13" s="239">
        <v>7</v>
      </c>
      <c r="B13" s="748" t="s">
        <v>369</v>
      </c>
      <c r="C13" s="749"/>
      <c r="D13" s="749"/>
      <c r="E13" s="749"/>
      <c r="F13" s="749"/>
      <c r="G13" s="749"/>
      <c r="H13" s="749"/>
      <c r="I13" s="749"/>
      <c r="J13" s="749"/>
      <c r="K13" s="749"/>
      <c r="L13" s="749"/>
      <c r="M13" s="749"/>
      <c r="N13" s="749"/>
      <c r="O13" s="749"/>
      <c r="P13" s="750"/>
      <c r="Q13" s="751">
        <v>579</v>
      </c>
      <c r="R13" s="752"/>
      <c r="S13" s="752"/>
      <c r="T13" s="752"/>
      <c r="U13" s="752"/>
      <c r="V13" s="752">
        <v>432</v>
      </c>
      <c r="W13" s="752"/>
      <c r="X13" s="752"/>
      <c r="Y13" s="752"/>
      <c r="Z13" s="752"/>
      <c r="AA13" s="752">
        <v>147</v>
      </c>
      <c r="AB13" s="752"/>
      <c r="AC13" s="752"/>
      <c r="AD13" s="752"/>
      <c r="AE13" s="753"/>
      <c r="AF13" s="754" t="s">
        <v>363</v>
      </c>
      <c r="AG13" s="755"/>
      <c r="AH13" s="755"/>
      <c r="AI13" s="755"/>
      <c r="AJ13" s="756"/>
      <c r="AK13" s="737">
        <v>0</v>
      </c>
      <c r="AL13" s="738"/>
      <c r="AM13" s="738"/>
      <c r="AN13" s="738"/>
      <c r="AO13" s="738"/>
      <c r="AP13" s="738" t="s">
        <v>497</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571</v>
      </c>
      <c r="BT13" s="742"/>
      <c r="BU13" s="742"/>
      <c r="BV13" s="742"/>
      <c r="BW13" s="742"/>
      <c r="BX13" s="742"/>
      <c r="BY13" s="742"/>
      <c r="BZ13" s="742"/>
      <c r="CA13" s="742"/>
      <c r="CB13" s="742"/>
      <c r="CC13" s="742"/>
      <c r="CD13" s="742"/>
      <c r="CE13" s="742"/>
      <c r="CF13" s="742"/>
      <c r="CG13" s="743"/>
      <c r="CH13" s="744">
        <v>1</v>
      </c>
      <c r="CI13" s="745"/>
      <c r="CJ13" s="745"/>
      <c r="CK13" s="745"/>
      <c r="CL13" s="746"/>
      <c r="CM13" s="744">
        <v>795</v>
      </c>
      <c r="CN13" s="745"/>
      <c r="CO13" s="745"/>
      <c r="CP13" s="745"/>
      <c r="CQ13" s="746"/>
      <c r="CR13" s="744">
        <v>300</v>
      </c>
      <c r="CS13" s="745"/>
      <c r="CT13" s="745"/>
      <c r="CU13" s="745"/>
      <c r="CV13" s="746"/>
      <c r="CW13" s="744" t="s">
        <v>497</v>
      </c>
      <c r="CX13" s="745"/>
      <c r="CY13" s="745"/>
      <c r="CZ13" s="745"/>
      <c r="DA13" s="746"/>
      <c r="DB13" s="744" t="s">
        <v>497</v>
      </c>
      <c r="DC13" s="745"/>
      <c r="DD13" s="745"/>
      <c r="DE13" s="745"/>
      <c r="DF13" s="746"/>
      <c r="DG13" s="744" t="s">
        <v>497</v>
      </c>
      <c r="DH13" s="745"/>
      <c r="DI13" s="745"/>
      <c r="DJ13" s="745"/>
      <c r="DK13" s="746"/>
      <c r="DL13" s="744" t="s">
        <v>497</v>
      </c>
      <c r="DM13" s="745"/>
      <c r="DN13" s="745"/>
      <c r="DO13" s="745"/>
      <c r="DP13" s="746"/>
      <c r="DQ13" s="744" t="s">
        <v>497</v>
      </c>
      <c r="DR13" s="745"/>
      <c r="DS13" s="745"/>
      <c r="DT13" s="745"/>
      <c r="DU13" s="746"/>
      <c r="DV13" s="741"/>
      <c r="DW13" s="742"/>
      <c r="DX13" s="742"/>
      <c r="DY13" s="742"/>
      <c r="DZ13" s="747"/>
      <c r="EA13" s="235"/>
    </row>
    <row r="14" spans="1:131" s="236" customFormat="1" ht="26.25" customHeight="1" x14ac:dyDescent="0.2">
      <c r="A14" s="239">
        <v>8</v>
      </c>
      <c r="B14" s="748" t="s">
        <v>370</v>
      </c>
      <c r="C14" s="749"/>
      <c r="D14" s="749"/>
      <c r="E14" s="749"/>
      <c r="F14" s="749"/>
      <c r="G14" s="749"/>
      <c r="H14" s="749"/>
      <c r="I14" s="749"/>
      <c r="J14" s="749"/>
      <c r="K14" s="749"/>
      <c r="L14" s="749"/>
      <c r="M14" s="749"/>
      <c r="N14" s="749"/>
      <c r="O14" s="749"/>
      <c r="P14" s="750"/>
      <c r="Q14" s="751">
        <v>279</v>
      </c>
      <c r="R14" s="752"/>
      <c r="S14" s="752"/>
      <c r="T14" s="752"/>
      <c r="U14" s="752"/>
      <c r="V14" s="752">
        <v>10</v>
      </c>
      <c r="W14" s="752"/>
      <c r="X14" s="752"/>
      <c r="Y14" s="752"/>
      <c r="Z14" s="752"/>
      <c r="AA14" s="752">
        <v>270</v>
      </c>
      <c r="AB14" s="752"/>
      <c r="AC14" s="752"/>
      <c r="AD14" s="752"/>
      <c r="AE14" s="753"/>
      <c r="AF14" s="754" t="s">
        <v>363</v>
      </c>
      <c r="AG14" s="755"/>
      <c r="AH14" s="755"/>
      <c r="AI14" s="755"/>
      <c r="AJ14" s="756"/>
      <c r="AK14" s="737" t="s">
        <v>497</v>
      </c>
      <c r="AL14" s="738"/>
      <c r="AM14" s="738"/>
      <c r="AN14" s="738"/>
      <c r="AO14" s="738"/>
      <c r="AP14" s="738" t="s">
        <v>497</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572</v>
      </c>
      <c r="BT14" s="742"/>
      <c r="BU14" s="742"/>
      <c r="BV14" s="742"/>
      <c r="BW14" s="742"/>
      <c r="BX14" s="742"/>
      <c r="BY14" s="742"/>
      <c r="BZ14" s="742"/>
      <c r="CA14" s="742"/>
      <c r="CB14" s="742"/>
      <c r="CC14" s="742"/>
      <c r="CD14" s="742"/>
      <c r="CE14" s="742"/>
      <c r="CF14" s="742"/>
      <c r="CG14" s="743"/>
      <c r="CH14" s="744">
        <v>1</v>
      </c>
      <c r="CI14" s="745"/>
      <c r="CJ14" s="745"/>
      <c r="CK14" s="745"/>
      <c r="CL14" s="746"/>
      <c r="CM14" s="744">
        <v>395</v>
      </c>
      <c r="CN14" s="745"/>
      <c r="CO14" s="745"/>
      <c r="CP14" s="745"/>
      <c r="CQ14" s="746"/>
      <c r="CR14" s="744">
        <v>175</v>
      </c>
      <c r="CS14" s="745"/>
      <c r="CT14" s="745"/>
      <c r="CU14" s="745"/>
      <c r="CV14" s="746"/>
      <c r="CW14" s="744" t="s">
        <v>497</v>
      </c>
      <c r="CX14" s="745"/>
      <c r="CY14" s="745"/>
      <c r="CZ14" s="745"/>
      <c r="DA14" s="746"/>
      <c r="DB14" s="744" t="s">
        <v>497</v>
      </c>
      <c r="DC14" s="745"/>
      <c r="DD14" s="745"/>
      <c r="DE14" s="745"/>
      <c r="DF14" s="746"/>
      <c r="DG14" s="744" t="s">
        <v>497</v>
      </c>
      <c r="DH14" s="745"/>
      <c r="DI14" s="745"/>
      <c r="DJ14" s="745"/>
      <c r="DK14" s="746"/>
      <c r="DL14" s="744" t="s">
        <v>497</v>
      </c>
      <c r="DM14" s="745"/>
      <c r="DN14" s="745"/>
      <c r="DO14" s="745"/>
      <c r="DP14" s="746"/>
      <c r="DQ14" s="744" t="s">
        <v>497</v>
      </c>
      <c r="DR14" s="745"/>
      <c r="DS14" s="745"/>
      <c r="DT14" s="745"/>
      <c r="DU14" s="746"/>
      <c r="DV14" s="741"/>
      <c r="DW14" s="742"/>
      <c r="DX14" s="742"/>
      <c r="DY14" s="742"/>
      <c r="DZ14" s="747"/>
      <c r="EA14" s="235"/>
    </row>
    <row r="15" spans="1:131" s="236" customFormat="1" ht="26.25" customHeight="1" x14ac:dyDescent="0.2">
      <c r="A15" s="239">
        <v>9</v>
      </c>
      <c r="B15" s="748" t="s">
        <v>371</v>
      </c>
      <c r="C15" s="749"/>
      <c r="D15" s="749"/>
      <c r="E15" s="749"/>
      <c r="F15" s="749"/>
      <c r="G15" s="749"/>
      <c r="H15" s="749"/>
      <c r="I15" s="749"/>
      <c r="J15" s="749"/>
      <c r="K15" s="749"/>
      <c r="L15" s="749"/>
      <c r="M15" s="749"/>
      <c r="N15" s="749"/>
      <c r="O15" s="749"/>
      <c r="P15" s="750"/>
      <c r="Q15" s="751">
        <v>402</v>
      </c>
      <c r="R15" s="752"/>
      <c r="S15" s="752"/>
      <c r="T15" s="752"/>
      <c r="U15" s="752"/>
      <c r="V15" s="752">
        <v>269</v>
      </c>
      <c r="W15" s="752"/>
      <c r="X15" s="752"/>
      <c r="Y15" s="752"/>
      <c r="Z15" s="752"/>
      <c r="AA15" s="752">
        <v>133</v>
      </c>
      <c r="AB15" s="752"/>
      <c r="AC15" s="752"/>
      <c r="AD15" s="752"/>
      <c r="AE15" s="753"/>
      <c r="AF15" s="754" t="s">
        <v>363</v>
      </c>
      <c r="AG15" s="755"/>
      <c r="AH15" s="755"/>
      <c r="AI15" s="755"/>
      <c r="AJ15" s="756"/>
      <c r="AK15" s="737">
        <v>14</v>
      </c>
      <c r="AL15" s="738"/>
      <c r="AM15" s="738"/>
      <c r="AN15" s="738"/>
      <c r="AO15" s="738"/>
      <c r="AP15" s="738">
        <v>4110</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573</v>
      </c>
      <c r="BT15" s="742"/>
      <c r="BU15" s="742"/>
      <c r="BV15" s="742"/>
      <c r="BW15" s="742"/>
      <c r="BX15" s="742"/>
      <c r="BY15" s="742"/>
      <c r="BZ15" s="742"/>
      <c r="CA15" s="742"/>
      <c r="CB15" s="742"/>
      <c r="CC15" s="742"/>
      <c r="CD15" s="742"/>
      <c r="CE15" s="742"/>
      <c r="CF15" s="742"/>
      <c r="CG15" s="743"/>
      <c r="CH15" s="744">
        <v>11</v>
      </c>
      <c r="CI15" s="745"/>
      <c r="CJ15" s="745"/>
      <c r="CK15" s="745"/>
      <c r="CL15" s="746"/>
      <c r="CM15" s="744">
        <v>703</v>
      </c>
      <c r="CN15" s="745"/>
      <c r="CO15" s="745"/>
      <c r="CP15" s="745"/>
      <c r="CQ15" s="746"/>
      <c r="CR15" s="744">
        <v>382</v>
      </c>
      <c r="CS15" s="745"/>
      <c r="CT15" s="745"/>
      <c r="CU15" s="745"/>
      <c r="CV15" s="746"/>
      <c r="CW15" s="744" t="s">
        <v>497</v>
      </c>
      <c r="CX15" s="745"/>
      <c r="CY15" s="745"/>
      <c r="CZ15" s="745"/>
      <c r="DA15" s="746"/>
      <c r="DB15" s="744" t="s">
        <v>497</v>
      </c>
      <c r="DC15" s="745"/>
      <c r="DD15" s="745"/>
      <c r="DE15" s="745"/>
      <c r="DF15" s="746"/>
      <c r="DG15" s="744" t="s">
        <v>497</v>
      </c>
      <c r="DH15" s="745"/>
      <c r="DI15" s="745"/>
      <c r="DJ15" s="745"/>
      <c r="DK15" s="746"/>
      <c r="DL15" s="744" t="s">
        <v>497</v>
      </c>
      <c r="DM15" s="745"/>
      <c r="DN15" s="745"/>
      <c r="DO15" s="745"/>
      <c r="DP15" s="746"/>
      <c r="DQ15" s="744" t="s">
        <v>497</v>
      </c>
      <c r="DR15" s="745"/>
      <c r="DS15" s="745"/>
      <c r="DT15" s="745"/>
      <c r="DU15" s="746"/>
      <c r="DV15" s="741"/>
      <c r="DW15" s="742"/>
      <c r="DX15" s="742"/>
      <c r="DY15" s="742"/>
      <c r="DZ15" s="747"/>
      <c r="EA15" s="235"/>
    </row>
    <row r="16" spans="1:131" s="236" customFormat="1" ht="26.25" customHeight="1" x14ac:dyDescent="0.2">
      <c r="A16" s="239">
        <v>10</v>
      </c>
      <c r="B16" s="748"/>
      <c r="C16" s="749"/>
      <c r="D16" s="749"/>
      <c r="E16" s="749"/>
      <c r="F16" s="749"/>
      <c r="G16" s="749"/>
      <c r="H16" s="749"/>
      <c r="I16" s="749"/>
      <c r="J16" s="749"/>
      <c r="K16" s="749"/>
      <c r="L16" s="749"/>
      <c r="M16" s="749"/>
      <c r="N16" s="749"/>
      <c r="O16" s="749"/>
      <c r="P16" s="750"/>
      <c r="Q16" s="751"/>
      <c r="R16" s="752"/>
      <c r="S16" s="752"/>
      <c r="T16" s="752"/>
      <c r="U16" s="752"/>
      <c r="V16" s="752"/>
      <c r="W16" s="752"/>
      <c r="X16" s="752"/>
      <c r="Y16" s="752"/>
      <c r="Z16" s="752"/>
      <c r="AA16" s="752"/>
      <c r="AB16" s="752"/>
      <c r="AC16" s="752"/>
      <c r="AD16" s="752"/>
      <c r="AE16" s="753"/>
      <c r="AF16" s="754"/>
      <c r="AG16" s="755"/>
      <c r="AH16" s="755"/>
      <c r="AI16" s="755"/>
      <c r="AJ16" s="756"/>
      <c r="AK16" s="737"/>
      <c r="AL16" s="738"/>
      <c r="AM16" s="738"/>
      <c r="AN16" s="738"/>
      <c r="AO16" s="738"/>
      <c r="AP16" s="738"/>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574</v>
      </c>
      <c r="BT16" s="742"/>
      <c r="BU16" s="742"/>
      <c r="BV16" s="742"/>
      <c r="BW16" s="742"/>
      <c r="BX16" s="742"/>
      <c r="BY16" s="742"/>
      <c r="BZ16" s="742"/>
      <c r="CA16" s="742"/>
      <c r="CB16" s="742"/>
      <c r="CC16" s="742"/>
      <c r="CD16" s="742"/>
      <c r="CE16" s="742"/>
      <c r="CF16" s="742"/>
      <c r="CG16" s="743"/>
      <c r="CH16" s="744">
        <v>65</v>
      </c>
      <c r="CI16" s="745"/>
      <c r="CJ16" s="745"/>
      <c r="CK16" s="745"/>
      <c r="CL16" s="746"/>
      <c r="CM16" s="744">
        <v>2674</v>
      </c>
      <c r="CN16" s="745"/>
      <c r="CO16" s="745"/>
      <c r="CP16" s="745"/>
      <c r="CQ16" s="746"/>
      <c r="CR16" s="744">
        <v>2000</v>
      </c>
      <c r="CS16" s="745"/>
      <c r="CT16" s="745"/>
      <c r="CU16" s="745"/>
      <c r="CV16" s="746"/>
      <c r="CW16" s="744" t="s">
        <v>497</v>
      </c>
      <c r="CX16" s="745"/>
      <c r="CY16" s="745"/>
      <c r="CZ16" s="745"/>
      <c r="DA16" s="746"/>
      <c r="DB16" s="744" t="s">
        <v>497</v>
      </c>
      <c r="DC16" s="745"/>
      <c r="DD16" s="745"/>
      <c r="DE16" s="745"/>
      <c r="DF16" s="746"/>
      <c r="DG16" s="744" t="s">
        <v>497</v>
      </c>
      <c r="DH16" s="745"/>
      <c r="DI16" s="745"/>
      <c r="DJ16" s="745"/>
      <c r="DK16" s="746"/>
      <c r="DL16" s="744" t="s">
        <v>497</v>
      </c>
      <c r="DM16" s="745"/>
      <c r="DN16" s="745"/>
      <c r="DO16" s="745"/>
      <c r="DP16" s="746"/>
      <c r="DQ16" s="744" t="s">
        <v>497</v>
      </c>
      <c r="DR16" s="745"/>
      <c r="DS16" s="745"/>
      <c r="DT16" s="745"/>
      <c r="DU16" s="746"/>
      <c r="DV16" s="741"/>
      <c r="DW16" s="742"/>
      <c r="DX16" s="742"/>
      <c r="DY16" s="742"/>
      <c r="DZ16" s="747"/>
      <c r="EA16" s="235"/>
    </row>
    <row r="17" spans="1:131" s="236" customFormat="1" ht="26.25" customHeight="1" x14ac:dyDescent="0.2">
      <c r="A17" s="239">
        <v>11</v>
      </c>
      <c r="B17" s="748"/>
      <c r="C17" s="749"/>
      <c r="D17" s="749"/>
      <c r="E17" s="749"/>
      <c r="F17" s="749"/>
      <c r="G17" s="749"/>
      <c r="H17" s="749"/>
      <c r="I17" s="749"/>
      <c r="J17" s="749"/>
      <c r="K17" s="749"/>
      <c r="L17" s="749"/>
      <c r="M17" s="749"/>
      <c r="N17" s="749"/>
      <c r="O17" s="749"/>
      <c r="P17" s="750"/>
      <c r="Q17" s="751"/>
      <c r="R17" s="752"/>
      <c r="S17" s="752"/>
      <c r="T17" s="752"/>
      <c r="U17" s="752"/>
      <c r="V17" s="752"/>
      <c r="W17" s="752"/>
      <c r="X17" s="752"/>
      <c r="Y17" s="752"/>
      <c r="Z17" s="752"/>
      <c r="AA17" s="752"/>
      <c r="AB17" s="752"/>
      <c r="AC17" s="752"/>
      <c r="AD17" s="752"/>
      <c r="AE17" s="753"/>
      <c r="AF17" s="754"/>
      <c r="AG17" s="755"/>
      <c r="AH17" s="755"/>
      <c r="AI17" s="755"/>
      <c r="AJ17" s="756"/>
      <c r="AK17" s="737"/>
      <c r="AL17" s="738"/>
      <c r="AM17" s="738"/>
      <c r="AN17" s="738"/>
      <c r="AO17" s="738"/>
      <c r="AP17" s="738"/>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575</v>
      </c>
      <c r="BT17" s="742"/>
      <c r="BU17" s="742"/>
      <c r="BV17" s="742"/>
      <c r="BW17" s="742"/>
      <c r="BX17" s="742"/>
      <c r="BY17" s="742"/>
      <c r="BZ17" s="742"/>
      <c r="CA17" s="742"/>
      <c r="CB17" s="742"/>
      <c r="CC17" s="742"/>
      <c r="CD17" s="742"/>
      <c r="CE17" s="742"/>
      <c r="CF17" s="742"/>
      <c r="CG17" s="743"/>
      <c r="CH17" s="744">
        <v>-2</v>
      </c>
      <c r="CI17" s="745"/>
      <c r="CJ17" s="745"/>
      <c r="CK17" s="745"/>
      <c r="CL17" s="746"/>
      <c r="CM17" s="744">
        <v>54</v>
      </c>
      <c r="CN17" s="745"/>
      <c r="CO17" s="745"/>
      <c r="CP17" s="745"/>
      <c r="CQ17" s="746"/>
      <c r="CR17" s="744">
        <v>15</v>
      </c>
      <c r="CS17" s="745"/>
      <c r="CT17" s="745"/>
      <c r="CU17" s="745"/>
      <c r="CV17" s="746"/>
      <c r="CW17" s="744" t="s">
        <v>497</v>
      </c>
      <c r="CX17" s="745"/>
      <c r="CY17" s="745"/>
      <c r="CZ17" s="745"/>
      <c r="DA17" s="746"/>
      <c r="DB17" s="744" t="s">
        <v>497</v>
      </c>
      <c r="DC17" s="745"/>
      <c r="DD17" s="745"/>
      <c r="DE17" s="745"/>
      <c r="DF17" s="746"/>
      <c r="DG17" s="744" t="s">
        <v>497</v>
      </c>
      <c r="DH17" s="745"/>
      <c r="DI17" s="745"/>
      <c r="DJ17" s="745"/>
      <c r="DK17" s="746"/>
      <c r="DL17" s="744" t="s">
        <v>497</v>
      </c>
      <c r="DM17" s="745"/>
      <c r="DN17" s="745"/>
      <c r="DO17" s="745"/>
      <c r="DP17" s="746"/>
      <c r="DQ17" s="744" t="s">
        <v>497</v>
      </c>
      <c r="DR17" s="745"/>
      <c r="DS17" s="745"/>
      <c r="DT17" s="745"/>
      <c r="DU17" s="746"/>
      <c r="DV17" s="741"/>
      <c r="DW17" s="742"/>
      <c r="DX17" s="742"/>
      <c r="DY17" s="742"/>
      <c r="DZ17" s="747"/>
      <c r="EA17" s="235"/>
    </row>
    <row r="18" spans="1:131" s="236" customFormat="1" ht="26.25" customHeight="1" x14ac:dyDescent="0.2">
      <c r="A18" s="239">
        <v>12</v>
      </c>
      <c r="B18" s="748"/>
      <c r="C18" s="749"/>
      <c r="D18" s="749"/>
      <c r="E18" s="749"/>
      <c r="F18" s="749"/>
      <c r="G18" s="749"/>
      <c r="H18" s="749"/>
      <c r="I18" s="749"/>
      <c r="J18" s="749"/>
      <c r="K18" s="749"/>
      <c r="L18" s="749"/>
      <c r="M18" s="749"/>
      <c r="N18" s="749"/>
      <c r="O18" s="749"/>
      <c r="P18" s="750"/>
      <c r="Q18" s="751"/>
      <c r="R18" s="752"/>
      <c r="S18" s="752"/>
      <c r="T18" s="752"/>
      <c r="U18" s="752"/>
      <c r="V18" s="752"/>
      <c r="W18" s="752"/>
      <c r="X18" s="752"/>
      <c r="Y18" s="752"/>
      <c r="Z18" s="752"/>
      <c r="AA18" s="752"/>
      <c r="AB18" s="752"/>
      <c r="AC18" s="752"/>
      <c r="AD18" s="752"/>
      <c r="AE18" s="753"/>
      <c r="AF18" s="754"/>
      <c r="AG18" s="755"/>
      <c r="AH18" s="755"/>
      <c r="AI18" s="755"/>
      <c r="AJ18" s="756"/>
      <c r="AK18" s="737"/>
      <c r="AL18" s="738"/>
      <c r="AM18" s="738"/>
      <c r="AN18" s="738"/>
      <c r="AO18" s="738"/>
      <c r="AP18" s="738"/>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576</v>
      </c>
      <c r="BT18" s="742"/>
      <c r="BU18" s="742"/>
      <c r="BV18" s="742"/>
      <c r="BW18" s="742"/>
      <c r="BX18" s="742"/>
      <c r="BY18" s="742"/>
      <c r="BZ18" s="742"/>
      <c r="CA18" s="742"/>
      <c r="CB18" s="742"/>
      <c r="CC18" s="742"/>
      <c r="CD18" s="742"/>
      <c r="CE18" s="742"/>
      <c r="CF18" s="742"/>
      <c r="CG18" s="743"/>
      <c r="CH18" s="744">
        <v>-1</v>
      </c>
      <c r="CI18" s="745"/>
      <c r="CJ18" s="745"/>
      <c r="CK18" s="745"/>
      <c r="CL18" s="746"/>
      <c r="CM18" s="744">
        <v>118</v>
      </c>
      <c r="CN18" s="745"/>
      <c r="CO18" s="745"/>
      <c r="CP18" s="745"/>
      <c r="CQ18" s="746"/>
      <c r="CR18" s="744">
        <v>50</v>
      </c>
      <c r="CS18" s="745"/>
      <c r="CT18" s="745"/>
      <c r="CU18" s="745"/>
      <c r="CV18" s="746"/>
      <c r="CW18" s="744" t="s">
        <v>497</v>
      </c>
      <c r="CX18" s="745"/>
      <c r="CY18" s="745"/>
      <c r="CZ18" s="745"/>
      <c r="DA18" s="746"/>
      <c r="DB18" s="744" t="s">
        <v>497</v>
      </c>
      <c r="DC18" s="745"/>
      <c r="DD18" s="745"/>
      <c r="DE18" s="745"/>
      <c r="DF18" s="746"/>
      <c r="DG18" s="744" t="s">
        <v>497</v>
      </c>
      <c r="DH18" s="745"/>
      <c r="DI18" s="745"/>
      <c r="DJ18" s="745"/>
      <c r="DK18" s="746"/>
      <c r="DL18" s="744" t="s">
        <v>497</v>
      </c>
      <c r="DM18" s="745"/>
      <c r="DN18" s="745"/>
      <c r="DO18" s="745"/>
      <c r="DP18" s="746"/>
      <c r="DQ18" s="744" t="s">
        <v>497</v>
      </c>
      <c r="DR18" s="745"/>
      <c r="DS18" s="745"/>
      <c r="DT18" s="745"/>
      <c r="DU18" s="746"/>
      <c r="DV18" s="741"/>
      <c r="DW18" s="742"/>
      <c r="DX18" s="742"/>
      <c r="DY18" s="742"/>
      <c r="DZ18" s="747"/>
      <c r="EA18" s="235"/>
    </row>
    <row r="19" spans="1:131" s="236" customFormat="1" ht="26.25" customHeight="1" x14ac:dyDescent="0.2">
      <c r="A19" s="239">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577</v>
      </c>
      <c r="BT19" s="742"/>
      <c r="BU19" s="742"/>
      <c r="BV19" s="742"/>
      <c r="BW19" s="742"/>
      <c r="BX19" s="742"/>
      <c r="BY19" s="742"/>
      <c r="BZ19" s="742"/>
      <c r="CA19" s="742"/>
      <c r="CB19" s="742"/>
      <c r="CC19" s="742"/>
      <c r="CD19" s="742"/>
      <c r="CE19" s="742"/>
      <c r="CF19" s="742"/>
      <c r="CG19" s="743"/>
      <c r="CH19" s="744">
        <v>-242</v>
      </c>
      <c r="CI19" s="745"/>
      <c r="CJ19" s="745"/>
      <c r="CK19" s="745"/>
      <c r="CL19" s="746"/>
      <c r="CM19" s="744">
        <v>344</v>
      </c>
      <c r="CN19" s="745"/>
      <c r="CO19" s="745"/>
      <c r="CP19" s="745"/>
      <c r="CQ19" s="746"/>
      <c r="CR19" s="744">
        <v>144</v>
      </c>
      <c r="CS19" s="745"/>
      <c r="CT19" s="745"/>
      <c r="CU19" s="745"/>
      <c r="CV19" s="746"/>
      <c r="CW19" s="744">
        <v>306</v>
      </c>
      <c r="CX19" s="745"/>
      <c r="CY19" s="745"/>
      <c r="CZ19" s="745"/>
      <c r="DA19" s="746"/>
      <c r="DB19" s="744" t="s">
        <v>497</v>
      </c>
      <c r="DC19" s="745"/>
      <c r="DD19" s="745"/>
      <c r="DE19" s="745"/>
      <c r="DF19" s="746"/>
      <c r="DG19" s="744" t="s">
        <v>497</v>
      </c>
      <c r="DH19" s="745"/>
      <c r="DI19" s="745"/>
      <c r="DJ19" s="745"/>
      <c r="DK19" s="746"/>
      <c r="DL19" s="744" t="s">
        <v>497</v>
      </c>
      <c r="DM19" s="745"/>
      <c r="DN19" s="745"/>
      <c r="DO19" s="745"/>
      <c r="DP19" s="746"/>
      <c r="DQ19" s="744" t="s">
        <v>497</v>
      </c>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578</v>
      </c>
      <c r="BT20" s="742"/>
      <c r="BU20" s="742"/>
      <c r="BV20" s="742"/>
      <c r="BW20" s="742"/>
      <c r="BX20" s="742"/>
      <c r="BY20" s="742"/>
      <c r="BZ20" s="742"/>
      <c r="CA20" s="742"/>
      <c r="CB20" s="742"/>
      <c r="CC20" s="742"/>
      <c r="CD20" s="742"/>
      <c r="CE20" s="742"/>
      <c r="CF20" s="742"/>
      <c r="CG20" s="743"/>
      <c r="CH20" s="744">
        <v>-7</v>
      </c>
      <c r="CI20" s="745"/>
      <c r="CJ20" s="745"/>
      <c r="CK20" s="745"/>
      <c r="CL20" s="746"/>
      <c r="CM20" s="744">
        <v>137</v>
      </c>
      <c r="CN20" s="745"/>
      <c r="CO20" s="745"/>
      <c r="CP20" s="745"/>
      <c r="CQ20" s="746"/>
      <c r="CR20" s="744">
        <v>89</v>
      </c>
      <c r="CS20" s="745"/>
      <c r="CT20" s="745"/>
      <c r="CU20" s="745"/>
      <c r="CV20" s="746"/>
      <c r="CW20" s="744" t="s">
        <v>497</v>
      </c>
      <c r="CX20" s="745"/>
      <c r="CY20" s="745"/>
      <c r="CZ20" s="745"/>
      <c r="DA20" s="746"/>
      <c r="DB20" s="744" t="s">
        <v>497</v>
      </c>
      <c r="DC20" s="745"/>
      <c r="DD20" s="745"/>
      <c r="DE20" s="745"/>
      <c r="DF20" s="746"/>
      <c r="DG20" s="744" t="s">
        <v>497</v>
      </c>
      <c r="DH20" s="745"/>
      <c r="DI20" s="745"/>
      <c r="DJ20" s="745"/>
      <c r="DK20" s="746"/>
      <c r="DL20" s="744" t="s">
        <v>497</v>
      </c>
      <c r="DM20" s="745"/>
      <c r="DN20" s="745"/>
      <c r="DO20" s="745"/>
      <c r="DP20" s="746"/>
      <c r="DQ20" s="744" t="s">
        <v>497</v>
      </c>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579</v>
      </c>
      <c r="BT21" s="742"/>
      <c r="BU21" s="742"/>
      <c r="BV21" s="742"/>
      <c r="BW21" s="742"/>
      <c r="BX21" s="742"/>
      <c r="BY21" s="742"/>
      <c r="BZ21" s="742"/>
      <c r="CA21" s="742"/>
      <c r="CB21" s="742"/>
      <c r="CC21" s="742"/>
      <c r="CD21" s="742"/>
      <c r="CE21" s="742"/>
      <c r="CF21" s="742"/>
      <c r="CG21" s="743"/>
      <c r="CH21" s="744">
        <v>-1</v>
      </c>
      <c r="CI21" s="745"/>
      <c r="CJ21" s="745"/>
      <c r="CK21" s="745"/>
      <c r="CL21" s="746"/>
      <c r="CM21" s="744">
        <v>1780</v>
      </c>
      <c r="CN21" s="745"/>
      <c r="CO21" s="745"/>
      <c r="CP21" s="745"/>
      <c r="CQ21" s="746"/>
      <c r="CR21" s="744">
        <v>78</v>
      </c>
      <c r="CS21" s="745"/>
      <c r="CT21" s="745"/>
      <c r="CU21" s="745"/>
      <c r="CV21" s="746"/>
      <c r="CW21" s="744">
        <v>18</v>
      </c>
      <c r="CX21" s="745"/>
      <c r="CY21" s="745"/>
      <c r="CZ21" s="745"/>
      <c r="DA21" s="746"/>
      <c r="DB21" s="744" t="s">
        <v>497</v>
      </c>
      <c r="DC21" s="745"/>
      <c r="DD21" s="745"/>
      <c r="DE21" s="745"/>
      <c r="DF21" s="746"/>
      <c r="DG21" s="744" t="s">
        <v>497</v>
      </c>
      <c r="DH21" s="745"/>
      <c r="DI21" s="745"/>
      <c r="DJ21" s="745"/>
      <c r="DK21" s="746"/>
      <c r="DL21" s="744" t="s">
        <v>497</v>
      </c>
      <c r="DM21" s="745"/>
      <c r="DN21" s="745"/>
      <c r="DO21" s="745"/>
      <c r="DP21" s="746"/>
      <c r="DQ21" s="744" t="s">
        <v>497</v>
      </c>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372</v>
      </c>
      <c r="BA22" s="780"/>
      <c r="BB22" s="780"/>
      <c r="BC22" s="780"/>
      <c r="BD22" s="781"/>
      <c r="BE22" s="234"/>
      <c r="BF22" s="234"/>
      <c r="BG22" s="234"/>
      <c r="BH22" s="234"/>
      <c r="BI22" s="234"/>
      <c r="BJ22" s="234"/>
      <c r="BK22" s="234"/>
      <c r="BL22" s="234"/>
      <c r="BM22" s="234"/>
      <c r="BN22" s="234"/>
      <c r="BO22" s="234"/>
      <c r="BP22" s="234"/>
      <c r="BQ22" s="239">
        <v>16</v>
      </c>
      <c r="BR22" s="240"/>
      <c r="BS22" s="741" t="s">
        <v>580</v>
      </c>
      <c r="BT22" s="742"/>
      <c r="BU22" s="742"/>
      <c r="BV22" s="742"/>
      <c r="BW22" s="742"/>
      <c r="BX22" s="742"/>
      <c r="BY22" s="742"/>
      <c r="BZ22" s="742"/>
      <c r="CA22" s="742"/>
      <c r="CB22" s="742"/>
      <c r="CC22" s="742"/>
      <c r="CD22" s="742"/>
      <c r="CE22" s="742"/>
      <c r="CF22" s="742"/>
      <c r="CG22" s="743"/>
      <c r="CH22" s="744">
        <v>0</v>
      </c>
      <c r="CI22" s="745"/>
      <c r="CJ22" s="745"/>
      <c r="CK22" s="745"/>
      <c r="CL22" s="746"/>
      <c r="CM22" s="744">
        <v>39</v>
      </c>
      <c r="CN22" s="745"/>
      <c r="CO22" s="745"/>
      <c r="CP22" s="745"/>
      <c r="CQ22" s="746"/>
      <c r="CR22" s="744">
        <v>10</v>
      </c>
      <c r="CS22" s="745"/>
      <c r="CT22" s="745"/>
      <c r="CU22" s="745"/>
      <c r="CV22" s="746"/>
      <c r="CW22" s="744">
        <v>12</v>
      </c>
      <c r="CX22" s="745"/>
      <c r="CY22" s="745"/>
      <c r="CZ22" s="745"/>
      <c r="DA22" s="746"/>
      <c r="DB22" s="744" t="s">
        <v>497</v>
      </c>
      <c r="DC22" s="745"/>
      <c r="DD22" s="745"/>
      <c r="DE22" s="745"/>
      <c r="DF22" s="746"/>
      <c r="DG22" s="744" t="s">
        <v>497</v>
      </c>
      <c r="DH22" s="745"/>
      <c r="DI22" s="745"/>
      <c r="DJ22" s="745"/>
      <c r="DK22" s="746"/>
      <c r="DL22" s="744" t="s">
        <v>497</v>
      </c>
      <c r="DM22" s="745"/>
      <c r="DN22" s="745"/>
      <c r="DO22" s="745"/>
      <c r="DP22" s="746"/>
      <c r="DQ22" s="744" t="s">
        <v>497</v>
      </c>
      <c r="DR22" s="745"/>
      <c r="DS22" s="745"/>
      <c r="DT22" s="745"/>
      <c r="DU22" s="746"/>
      <c r="DV22" s="741"/>
      <c r="DW22" s="742"/>
      <c r="DX22" s="742"/>
      <c r="DY22" s="742"/>
      <c r="DZ22" s="747"/>
      <c r="EA22" s="235"/>
    </row>
    <row r="23" spans="1:131" s="236" customFormat="1" ht="26.25" customHeight="1" thickBot="1" x14ac:dyDescent="0.25">
      <c r="A23" s="241" t="s">
        <v>373</v>
      </c>
      <c r="B23" s="757" t="s">
        <v>374</v>
      </c>
      <c r="C23" s="758"/>
      <c r="D23" s="758"/>
      <c r="E23" s="758"/>
      <c r="F23" s="758"/>
      <c r="G23" s="758"/>
      <c r="H23" s="758"/>
      <c r="I23" s="758"/>
      <c r="J23" s="758"/>
      <c r="K23" s="758"/>
      <c r="L23" s="758"/>
      <c r="M23" s="758"/>
      <c r="N23" s="758"/>
      <c r="O23" s="758"/>
      <c r="P23" s="759"/>
      <c r="Q23" s="760">
        <v>893809</v>
      </c>
      <c r="R23" s="761"/>
      <c r="S23" s="761"/>
      <c r="T23" s="761"/>
      <c r="U23" s="761"/>
      <c r="V23" s="761">
        <v>853902</v>
      </c>
      <c r="W23" s="761"/>
      <c r="X23" s="761"/>
      <c r="Y23" s="761"/>
      <c r="Z23" s="761"/>
      <c r="AA23" s="761">
        <v>39907</v>
      </c>
      <c r="AB23" s="761"/>
      <c r="AC23" s="761"/>
      <c r="AD23" s="761"/>
      <c r="AE23" s="762"/>
      <c r="AF23" s="763">
        <v>20099</v>
      </c>
      <c r="AG23" s="761"/>
      <c r="AH23" s="761"/>
      <c r="AI23" s="761"/>
      <c r="AJ23" s="764"/>
      <c r="AK23" s="765"/>
      <c r="AL23" s="766"/>
      <c r="AM23" s="766"/>
      <c r="AN23" s="766"/>
      <c r="AO23" s="766"/>
      <c r="AP23" s="761">
        <v>1510740</v>
      </c>
      <c r="AQ23" s="761"/>
      <c r="AR23" s="761"/>
      <c r="AS23" s="761"/>
      <c r="AT23" s="761"/>
      <c r="AU23" s="783"/>
      <c r="AV23" s="783"/>
      <c r="AW23" s="783"/>
      <c r="AX23" s="783"/>
      <c r="AY23" s="784"/>
      <c r="AZ23" s="785" t="s">
        <v>363</v>
      </c>
      <c r="BA23" s="786"/>
      <c r="BB23" s="786"/>
      <c r="BC23" s="786"/>
      <c r="BD23" s="787"/>
      <c r="BE23" s="234"/>
      <c r="BF23" s="234"/>
      <c r="BG23" s="234"/>
      <c r="BH23" s="234"/>
      <c r="BI23" s="234"/>
      <c r="BJ23" s="234"/>
      <c r="BK23" s="234"/>
      <c r="BL23" s="234"/>
      <c r="BM23" s="234"/>
      <c r="BN23" s="234"/>
      <c r="BO23" s="234"/>
      <c r="BP23" s="234"/>
      <c r="BQ23" s="239">
        <v>17</v>
      </c>
      <c r="BR23" s="240"/>
      <c r="BS23" s="741" t="s">
        <v>581</v>
      </c>
      <c r="BT23" s="742"/>
      <c r="BU23" s="742"/>
      <c r="BV23" s="742"/>
      <c r="BW23" s="742"/>
      <c r="BX23" s="742"/>
      <c r="BY23" s="742"/>
      <c r="BZ23" s="742"/>
      <c r="CA23" s="742"/>
      <c r="CB23" s="742"/>
      <c r="CC23" s="742"/>
      <c r="CD23" s="742"/>
      <c r="CE23" s="742"/>
      <c r="CF23" s="742"/>
      <c r="CG23" s="743"/>
      <c r="CH23" s="744">
        <v>2</v>
      </c>
      <c r="CI23" s="745"/>
      <c r="CJ23" s="745"/>
      <c r="CK23" s="745"/>
      <c r="CL23" s="746"/>
      <c r="CM23" s="744">
        <v>355</v>
      </c>
      <c r="CN23" s="745"/>
      <c r="CO23" s="745"/>
      <c r="CP23" s="745"/>
      <c r="CQ23" s="746"/>
      <c r="CR23" s="744">
        <v>127</v>
      </c>
      <c r="CS23" s="745"/>
      <c r="CT23" s="745"/>
      <c r="CU23" s="745"/>
      <c r="CV23" s="746"/>
      <c r="CW23" s="744" t="s">
        <v>497</v>
      </c>
      <c r="CX23" s="745"/>
      <c r="CY23" s="745"/>
      <c r="CZ23" s="745"/>
      <c r="DA23" s="746"/>
      <c r="DB23" s="744" t="s">
        <v>497</v>
      </c>
      <c r="DC23" s="745"/>
      <c r="DD23" s="745"/>
      <c r="DE23" s="745"/>
      <c r="DF23" s="746"/>
      <c r="DG23" s="744" t="s">
        <v>497</v>
      </c>
      <c r="DH23" s="745"/>
      <c r="DI23" s="745"/>
      <c r="DJ23" s="745"/>
      <c r="DK23" s="746"/>
      <c r="DL23" s="744" t="s">
        <v>497</v>
      </c>
      <c r="DM23" s="745"/>
      <c r="DN23" s="745"/>
      <c r="DO23" s="745"/>
      <c r="DP23" s="746"/>
      <c r="DQ23" s="744" t="s">
        <v>497</v>
      </c>
      <c r="DR23" s="745"/>
      <c r="DS23" s="745"/>
      <c r="DT23" s="745"/>
      <c r="DU23" s="746"/>
      <c r="DV23" s="741"/>
      <c r="DW23" s="742"/>
      <c r="DX23" s="742"/>
      <c r="DY23" s="742"/>
      <c r="DZ23" s="747"/>
      <c r="EA23" s="235"/>
    </row>
    <row r="24" spans="1:131" s="236" customFormat="1" ht="26.25" customHeight="1" x14ac:dyDescent="0.2">
      <c r="A24" s="782" t="s">
        <v>375</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t="s">
        <v>582</v>
      </c>
      <c r="BT24" s="742"/>
      <c r="BU24" s="742"/>
      <c r="BV24" s="742"/>
      <c r="BW24" s="742"/>
      <c r="BX24" s="742"/>
      <c r="BY24" s="742"/>
      <c r="BZ24" s="742"/>
      <c r="CA24" s="742"/>
      <c r="CB24" s="742"/>
      <c r="CC24" s="742"/>
      <c r="CD24" s="742"/>
      <c r="CE24" s="742"/>
      <c r="CF24" s="742"/>
      <c r="CG24" s="743"/>
      <c r="CH24" s="744">
        <v>-2</v>
      </c>
      <c r="CI24" s="745"/>
      <c r="CJ24" s="745"/>
      <c r="CK24" s="745"/>
      <c r="CL24" s="746"/>
      <c r="CM24" s="744">
        <v>1</v>
      </c>
      <c r="CN24" s="745"/>
      <c r="CO24" s="745"/>
      <c r="CP24" s="745"/>
      <c r="CQ24" s="746"/>
      <c r="CR24" s="744">
        <v>2</v>
      </c>
      <c r="CS24" s="745"/>
      <c r="CT24" s="745"/>
      <c r="CU24" s="745"/>
      <c r="CV24" s="746"/>
      <c r="CW24" s="744" t="s">
        <v>497</v>
      </c>
      <c r="CX24" s="745"/>
      <c r="CY24" s="745"/>
      <c r="CZ24" s="745"/>
      <c r="DA24" s="746"/>
      <c r="DB24" s="744" t="s">
        <v>497</v>
      </c>
      <c r="DC24" s="745"/>
      <c r="DD24" s="745"/>
      <c r="DE24" s="745"/>
      <c r="DF24" s="746"/>
      <c r="DG24" s="744" t="s">
        <v>497</v>
      </c>
      <c r="DH24" s="745"/>
      <c r="DI24" s="745"/>
      <c r="DJ24" s="745"/>
      <c r="DK24" s="746"/>
      <c r="DL24" s="744" t="s">
        <v>497</v>
      </c>
      <c r="DM24" s="745"/>
      <c r="DN24" s="745"/>
      <c r="DO24" s="745"/>
      <c r="DP24" s="746"/>
      <c r="DQ24" s="744" t="s">
        <v>497</v>
      </c>
      <c r="DR24" s="745"/>
      <c r="DS24" s="745"/>
      <c r="DT24" s="745"/>
      <c r="DU24" s="746"/>
      <c r="DV24" s="741"/>
      <c r="DW24" s="742"/>
      <c r="DX24" s="742"/>
      <c r="DY24" s="742"/>
      <c r="DZ24" s="747"/>
      <c r="EA24" s="235"/>
    </row>
    <row r="25" spans="1:131" ht="26.25" customHeight="1" thickBot="1" x14ac:dyDescent="0.25">
      <c r="A25" s="693" t="s">
        <v>376</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t="s">
        <v>583</v>
      </c>
      <c r="BT25" s="742"/>
      <c r="BU25" s="742"/>
      <c r="BV25" s="742"/>
      <c r="BW25" s="742"/>
      <c r="BX25" s="742"/>
      <c r="BY25" s="742"/>
      <c r="BZ25" s="742"/>
      <c r="CA25" s="742"/>
      <c r="CB25" s="742"/>
      <c r="CC25" s="742"/>
      <c r="CD25" s="742"/>
      <c r="CE25" s="742"/>
      <c r="CF25" s="742"/>
      <c r="CG25" s="743"/>
      <c r="CH25" s="744">
        <v>-3</v>
      </c>
      <c r="CI25" s="745"/>
      <c r="CJ25" s="745"/>
      <c r="CK25" s="745"/>
      <c r="CL25" s="746"/>
      <c r="CM25" s="744">
        <v>502</v>
      </c>
      <c r="CN25" s="745"/>
      <c r="CO25" s="745"/>
      <c r="CP25" s="745"/>
      <c r="CQ25" s="746"/>
      <c r="CR25" s="744">
        <v>32</v>
      </c>
      <c r="CS25" s="745"/>
      <c r="CT25" s="745"/>
      <c r="CU25" s="745"/>
      <c r="CV25" s="746"/>
      <c r="CW25" s="744">
        <v>76</v>
      </c>
      <c r="CX25" s="745"/>
      <c r="CY25" s="745"/>
      <c r="CZ25" s="745"/>
      <c r="DA25" s="746"/>
      <c r="DB25" s="744" t="s">
        <v>497</v>
      </c>
      <c r="DC25" s="745"/>
      <c r="DD25" s="745"/>
      <c r="DE25" s="745"/>
      <c r="DF25" s="746"/>
      <c r="DG25" s="744" t="s">
        <v>497</v>
      </c>
      <c r="DH25" s="745"/>
      <c r="DI25" s="745"/>
      <c r="DJ25" s="745"/>
      <c r="DK25" s="746"/>
      <c r="DL25" s="744" t="s">
        <v>497</v>
      </c>
      <c r="DM25" s="745"/>
      <c r="DN25" s="745"/>
      <c r="DO25" s="745"/>
      <c r="DP25" s="746"/>
      <c r="DQ25" s="744" t="s">
        <v>497</v>
      </c>
      <c r="DR25" s="745"/>
      <c r="DS25" s="745"/>
      <c r="DT25" s="745"/>
      <c r="DU25" s="746"/>
      <c r="DV25" s="741"/>
      <c r="DW25" s="742"/>
      <c r="DX25" s="742"/>
      <c r="DY25" s="742"/>
      <c r="DZ25" s="747"/>
      <c r="EA25" s="231"/>
    </row>
    <row r="26" spans="1:131" ht="26.25" customHeight="1" x14ac:dyDescent="0.2">
      <c r="A26" s="695" t="s">
        <v>344</v>
      </c>
      <c r="B26" s="696"/>
      <c r="C26" s="696"/>
      <c r="D26" s="696"/>
      <c r="E26" s="696"/>
      <c r="F26" s="696"/>
      <c r="G26" s="696"/>
      <c r="H26" s="696"/>
      <c r="I26" s="696"/>
      <c r="J26" s="696"/>
      <c r="K26" s="696"/>
      <c r="L26" s="696"/>
      <c r="M26" s="696"/>
      <c r="N26" s="696"/>
      <c r="O26" s="696"/>
      <c r="P26" s="697"/>
      <c r="Q26" s="701" t="s">
        <v>377</v>
      </c>
      <c r="R26" s="702"/>
      <c r="S26" s="702"/>
      <c r="T26" s="702"/>
      <c r="U26" s="703"/>
      <c r="V26" s="701" t="s">
        <v>378</v>
      </c>
      <c r="W26" s="702"/>
      <c r="X26" s="702"/>
      <c r="Y26" s="702"/>
      <c r="Z26" s="703"/>
      <c r="AA26" s="701" t="s">
        <v>379</v>
      </c>
      <c r="AB26" s="702"/>
      <c r="AC26" s="702"/>
      <c r="AD26" s="702"/>
      <c r="AE26" s="702"/>
      <c r="AF26" s="788" t="s">
        <v>380</v>
      </c>
      <c r="AG26" s="789"/>
      <c r="AH26" s="789"/>
      <c r="AI26" s="789"/>
      <c r="AJ26" s="790"/>
      <c r="AK26" s="702" t="s">
        <v>381</v>
      </c>
      <c r="AL26" s="702"/>
      <c r="AM26" s="702"/>
      <c r="AN26" s="702"/>
      <c r="AO26" s="703"/>
      <c r="AP26" s="701" t="s">
        <v>382</v>
      </c>
      <c r="AQ26" s="702"/>
      <c r="AR26" s="702"/>
      <c r="AS26" s="702"/>
      <c r="AT26" s="703"/>
      <c r="AU26" s="701" t="s">
        <v>383</v>
      </c>
      <c r="AV26" s="702"/>
      <c r="AW26" s="702"/>
      <c r="AX26" s="702"/>
      <c r="AY26" s="703"/>
      <c r="AZ26" s="701" t="s">
        <v>384</v>
      </c>
      <c r="BA26" s="702"/>
      <c r="BB26" s="702"/>
      <c r="BC26" s="702"/>
      <c r="BD26" s="703"/>
      <c r="BE26" s="701" t="s">
        <v>351</v>
      </c>
      <c r="BF26" s="702"/>
      <c r="BG26" s="702"/>
      <c r="BH26" s="702"/>
      <c r="BI26" s="708"/>
      <c r="BJ26" s="233"/>
      <c r="BK26" s="233"/>
      <c r="BL26" s="233"/>
      <c r="BM26" s="233"/>
      <c r="BN26" s="233"/>
      <c r="BO26" s="242"/>
      <c r="BP26" s="242"/>
      <c r="BQ26" s="239">
        <v>20</v>
      </c>
      <c r="BR26" s="240"/>
      <c r="BS26" s="741" t="s">
        <v>584</v>
      </c>
      <c r="BT26" s="742"/>
      <c r="BU26" s="742"/>
      <c r="BV26" s="742"/>
      <c r="BW26" s="742"/>
      <c r="BX26" s="742"/>
      <c r="BY26" s="742"/>
      <c r="BZ26" s="742"/>
      <c r="CA26" s="742"/>
      <c r="CB26" s="742"/>
      <c r="CC26" s="742"/>
      <c r="CD26" s="742"/>
      <c r="CE26" s="742"/>
      <c r="CF26" s="742"/>
      <c r="CG26" s="743"/>
      <c r="CH26" s="744">
        <v>6</v>
      </c>
      <c r="CI26" s="745"/>
      <c r="CJ26" s="745"/>
      <c r="CK26" s="745"/>
      <c r="CL26" s="746"/>
      <c r="CM26" s="744">
        <v>23</v>
      </c>
      <c r="CN26" s="745"/>
      <c r="CO26" s="745"/>
      <c r="CP26" s="745"/>
      <c r="CQ26" s="746"/>
      <c r="CR26" s="744">
        <v>25</v>
      </c>
      <c r="CS26" s="745"/>
      <c r="CT26" s="745"/>
      <c r="CU26" s="745"/>
      <c r="CV26" s="746"/>
      <c r="CW26" s="744">
        <v>40</v>
      </c>
      <c r="CX26" s="745"/>
      <c r="CY26" s="745"/>
      <c r="CZ26" s="745"/>
      <c r="DA26" s="746"/>
      <c r="DB26" s="744" t="s">
        <v>497</v>
      </c>
      <c r="DC26" s="745"/>
      <c r="DD26" s="745"/>
      <c r="DE26" s="745"/>
      <c r="DF26" s="746"/>
      <c r="DG26" s="744" t="s">
        <v>497</v>
      </c>
      <c r="DH26" s="745"/>
      <c r="DI26" s="745"/>
      <c r="DJ26" s="745"/>
      <c r="DK26" s="746"/>
      <c r="DL26" s="744" t="s">
        <v>497</v>
      </c>
      <c r="DM26" s="745"/>
      <c r="DN26" s="745"/>
      <c r="DO26" s="745"/>
      <c r="DP26" s="746"/>
      <c r="DQ26" s="744" t="s">
        <v>497</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585</v>
      </c>
      <c r="BT27" s="742"/>
      <c r="BU27" s="742"/>
      <c r="BV27" s="742"/>
      <c r="BW27" s="742"/>
      <c r="BX27" s="742"/>
      <c r="BY27" s="742"/>
      <c r="BZ27" s="742"/>
      <c r="CA27" s="742"/>
      <c r="CB27" s="742"/>
      <c r="CC27" s="742"/>
      <c r="CD27" s="742"/>
      <c r="CE27" s="742"/>
      <c r="CF27" s="742"/>
      <c r="CG27" s="743"/>
      <c r="CH27" s="744">
        <v>0</v>
      </c>
      <c r="CI27" s="745"/>
      <c r="CJ27" s="745"/>
      <c r="CK27" s="745"/>
      <c r="CL27" s="746"/>
      <c r="CM27" s="744">
        <v>261</v>
      </c>
      <c r="CN27" s="745"/>
      <c r="CO27" s="745"/>
      <c r="CP27" s="745"/>
      <c r="CQ27" s="746"/>
      <c r="CR27" s="744">
        <v>78</v>
      </c>
      <c r="CS27" s="745"/>
      <c r="CT27" s="745"/>
      <c r="CU27" s="745"/>
      <c r="CV27" s="746"/>
      <c r="CW27" s="744">
        <v>96</v>
      </c>
      <c r="CX27" s="745"/>
      <c r="CY27" s="745"/>
      <c r="CZ27" s="745"/>
      <c r="DA27" s="746"/>
      <c r="DB27" s="744" t="s">
        <v>497</v>
      </c>
      <c r="DC27" s="745"/>
      <c r="DD27" s="745"/>
      <c r="DE27" s="745"/>
      <c r="DF27" s="746"/>
      <c r="DG27" s="744" t="s">
        <v>497</v>
      </c>
      <c r="DH27" s="745"/>
      <c r="DI27" s="745"/>
      <c r="DJ27" s="745"/>
      <c r="DK27" s="746"/>
      <c r="DL27" s="744" t="s">
        <v>497</v>
      </c>
      <c r="DM27" s="745"/>
      <c r="DN27" s="745"/>
      <c r="DO27" s="745"/>
      <c r="DP27" s="746"/>
      <c r="DQ27" s="744" t="s">
        <v>497</v>
      </c>
      <c r="DR27" s="745"/>
      <c r="DS27" s="745"/>
      <c r="DT27" s="745"/>
      <c r="DU27" s="746"/>
      <c r="DV27" s="741"/>
      <c r="DW27" s="742"/>
      <c r="DX27" s="742"/>
      <c r="DY27" s="742"/>
      <c r="DZ27" s="747"/>
      <c r="EA27" s="231"/>
    </row>
    <row r="28" spans="1:131" ht="26.25" customHeight="1" thickTop="1" x14ac:dyDescent="0.2">
      <c r="A28" s="243">
        <v>1</v>
      </c>
      <c r="B28" s="717" t="s">
        <v>385</v>
      </c>
      <c r="C28" s="718"/>
      <c r="D28" s="718"/>
      <c r="E28" s="718"/>
      <c r="F28" s="718"/>
      <c r="G28" s="718"/>
      <c r="H28" s="718"/>
      <c r="I28" s="718"/>
      <c r="J28" s="718"/>
      <c r="K28" s="718"/>
      <c r="L28" s="718"/>
      <c r="M28" s="718"/>
      <c r="N28" s="718"/>
      <c r="O28" s="718"/>
      <c r="P28" s="719"/>
      <c r="Q28" s="798">
        <v>169589</v>
      </c>
      <c r="R28" s="799"/>
      <c r="S28" s="799"/>
      <c r="T28" s="799"/>
      <c r="U28" s="799"/>
      <c r="V28" s="799">
        <v>165146</v>
      </c>
      <c r="W28" s="799"/>
      <c r="X28" s="799"/>
      <c r="Y28" s="799"/>
      <c r="Z28" s="799"/>
      <c r="AA28" s="799">
        <v>4443</v>
      </c>
      <c r="AB28" s="799"/>
      <c r="AC28" s="799"/>
      <c r="AD28" s="799"/>
      <c r="AE28" s="800"/>
      <c r="AF28" s="801">
        <v>4443</v>
      </c>
      <c r="AG28" s="799"/>
      <c r="AH28" s="799"/>
      <c r="AI28" s="799"/>
      <c r="AJ28" s="802"/>
      <c r="AK28" s="803">
        <v>9105</v>
      </c>
      <c r="AL28" s="804"/>
      <c r="AM28" s="804"/>
      <c r="AN28" s="804"/>
      <c r="AO28" s="804"/>
      <c r="AP28" s="804" t="s">
        <v>497</v>
      </c>
      <c r="AQ28" s="804"/>
      <c r="AR28" s="804"/>
      <c r="AS28" s="804"/>
      <c r="AT28" s="804"/>
      <c r="AU28" s="804" t="s">
        <v>497</v>
      </c>
      <c r="AV28" s="804"/>
      <c r="AW28" s="804"/>
      <c r="AX28" s="804"/>
      <c r="AY28" s="804"/>
      <c r="AZ28" s="805" t="s">
        <v>497</v>
      </c>
      <c r="BA28" s="805"/>
      <c r="BB28" s="805"/>
      <c r="BC28" s="805"/>
      <c r="BD28" s="805"/>
      <c r="BE28" s="796"/>
      <c r="BF28" s="796"/>
      <c r="BG28" s="796"/>
      <c r="BH28" s="796"/>
      <c r="BI28" s="797"/>
      <c r="BJ28" s="233"/>
      <c r="BK28" s="233"/>
      <c r="BL28" s="233"/>
      <c r="BM28" s="233"/>
      <c r="BN28" s="233"/>
      <c r="BO28" s="242"/>
      <c r="BP28" s="242"/>
      <c r="BQ28" s="239">
        <v>22</v>
      </c>
      <c r="BR28" s="240"/>
      <c r="BS28" s="741" t="s">
        <v>586</v>
      </c>
      <c r="BT28" s="742"/>
      <c r="BU28" s="742"/>
      <c r="BV28" s="742"/>
      <c r="BW28" s="742"/>
      <c r="BX28" s="742"/>
      <c r="BY28" s="742"/>
      <c r="BZ28" s="742"/>
      <c r="CA28" s="742"/>
      <c r="CB28" s="742"/>
      <c r="CC28" s="742"/>
      <c r="CD28" s="742"/>
      <c r="CE28" s="742"/>
      <c r="CF28" s="742"/>
      <c r="CG28" s="743"/>
      <c r="CH28" s="744">
        <v>8</v>
      </c>
      <c r="CI28" s="745"/>
      <c r="CJ28" s="745"/>
      <c r="CK28" s="745"/>
      <c r="CL28" s="746"/>
      <c r="CM28" s="744">
        <v>1756</v>
      </c>
      <c r="CN28" s="745"/>
      <c r="CO28" s="745"/>
      <c r="CP28" s="745"/>
      <c r="CQ28" s="746"/>
      <c r="CR28" s="744">
        <v>1497</v>
      </c>
      <c r="CS28" s="745"/>
      <c r="CT28" s="745"/>
      <c r="CU28" s="745"/>
      <c r="CV28" s="746"/>
      <c r="CW28" s="744">
        <v>92</v>
      </c>
      <c r="CX28" s="745"/>
      <c r="CY28" s="745"/>
      <c r="CZ28" s="745"/>
      <c r="DA28" s="746"/>
      <c r="DB28" s="744">
        <v>1</v>
      </c>
      <c r="DC28" s="745"/>
      <c r="DD28" s="745"/>
      <c r="DE28" s="745"/>
      <c r="DF28" s="746"/>
      <c r="DG28" s="744" t="s">
        <v>497</v>
      </c>
      <c r="DH28" s="745"/>
      <c r="DI28" s="745"/>
      <c r="DJ28" s="745"/>
      <c r="DK28" s="746"/>
      <c r="DL28" s="744">
        <v>22</v>
      </c>
      <c r="DM28" s="745"/>
      <c r="DN28" s="745"/>
      <c r="DO28" s="745"/>
      <c r="DP28" s="746"/>
      <c r="DQ28" s="744" t="s">
        <v>497</v>
      </c>
      <c r="DR28" s="745"/>
      <c r="DS28" s="745"/>
      <c r="DT28" s="745"/>
      <c r="DU28" s="746"/>
      <c r="DV28" s="741"/>
      <c r="DW28" s="742"/>
      <c r="DX28" s="742"/>
      <c r="DY28" s="742"/>
      <c r="DZ28" s="747"/>
      <c r="EA28" s="231"/>
    </row>
    <row r="29" spans="1:131" ht="26.25" customHeight="1" x14ac:dyDescent="0.2">
      <c r="A29" s="243">
        <v>2</v>
      </c>
      <c r="B29" s="748" t="s">
        <v>386</v>
      </c>
      <c r="C29" s="749"/>
      <c r="D29" s="749"/>
      <c r="E29" s="749"/>
      <c r="F29" s="749"/>
      <c r="G29" s="749"/>
      <c r="H29" s="749"/>
      <c r="I29" s="749"/>
      <c r="J29" s="749"/>
      <c r="K29" s="749"/>
      <c r="L29" s="749"/>
      <c r="M29" s="749"/>
      <c r="N29" s="749"/>
      <c r="O29" s="749"/>
      <c r="P29" s="750"/>
      <c r="Q29" s="751">
        <v>9427</v>
      </c>
      <c r="R29" s="752"/>
      <c r="S29" s="752"/>
      <c r="T29" s="752"/>
      <c r="U29" s="752"/>
      <c r="V29" s="752">
        <v>9032</v>
      </c>
      <c r="W29" s="752"/>
      <c r="X29" s="752"/>
      <c r="Y29" s="752"/>
      <c r="Z29" s="752"/>
      <c r="AA29" s="752">
        <v>395</v>
      </c>
      <c r="AB29" s="752"/>
      <c r="AC29" s="752"/>
      <c r="AD29" s="752"/>
      <c r="AE29" s="753"/>
      <c r="AF29" s="794">
        <v>12148</v>
      </c>
      <c r="AG29" s="752"/>
      <c r="AH29" s="752"/>
      <c r="AI29" s="752"/>
      <c r="AJ29" s="795"/>
      <c r="AK29" s="810">
        <v>703</v>
      </c>
      <c r="AL29" s="806"/>
      <c r="AM29" s="806"/>
      <c r="AN29" s="806"/>
      <c r="AO29" s="806"/>
      <c r="AP29" s="806">
        <v>10952</v>
      </c>
      <c r="AQ29" s="806"/>
      <c r="AR29" s="806"/>
      <c r="AS29" s="806"/>
      <c r="AT29" s="806"/>
      <c r="AU29" s="806">
        <v>99</v>
      </c>
      <c r="AV29" s="806"/>
      <c r="AW29" s="806"/>
      <c r="AX29" s="806"/>
      <c r="AY29" s="806"/>
      <c r="AZ29" s="807" t="s">
        <v>497</v>
      </c>
      <c r="BA29" s="807"/>
      <c r="BB29" s="807"/>
      <c r="BC29" s="807"/>
      <c r="BD29" s="807"/>
      <c r="BE29" s="808" t="s">
        <v>387</v>
      </c>
      <c r="BF29" s="808"/>
      <c r="BG29" s="808"/>
      <c r="BH29" s="808"/>
      <c r="BI29" s="809"/>
      <c r="BJ29" s="233"/>
      <c r="BK29" s="233"/>
      <c r="BL29" s="233"/>
      <c r="BM29" s="233"/>
      <c r="BN29" s="233"/>
      <c r="BO29" s="242"/>
      <c r="BP29" s="242"/>
      <c r="BQ29" s="239">
        <v>23</v>
      </c>
      <c r="BR29" s="240"/>
      <c r="BS29" s="741" t="s">
        <v>587</v>
      </c>
      <c r="BT29" s="742"/>
      <c r="BU29" s="742"/>
      <c r="BV29" s="742"/>
      <c r="BW29" s="742"/>
      <c r="BX29" s="742"/>
      <c r="BY29" s="742"/>
      <c r="BZ29" s="742"/>
      <c r="CA29" s="742"/>
      <c r="CB29" s="742"/>
      <c r="CC29" s="742"/>
      <c r="CD29" s="742"/>
      <c r="CE29" s="742"/>
      <c r="CF29" s="742"/>
      <c r="CG29" s="743"/>
      <c r="CH29" s="744">
        <v>-10</v>
      </c>
      <c r="CI29" s="745"/>
      <c r="CJ29" s="745"/>
      <c r="CK29" s="745"/>
      <c r="CL29" s="746"/>
      <c r="CM29" s="744">
        <v>220</v>
      </c>
      <c r="CN29" s="745"/>
      <c r="CO29" s="745"/>
      <c r="CP29" s="745"/>
      <c r="CQ29" s="746"/>
      <c r="CR29" s="744">
        <v>119</v>
      </c>
      <c r="CS29" s="745"/>
      <c r="CT29" s="745"/>
      <c r="CU29" s="745"/>
      <c r="CV29" s="746"/>
      <c r="CW29" s="744">
        <v>20</v>
      </c>
      <c r="CX29" s="745"/>
      <c r="CY29" s="745"/>
      <c r="CZ29" s="745"/>
      <c r="DA29" s="746"/>
      <c r="DB29" s="744" t="s">
        <v>497</v>
      </c>
      <c r="DC29" s="745"/>
      <c r="DD29" s="745"/>
      <c r="DE29" s="745"/>
      <c r="DF29" s="746"/>
      <c r="DG29" s="744" t="s">
        <v>497</v>
      </c>
      <c r="DH29" s="745"/>
      <c r="DI29" s="745"/>
      <c r="DJ29" s="745"/>
      <c r="DK29" s="746"/>
      <c r="DL29" s="744" t="s">
        <v>497</v>
      </c>
      <c r="DM29" s="745"/>
      <c r="DN29" s="745"/>
      <c r="DO29" s="745"/>
      <c r="DP29" s="746"/>
      <c r="DQ29" s="744" t="s">
        <v>497</v>
      </c>
      <c r="DR29" s="745"/>
      <c r="DS29" s="745"/>
      <c r="DT29" s="745"/>
      <c r="DU29" s="746"/>
      <c r="DV29" s="741"/>
      <c r="DW29" s="742"/>
      <c r="DX29" s="742"/>
      <c r="DY29" s="742"/>
      <c r="DZ29" s="747"/>
      <c r="EA29" s="231"/>
    </row>
    <row r="30" spans="1:131" ht="26.25" customHeight="1" x14ac:dyDescent="0.2">
      <c r="A30" s="243">
        <v>3</v>
      </c>
      <c r="B30" s="748" t="s">
        <v>388</v>
      </c>
      <c r="C30" s="749"/>
      <c r="D30" s="749"/>
      <c r="E30" s="749"/>
      <c r="F30" s="749"/>
      <c r="G30" s="749"/>
      <c r="H30" s="749"/>
      <c r="I30" s="749"/>
      <c r="J30" s="749"/>
      <c r="K30" s="749"/>
      <c r="L30" s="749"/>
      <c r="M30" s="749"/>
      <c r="N30" s="749"/>
      <c r="O30" s="749"/>
      <c r="P30" s="750"/>
      <c r="Q30" s="751">
        <v>5780</v>
      </c>
      <c r="R30" s="752"/>
      <c r="S30" s="752"/>
      <c r="T30" s="752"/>
      <c r="U30" s="752"/>
      <c r="V30" s="752">
        <v>5390</v>
      </c>
      <c r="W30" s="752"/>
      <c r="X30" s="752"/>
      <c r="Y30" s="752"/>
      <c r="Z30" s="752"/>
      <c r="AA30" s="752">
        <v>389</v>
      </c>
      <c r="AB30" s="752"/>
      <c r="AC30" s="752"/>
      <c r="AD30" s="752"/>
      <c r="AE30" s="753"/>
      <c r="AF30" s="794">
        <v>8056</v>
      </c>
      <c r="AG30" s="752"/>
      <c r="AH30" s="752"/>
      <c r="AI30" s="752"/>
      <c r="AJ30" s="795"/>
      <c r="AK30" s="810">
        <v>307</v>
      </c>
      <c r="AL30" s="806"/>
      <c r="AM30" s="806"/>
      <c r="AN30" s="806"/>
      <c r="AO30" s="806"/>
      <c r="AP30" s="806">
        <v>19786</v>
      </c>
      <c r="AQ30" s="806"/>
      <c r="AR30" s="806"/>
      <c r="AS30" s="806"/>
      <c r="AT30" s="806"/>
      <c r="AU30" s="806" t="s">
        <v>497</v>
      </c>
      <c r="AV30" s="806"/>
      <c r="AW30" s="806"/>
      <c r="AX30" s="806"/>
      <c r="AY30" s="806"/>
      <c r="AZ30" s="807" t="s">
        <v>497</v>
      </c>
      <c r="BA30" s="807"/>
      <c r="BB30" s="807"/>
      <c r="BC30" s="807"/>
      <c r="BD30" s="807"/>
      <c r="BE30" s="808" t="s">
        <v>389</v>
      </c>
      <c r="BF30" s="808"/>
      <c r="BG30" s="808"/>
      <c r="BH30" s="808"/>
      <c r="BI30" s="809"/>
      <c r="BJ30" s="233"/>
      <c r="BK30" s="233"/>
      <c r="BL30" s="233"/>
      <c r="BM30" s="233"/>
      <c r="BN30" s="233"/>
      <c r="BO30" s="242"/>
      <c r="BP30" s="242"/>
      <c r="BQ30" s="239">
        <v>24</v>
      </c>
      <c r="BR30" s="240"/>
      <c r="BS30" s="741" t="s">
        <v>588</v>
      </c>
      <c r="BT30" s="742"/>
      <c r="BU30" s="742"/>
      <c r="BV30" s="742"/>
      <c r="BW30" s="742"/>
      <c r="BX30" s="742"/>
      <c r="BY30" s="742"/>
      <c r="BZ30" s="742"/>
      <c r="CA30" s="742"/>
      <c r="CB30" s="742"/>
      <c r="CC30" s="742"/>
      <c r="CD30" s="742"/>
      <c r="CE30" s="742"/>
      <c r="CF30" s="742"/>
      <c r="CG30" s="743"/>
      <c r="CH30" s="744">
        <v>-81</v>
      </c>
      <c r="CI30" s="745"/>
      <c r="CJ30" s="745"/>
      <c r="CK30" s="745"/>
      <c r="CL30" s="746"/>
      <c r="CM30" s="744">
        <v>6115</v>
      </c>
      <c r="CN30" s="745"/>
      <c r="CO30" s="745"/>
      <c r="CP30" s="745"/>
      <c r="CQ30" s="746"/>
      <c r="CR30" s="744">
        <v>1490</v>
      </c>
      <c r="CS30" s="745"/>
      <c r="CT30" s="745"/>
      <c r="CU30" s="745"/>
      <c r="CV30" s="746"/>
      <c r="CW30" s="744" t="s">
        <v>497</v>
      </c>
      <c r="CX30" s="745"/>
      <c r="CY30" s="745"/>
      <c r="CZ30" s="745"/>
      <c r="DA30" s="746"/>
      <c r="DB30" s="744" t="s">
        <v>497</v>
      </c>
      <c r="DC30" s="745"/>
      <c r="DD30" s="745"/>
      <c r="DE30" s="745"/>
      <c r="DF30" s="746"/>
      <c r="DG30" s="744" t="s">
        <v>497</v>
      </c>
      <c r="DH30" s="745"/>
      <c r="DI30" s="745"/>
      <c r="DJ30" s="745"/>
      <c r="DK30" s="746"/>
      <c r="DL30" s="744" t="s">
        <v>497</v>
      </c>
      <c r="DM30" s="745"/>
      <c r="DN30" s="745"/>
      <c r="DO30" s="745"/>
      <c r="DP30" s="746"/>
      <c r="DQ30" s="744" t="s">
        <v>497</v>
      </c>
      <c r="DR30" s="745"/>
      <c r="DS30" s="745"/>
      <c r="DT30" s="745"/>
      <c r="DU30" s="746"/>
      <c r="DV30" s="741"/>
      <c r="DW30" s="742"/>
      <c r="DX30" s="742"/>
      <c r="DY30" s="742"/>
      <c r="DZ30" s="747"/>
      <c r="EA30" s="231"/>
    </row>
    <row r="31" spans="1:131" ht="26.25" customHeight="1" x14ac:dyDescent="0.2">
      <c r="A31" s="243">
        <v>4</v>
      </c>
      <c r="B31" s="748" t="s">
        <v>390</v>
      </c>
      <c r="C31" s="749"/>
      <c r="D31" s="749"/>
      <c r="E31" s="749"/>
      <c r="F31" s="749"/>
      <c r="G31" s="749"/>
      <c r="H31" s="749"/>
      <c r="I31" s="749"/>
      <c r="J31" s="749"/>
      <c r="K31" s="749"/>
      <c r="L31" s="749"/>
      <c r="M31" s="749"/>
      <c r="N31" s="749"/>
      <c r="O31" s="749"/>
      <c r="P31" s="750"/>
      <c r="Q31" s="751">
        <v>2</v>
      </c>
      <c r="R31" s="752"/>
      <c r="S31" s="752"/>
      <c r="T31" s="752"/>
      <c r="U31" s="752"/>
      <c r="V31" s="752">
        <v>1303</v>
      </c>
      <c r="W31" s="752"/>
      <c r="X31" s="752"/>
      <c r="Y31" s="752"/>
      <c r="Z31" s="752"/>
      <c r="AA31" s="752">
        <v>-1302</v>
      </c>
      <c r="AB31" s="752"/>
      <c r="AC31" s="752"/>
      <c r="AD31" s="752"/>
      <c r="AE31" s="753"/>
      <c r="AF31" s="794">
        <v>1866</v>
      </c>
      <c r="AG31" s="752"/>
      <c r="AH31" s="752"/>
      <c r="AI31" s="752"/>
      <c r="AJ31" s="795"/>
      <c r="AK31" s="810">
        <v>1</v>
      </c>
      <c r="AL31" s="806"/>
      <c r="AM31" s="806"/>
      <c r="AN31" s="806"/>
      <c r="AO31" s="806"/>
      <c r="AP31" s="806" t="s">
        <v>497</v>
      </c>
      <c r="AQ31" s="806"/>
      <c r="AR31" s="806"/>
      <c r="AS31" s="806"/>
      <c r="AT31" s="806"/>
      <c r="AU31" s="806" t="s">
        <v>497</v>
      </c>
      <c r="AV31" s="806"/>
      <c r="AW31" s="806"/>
      <c r="AX31" s="806"/>
      <c r="AY31" s="806"/>
      <c r="AZ31" s="807" t="s">
        <v>497</v>
      </c>
      <c r="BA31" s="807"/>
      <c r="BB31" s="807"/>
      <c r="BC31" s="807"/>
      <c r="BD31" s="807"/>
      <c r="BE31" s="808" t="s">
        <v>387</v>
      </c>
      <c r="BF31" s="808"/>
      <c r="BG31" s="808"/>
      <c r="BH31" s="808"/>
      <c r="BI31" s="809"/>
      <c r="BJ31" s="233"/>
      <c r="BK31" s="233"/>
      <c r="BL31" s="233"/>
      <c r="BM31" s="233"/>
      <c r="BN31" s="233"/>
      <c r="BO31" s="242"/>
      <c r="BP31" s="242"/>
      <c r="BQ31" s="239">
        <v>25</v>
      </c>
      <c r="BR31" s="240"/>
      <c r="BS31" s="741" t="s">
        <v>589</v>
      </c>
      <c r="BT31" s="742"/>
      <c r="BU31" s="742"/>
      <c r="BV31" s="742"/>
      <c r="BW31" s="742"/>
      <c r="BX31" s="742"/>
      <c r="BY31" s="742"/>
      <c r="BZ31" s="742"/>
      <c r="CA31" s="742"/>
      <c r="CB31" s="742"/>
      <c r="CC31" s="742"/>
      <c r="CD31" s="742"/>
      <c r="CE31" s="742"/>
      <c r="CF31" s="742"/>
      <c r="CG31" s="743"/>
      <c r="CH31" s="744">
        <v>7</v>
      </c>
      <c r="CI31" s="745"/>
      <c r="CJ31" s="745"/>
      <c r="CK31" s="745"/>
      <c r="CL31" s="746"/>
      <c r="CM31" s="744">
        <v>156</v>
      </c>
      <c r="CN31" s="745"/>
      <c r="CO31" s="745"/>
      <c r="CP31" s="745"/>
      <c r="CQ31" s="746"/>
      <c r="CR31" s="744">
        <v>20</v>
      </c>
      <c r="CS31" s="745"/>
      <c r="CT31" s="745"/>
      <c r="CU31" s="745"/>
      <c r="CV31" s="746"/>
      <c r="CW31" s="744" t="s">
        <v>497</v>
      </c>
      <c r="CX31" s="745"/>
      <c r="CY31" s="745"/>
      <c r="CZ31" s="745"/>
      <c r="DA31" s="746"/>
      <c r="DB31" s="744" t="s">
        <v>497</v>
      </c>
      <c r="DC31" s="745"/>
      <c r="DD31" s="745"/>
      <c r="DE31" s="745"/>
      <c r="DF31" s="746"/>
      <c r="DG31" s="744" t="s">
        <v>497</v>
      </c>
      <c r="DH31" s="745"/>
      <c r="DI31" s="745"/>
      <c r="DJ31" s="745"/>
      <c r="DK31" s="746"/>
      <c r="DL31" s="744" t="s">
        <v>497</v>
      </c>
      <c r="DM31" s="745"/>
      <c r="DN31" s="745"/>
      <c r="DO31" s="745"/>
      <c r="DP31" s="746"/>
      <c r="DQ31" s="744" t="s">
        <v>497</v>
      </c>
      <c r="DR31" s="745"/>
      <c r="DS31" s="745"/>
      <c r="DT31" s="745"/>
      <c r="DU31" s="746"/>
      <c r="DV31" s="741"/>
      <c r="DW31" s="742"/>
      <c r="DX31" s="742"/>
      <c r="DY31" s="742"/>
      <c r="DZ31" s="747"/>
      <c r="EA31" s="231"/>
    </row>
    <row r="32" spans="1:131" ht="26.25" customHeight="1" x14ac:dyDescent="0.2">
      <c r="A32" s="243">
        <v>5</v>
      </c>
      <c r="B32" s="748" t="s">
        <v>391</v>
      </c>
      <c r="C32" s="749"/>
      <c r="D32" s="749"/>
      <c r="E32" s="749"/>
      <c r="F32" s="749"/>
      <c r="G32" s="749"/>
      <c r="H32" s="749"/>
      <c r="I32" s="749"/>
      <c r="J32" s="749"/>
      <c r="K32" s="749"/>
      <c r="L32" s="749"/>
      <c r="M32" s="749"/>
      <c r="N32" s="749"/>
      <c r="O32" s="749"/>
      <c r="P32" s="750"/>
      <c r="Q32" s="751">
        <v>6244</v>
      </c>
      <c r="R32" s="752"/>
      <c r="S32" s="752"/>
      <c r="T32" s="752"/>
      <c r="U32" s="752"/>
      <c r="V32" s="752">
        <v>5277</v>
      </c>
      <c r="W32" s="752"/>
      <c r="X32" s="752"/>
      <c r="Y32" s="752"/>
      <c r="Z32" s="752"/>
      <c r="AA32" s="752">
        <v>967</v>
      </c>
      <c r="AB32" s="752"/>
      <c r="AC32" s="752"/>
      <c r="AD32" s="752"/>
      <c r="AE32" s="753"/>
      <c r="AF32" s="794">
        <v>1693</v>
      </c>
      <c r="AG32" s="752"/>
      <c r="AH32" s="752"/>
      <c r="AI32" s="752"/>
      <c r="AJ32" s="795"/>
      <c r="AK32" s="810">
        <v>2397</v>
      </c>
      <c r="AL32" s="806"/>
      <c r="AM32" s="806"/>
      <c r="AN32" s="806"/>
      <c r="AO32" s="806"/>
      <c r="AP32" s="806">
        <v>7479</v>
      </c>
      <c r="AQ32" s="806"/>
      <c r="AR32" s="806"/>
      <c r="AS32" s="806"/>
      <c r="AT32" s="806"/>
      <c r="AU32" s="806">
        <v>3988</v>
      </c>
      <c r="AV32" s="806"/>
      <c r="AW32" s="806"/>
      <c r="AX32" s="806"/>
      <c r="AY32" s="806"/>
      <c r="AZ32" s="807" t="s">
        <v>497</v>
      </c>
      <c r="BA32" s="807"/>
      <c r="BB32" s="807"/>
      <c r="BC32" s="807"/>
      <c r="BD32" s="807"/>
      <c r="BE32" s="808" t="s">
        <v>387</v>
      </c>
      <c r="BF32" s="808"/>
      <c r="BG32" s="808"/>
      <c r="BH32" s="808"/>
      <c r="BI32" s="809"/>
      <c r="BJ32" s="233"/>
      <c r="BK32" s="233"/>
      <c r="BL32" s="233"/>
      <c r="BM32" s="233"/>
      <c r="BN32" s="233"/>
      <c r="BO32" s="242"/>
      <c r="BP32" s="242"/>
      <c r="BQ32" s="239">
        <v>26</v>
      </c>
      <c r="BR32" s="240"/>
      <c r="BS32" s="741" t="s">
        <v>590</v>
      </c>
      <c r="BT32" s="742"/>
      <c r="BU32" s="742"/>
      <c r="BV32" s="742"/>
      <c r="BW32" s="742"/>
      <c r="BX32" s="742"/>
      <c r="BY32" s="742"/>
      <c r="BZ32" s="742"/>
      <c r="CA32" s="742"/>
      <c r="CB32" s="742"/>
      <c r="CC32" s="742"/>
      <c r="CD32" s="742"/>
      <c r="CE32" s="742"/>
      <c r="CF32" s="742"/>
      <c r="CG32" s="743"/>
      <c r="CH32" s="744">
        <v>5</v>
      </c>
      <c r="CI32" s="745"/>
      <c r="CJ32" s="745"/>
      <c r="CK32" s="745"/>
      <c r="CL32" s="746"/>
      <c r="CM32" s="744">
        <v>1370</v>
      </c>
      <c r="CN32" s="745"/>
      <c r="CO32" s="745"/>
      <c r="CP32" s="745"/>
      <c r="CQ32" s="746"/>
      <c r="CR32" s="744">
        <v>647</v>
      </c>
      <c r="CS32" s="745"/>
      <c r="CT32" s="745"/>
      <c r="CU32" s="745"/>
      <c r="CV32" s="746"/>
      <c r="CW32" s="744">
        <v>942</v>
      </c>
      <c r="CX32" s="745"/>
      <c r="CY32" s="745"/>
      <c r="CZ32" s="745"/>
      <c r="DA32" s="746"/>
      <c r="DB32" s="744">
        <v>51</v>
      </c>
      <c r="DC32" s="745"/>
      <c r="DD32" s="745"/>
      <c r="DE32" s="745"/>
      <c r="DF32" s="746"/>
      <c r="DG32" s="744" t="s">
        <v>497</v>
      </c>
      <c r="DH32" s="745"/>
      <c r="DI32" s="745"/>
      <c r="DJ32" s="745"/>
      <c r="DK32" s="746"/>
      <c r="DL32" s="744" t="s">
        <v>497</v>
      </c>
      <c r="DM32" s="745"/>
      <c r="DN32" s="745"/>
      <c r="DO32" s="745"/>
      <c r="DP32" s="746"/>
      <c r="DQ32" s="744" t="s">
        <v>497</v>
      </c>
      <c r="DR32" s="745"/>
      <c r="DS32" s="745"/>
      <c r="DT32" s="745"/>
      <c r="DU32" s="746"/>
      <c r="DV32" s="741"/>
      <c r="DW32" s="742"/>
      <c r="DX32" s="742"/>
      <c r="DY32" s="742"/>
      <c r="DZ32" s="747"/>
      <c r="EA32" s="231"/>
    </row>
    <row r="33" spans="1:131" ht="26.25" customHeight="1" x14ac:dyDescent="0.2">
      <c r="A33" s="243">
        <v>6</v>
      </c>
      <c r="B33" s="748" t="s">
        <v>392</v>
      </c>
      <c r="C33" s="749"/>
      <c r="D33" s="749"/>
      <c r="E33" s="749"/>
      <c r="F33" s="749"/>
      <c r="G33" s="749"/>
      <c r="H33" s="749"/>
      <c r="I33" s="749"/>
      <c r="J33" s="749"/>
      <c r="K33" s="749"/>
      <c r="L33" s="749"/>
      <c r="M33" s="749"/>
      <c r="N33" s="749"/>
      <c r="O33" s="749"/>
      <c r="P33" s="750"/>
      <c r="Q33" s="751">
        <v>13179</v>
      </c>
      <c r="R33" s="752"/>
      <c r="S33" s="752"/>
      <c r="T33" s="752"/>
      <c r="U33" s="752"/>
      <c r="V33" s="752">
        <v>12948</v>
      </c>
      <c r="W33" s="752"/>
      <c r="X33" s="752"/>
      <c r="Y33" s="752"/>
      <c r="Z33" s="752"/>
      <c r="AA33" s="752">
        <v>231</v>
      </c>
      <c r="AB33" s="752"/>
      <c r="AC33" s="752"/>
      <c r="AD33" s="752"/>
      <c r="AE33" s="753"/>
      <c r="AF33" s="794">
        <v>430</v>
      </c>
      <c r="AG33" s="752"/>
      <c r="AH33" s="752"/>
      <c r="AI33" s="752"/>
      <c r="AJ33" s="795"/>
      <c r="AK33" s="810">
        <v>2598</v>
      </c>
      <c r="AL33" s="806"/>
      <c r="AM33" s="806"/>
      <c r="AN33" s="806"/>
      <c r="AO33" s="806"/>
      <c r="AP33" s="806">
        <v>40063</v>
      </c>
      <c r="AQ33" s="806"/>
      <c r="AR33" s="806"/>
      <c r="AS33" s="806"/>
      <c r="AT33" s="806"/>
      <c r="AU33" s="806">
        <v>27644</v>
      </c>
      <c r="AV33" s="806"/>
      <c r="AW33" s="806"/>
      <c r="AX33" s="806"/>
      <c r="AY33" s="806"/>
      <c r="AZ33" s="807" t="s">
        <v>497</v>
      </c>
      <c r="BA33" s="807"/>
      <c r="BB33" s="807"/>
      <c r="BC33" s="807"/>
      <c r="BD33" s="807"/>
      <c r="BE33" s="808" t="s">
        <v>387</v>
      </c>
      <c r="BF33" s="808"/>
      <c r="BG33" s="808"/>
      <c r="BH33" s="808"/>
      <c r="BI33" s="809"/>
      <c r="BJ33" s="233"/>
      <c r="BK33" s="233"/>
      <c r="BL33" s="233"/>
      <c r="BM33" s="233"/>
      <c r="BN33" s="233"/>
      <c r="BO33" s="242"/>
      <c r="BP33" s="242"/>
      <c r="BQ33" s="239">
        <v>27</v>
      </c>
      <c r="BR33" s="240"/>
      <c r="BS33" s="741" t="s">
        <v>591</v>
      </c>
      <c r="BT33" s="742"/>
      <c r="BU33" s="742"/>
      <c r="BV33" s="742"/>
      <c r="BW33" s="742"/>
      <c r="BX33" s="742"/>
      <c r="BY33" s="742"/>
      <c r="BZ33" s="742"/>
      <c r="CA33" s="742"/>
      <c r="CB33" s="742"/>
      <c r="CC33" s="742"/>
      <c r="CD33" s="742"/>
      <c r="CE33" s="742"/>
      <c r="CF33" s="742"/>
      <c r="CG33" s="743"/>
      <c r="CH33" s="744">
        <v>68</v>
      </c>
      <c r="CI33" s="745"/>
      <c r="CJ33" s="745"/>
      <c r="CK33" s="745"/>
      <c r="CL33" s="746"/>
      <c r="CM33" s="744">
        <v>7521</v>
      </c>
      <c r="CN33" s="745"/>
      <c r="CO33" s="745"/>
      <c r="CP33" s="745"/>
      <c r="CQ33" s="746"/>
      <c r="CR33" s="744">
        <v>5</v>
      </c>
      <c r="CS33" s="745"/>
      <c r="CT33" s="745"/>
      <c r="CU33" s="745"/>
      <c r="CV33" s="746"/>
      <c r="CW33" s="744" t="s">
        <v>497</v>
      </c>
      <c r="CX33" s="745"/>
      <c r="CY33" s="745"/>
      <c r="CZ33" s="745"/>
      <c r="DA33" s="746"/>
      <c r="DB33" s="744" t="s">
        <v>497</v>
      </c>
      <c r="DC33" s="745"/>
      <c r="DD33" s="745"/>
      <c r="DE33" s="745"/>
      <c r="DF33" s="746"/>
      <c r="DG33" s="744" t="s">
        <v>497</v>
      </c>
      <c r="DH33" s="745"/>
      <c r="DI33" s="745"/>
      <c r="DJ33" s="745"/>
      <c r="DK33" s="746"/>
      <c r="DL33" s="744" t="s">
        <v>497</v>
      </c>
      <c r="DM33" s="745"/>
      <c r="DN33" s="745"/>
      <c r="DO33" s="745"/>
      <c r="DP33" s="746"/>
      <c r="DQ33" s="744" t="s">
        <v>497</v>
      </c>
      <c r="DR33" s="745"/>
      <c r="DS33" s="745"/>
      <c r="DT33" s="745"/>
      <c r="DU33" s="746"/>
      <c r="DV33" s="741"/>
      <c r="DW33" s="742"/>
      <c r="DX33" s="742"/>
      <c r="DY33" s="742"/>
      <c r="DZ33" s="747"/>
      <c r="EA33" s="231"/>
    </row>
    <row r="34" spans="1:131" ht="26.25" customHeight="1" x14ac:dyDescent="0.2">
      <c r="A34" s="243">
        <v>7</v>
      </c>
      <c r="B34" s="748" t="s">
        <v>393</v>
      </c>
      <c r="C34" s="749"/>
      <c r="D34" s="749"/>
      <c r="E34" s="749"/>
      <c r="F34" s="749"/>
      <c r="G34" s="749"/>
      <c r="H34" s="749"/>
      <c r="I34" s="749"/>
      <c r="J34" s="749"/>
      <c r="K34" s="749"/>
      <c r="L34" s="749"/>
      <c r="M34" s="749"/>
      <c r="N34" s="749"/>
      <c r="O34" s="749"/>
      <c r="P34" s="750"/>
      <c r="Q34" s="751">
        <v>567</v>
      </c>
      <c r="R34" s="752"/>
      <c r="S34" s="752"/>
      <c r="T34" s="752"/>
      <c r="U34" s="752"/>
      <c r="V34" s="752">
        <v>504</v>
      </c>
      <c r="W34" s="752"/>
      <c r="X34" s="752"/>
      <c r="Y34" s="752"/>
      <c r="Z34" s="752"/>
      <c r="AA34" s="752">
        <v>63</v>
      </c>
      <c r="AB34" s="752"/>
      <c r="AC34" s="752"/>
      <c r="AD34" s="752"/>
      <c r="AE34" s="753"/>
      <c r="AF34" s="794">
        <v>17</v>
      </c>
      <c r="AG34" s="752"/>
      <c r="AH34" s="752"/>
      <c r="AI34" s="752"/>
      <c r="AJ34" s="795"/>
      <c r="AK34" s="810">
        <v>131</v>
      </c>
      <c r="AL34" s="806"/>
      <c r="AM34" s="806"/>
      <c r="AN34" s="806"/>
      <c r="AO34" s="806"/>
      <c r="AP34" s="806">
        <v>1097</v>
      </c>
      <c r="AQ34" s="806"/>
      <c r="AR34" s="806"/>
      <c r="AS34" s="806"/>
      <c r="AT34" s="806"/>
      <c r="AU34" s="806">
        <v>906</v>
      </c>
      <c r="AV34" s="806"/>
      <c r="AW34" s="806"/>
      <c r="AX34" s="806"/>
      <c r="AY34" s="806"/>
      <c r="AZ34" s="807" t="s">
        <v>497</v>
      </c>
      <c r="BA34" s="807"/>
      <c r="BB34" s="807"/>
      <c r="BC34" s="807"/>
      <c r="BD34" s="807"/>
      <c r="BE34" s="808" t="s">
        <v>394</v>
      </c>
      <c r="BF34" s="808"/>
      <c r="BG34" s="808"/>
      <c r="BH34" s="808"/>
      <c r="BI34" s="809"/>
      <c r="BJ34" s="233"/>
      <c r="BK34" s="233"/>
      <c r="BL34" s="233"/>
      <c r="BM34" s="233"/>
      <c r="BN34" s="233"/>
      <c r="BO34" s="242"/>
      <c r="BP34" s="242"/>
      <c r="BQ34" s="239">
        <v>28</v>
      </c>
      <c r="BR34" s="240"/>
      <c r="BS34" s="741" t="s">
        <v>592</v>
      </c>
      <c r="BT34" s="742"/>
      <c r="BU34" s="742"/>
      <c r="BV34" s="742"/>
      <c r="BW34" s="742"/>
      <c r="BX34" s="742"/>
      <c r="BY34" s="742"/>
      <c r="BZ34" s="742"/>
      <c r="CA34" s="742"/>
      <c r="CB34" s="742"/>
      <c r="CC34" s="742"/>
      <c r="CD34" s="742"/>
      <c r="CE34" s="742"/>
      <c r="CF34" s="742"/>
      <c r="CG34" s="743"/>
      <c r="CH34" s="744">
        <v>-2</v>
      </c>
      <c r="CI34" s="745"/>
      <c r="CJ34" s="745"/>
      <c r="CK34" s="745"/>
      <c r="CL34" s="746"/>
      <c r="CM34" s="744">
        <v>97</v>
      </c>
      <c r="CN34" s="745"/>
      <c r="CO34" s="745"/>
      <c r="CP34" s="745"/>
      <c r="CQ34" s="746"/>
      <c r="CR34" s="744">
        <v>30</v>
      </c>
      <c r="CS34" s="745"/>
      <c r="CT34" s="745"/>
      <c r="CU34" s="745"/>
      <c r="CV34" s="746"/>
      <c r="CW34" s="744" t="s">
        <v>497</v>
      </c>
      <c r="CX34" s="745"/>
      <c r="CY34" s="745"/>
      <c r="CZ34" s="745"/>
      <c r="DA34" s="746"/>
      <c r="DB34" s="744" t="s">
        <v>497</v>
      </c>
      <c r="DC34" s="745"/>
      <c r="DD34" s="745"/>
      <c r="DE34" s="745"/>
      <c r="DF34" s="746"/>
      <c r="DG34" s="744" t="s">
        <v>497</v>
      </c>
      <c r="DH34" s="745"/>
      <c r="DI34" s="745"/>
      <c r="DJ34" s="745"/>
      <c r="DK34" s="746"/>
      <c r="DL34" s="744" t="s">
        <v>497</v>
      </c>
      <c r="DM34" s="745"/>
      <c r="DN34" s="745"/>
      <c r="DO34" s="745"/>
      <c r="DP34" s="746"/>
      <c r="DQ34" s="744" t="s">
        <v>497</v>
      </c>
      <c r="DR34" s="745"/>
      <c r="DS34" s="745"/>
      <c r="DT34" s="745"/>
      <c r="DU34" s="746"/>
      <c r="DV34" s="741"/>
      <c r="DW34" s="742"/>
      <c r="DX34" s="742"/>
      <c r="DY34" s="742"/>
      <c r="DZ34" s="747"/>
      <c r="EA34" s="231"/>
    </row>
    <row r="35" spans="1:131" ht="26.25" customHeight="1" x14ac:dyDescent="0.2">
      <c r="A35" s="243">
        <v>8</v>
      </c>
      <c r="B35" s="748" t="s">
        <v>395</v>
      </c>
      <c r="C35" s="749"/>
      <c r="D35" s="749"/>
      <c r="E35" s="749"/>
      <c r="F35" s="749"/>
      <c r="G35" s="749"/>
      <c r="H35" s="749"/>
      <c r="I35" s="749"/>
      <c r="J35" s="749"/>
      <c r="K35" s="749"/>
      <c r="L35" s="749"/>
      <c r="M35" s="749"/>
      <c r="N35" s="749"/>
      <c r="O35" s="749"/>
      <c r="P35" s="750"/>
      <c r="Q35" s="751">
        <v>176</v>
      </c>
      <c r="R35" s="752"/>
      <c r="S35" s="752"/>
      <c r="T35" s="752"/>
      <c r="U35" s="752"/>
      <c r="V35" s="752">
        <v>165</v>
      </c>
      <c r="W35" s="752"/>
      <c r="X35" s="752"/>
      <c r="Y35" s="752"/>
      <c r="Z35" s="752"/>
      <c r="AA35" s="752">
        <v>10</v>
      </c>
      <c r="AB35" s="752"/>
      <c r="AC35" s="752"/>
      <c r="AD35" s="752"/>
      <c r="AE35" s="753"/>
      <c r="AF35" s="794">
        <v>10</v>
      </c>
      <c r="AG35" s="752"/>
      <c r="AH35" s="752"/>
      <c r="AI35" s="752"/>
      <c r="AJ35" s="795"/>
      <c r="AK35" s="810">
        <v>74</v>
      </c>
      <c r="AL35" s="806"/>
      <c r="AM35" s="806"/>
      <c r="AN35" s="806"/>
      <c r="AO35" s="806"/>
      <c r="AP35" s="806">
        <v>637</v>
      </c>
      <c r="AQ35" s="806"/>
      <c r="AR35" s="806"/>
      <c r="AS35" s="806"/>
      <c r="AT35" s="806"/>
      <c r="AU35" s="806">
        <v>201</v>
      </c>
      <c r="AV35" s="806"/>
      <c r="AW35" s="806"/>
      <c r="AX35" s="806"/>
      <c r="AY35" s="806"/>
      <c r="AZ35" s="807" t="s">
        <v>497</v>
      </c>
      <c r="BA35" s="807"/>
      <c r="BB35" s="807"/>
      <c r="BC35" s="807"/>
      <c r="BD35" s="807"/>
      <c r="BE35" s="808" t="s">
        <v>394</v>
      </c>
      <c r="BF35" s="808"/>
      <c r="BG35" s="808"/>
      <c r="BH35" s="808"/>
      <c r="BI35" s="809"/>
      <c r="BJ35" s="233"/>
      <c r="BK35" s="233"/>
      <c r="BL35" s="233"/>
      <c r="BM35" s="233"/>
      <c r="BN35" s="233"/>
      <c r="BO35" s="242"/>
      <c r="BP35" s="242"/>
      <c r="BQ35" s="239">
        <v>29</v>
      </c>
      <c r="BR35" s="240"/>
      <c r="BS35" s="741" t="s">
        <v>593</v>
      </c>
      <c r="BT35" s="742"/>
      <c r="BU35" s="742"/>
      <c r="BV35" s="742"/>
      <c r="BW35" s="742"/>
      <c r="BX35" s="742"/>
      <c r="BY35" s="742"/>
      <c r="BZ35" s="742"/>
      <c r="CA35" s="742"/>
      <c r="CB35" s="742"/>
      <c r="CC35" s="742"/>
      <c r="CD35" s="742"/>
      <c r="CE35" s="742"/>
      <c r="CF35" s="742"/>
      <c r="CG35" s="743"/>
      <c r="CH35" s="744">
        <v>2</v>
      </c>
      <c r="CI35" s="745"/>
      <c r="CJ35" s="745"/>
      <c r="CK35" s="745"/>
      <c r="CL35" s="746"/>
      <c r="CM35" s="744">
        <v>1085</v>
      </c>
      <c r="CN35" s="745"/>
      <c r="CO35" s="745"/>
      <c r="CP35" s="745"/>
      <c r="CQ35" s="746"/>
      <c r="CR35" s="744">
        <v>738</v>
      </c>
      <c r="CS35" s="745"/>
      <c r="CT35" s="745"/>
      <c r="CU35" s="745"/>
      <c r="CV35" s="746"/>
      <c r="CW35" s="744" t="s">
        <v>497</v>
      </c>
      <c r="CX35" s="745"/>
      <c r="CY35" s="745"/>
      <c r="CZ35" s="745"/>
      <c r="DA35" s="746"/>
      <c r="DB35" s="744" t="s">
        <v>497</v>
      </c>
      <c r="DC35" s="745"/>
      <c r="DD35" s="745"/>
      <c r="DE35" s="745"/>
      <c r="DF35" s="746"/>
      <c r="DG35" s="744" t="s">
        <v>497</v>
      </c>
      <c r="DH35" s="745"/>
      <c r="DI35" s="745"/>
      <c r="DJ35" s="745"/>
      <c r="DK35" s="746"/>
      <c r="DL35" s="744" t="s">
        <v>497</v>
      </c>
      <c r="DM35" s="745"/>
      <c r="DN35" s="745"/>
      <c r="DO35" s="745"/>
      <c r="DP35" s="746"/>
      <c r="DQ35" s="744" t="s">
        <v>497</v>
      </c>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396</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373</v>
      </c>
      <c r="B63" s="757" t="s">
        <v>397</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28662</v>
      </c>
      <c r="AG63" s="825"/>
      <c r="AH63" s="825"/>
      <c r="AI63" s="825"/>
      <c r="AJ63" s="826"/>
      <c r="AK63" s="827"/>
      <c r="AL63" s="822"/>
      <c r="AM63" s="822"/>
      <c r="AN63" s="822"/>
      <c r="AO63" s="822"/>
      <c r="AP63" s="825">
        <v>80014</v>
      </c>
      <c r="AQ63" s="825"/>
      <c r="AR63" s="825"/>
      <c r="AS63" s="825"/>
      <c r="AT63" s="825"/>
      <c r="AU63" s="825">
        <v>32837</v>
      </c>
      <c r="AV63" s="825"/>
      <c r="AW63" s="825"/>
      <c r="AX63" s="825"/>
      <c r="AY63" s="825"/>
      <c r="AZ63" s="831"/>
      <c r="BA63" s="831"/>
      <c r="BB63" s="831"/>
      <c r="BC63" s="831"/>
      <c r="BD63" s="831"/>
      <c r="BE63" s="832"/>
      <c r="BF63" s="832"/>
      <c r="BG63" s="832"/>
      <c r="BH63" s="832"/>
      <c r="BI63" s="833"/>
      <c r="BJ63" s="834" t="s">
        <v>363</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398</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399</v>
      </c>
      <c r="B66" s="696"/>
      <c r="C66" s="696"/>
      <c r="D66" s="696"/>
      <c r="E66" s="696"/>
      <c r="F66" s="696"/>
      <c r="G66" s="696"/>
      <c r="H66" s="696"/>
      <c r="I66" s="696"/>
      <c r="J66" s="696"/>
      <c r="K66" s="696"/>
      <c r="L66" s="696"/>
      <c r="M66" s="696"/>
      <c r="N66" s="696"/>
      <c r="O66" s="696"/>
      <c r="P66" s="697"/>
      <c r="Q66" s="701" t="s">
        <v>377</v>
      </c>
      <c r="R66" s="702"/>
      <c r="S66" s="702"/>
      <c r="T66" s="702"/>
      <c r="U66" s="703"/>
      <c r="V66" s="701" t="s">
        <v>378</v>
      </c>
      <c r="W66" s="702"/>
      <c r="X66" s="702"/>
      <c r="Y66" s="702"/>
      <c r="Z66" s="703"/>
      <c r="AA66" s="701" t="s">
        <v>379</v>
      </c>
      <c r="AB66" s="702"/>
      <c r="AC66" s="702"/>
      <c r="AD66" s="702"/>
      <c r="AE66" s="703"/>
      <c r="AF66" s="837" t="s">
        <v>400</v>
      </c>
      <c r="AG66" s="789"/>
      <c r="AH66" s="789"/>
      <c r="AI66" s="789"/>
      <c r="AJ66" s="838"/>
      <c r="AK66" s="701" t="s">
        <v>381</v>
      </c>
      <c r="AL66" s="696"/>
      <c r="AM66" s="696"/>
      <c r="AN66" s="696"/>
      <c r="AO66" s="697"/>
      <c r="AP66" s="701" t="s">
        <v>401</v>
      </c>
      <c r="AQ66" s="702"/>
      <c r="AR66" s="702"/>
      <c r="AS66" s="702"/>
      <c r="AT66" s="703"/>
      <c r="AU66" s="701" t="s">
        <v>402</v>
      </c>
      <c r="AV66" s="702"/>
      <c r="AW66" s="702"/>
      <c r="AX66" s="702"/>
      <c r="AY66" s="703"/>
      <c r="AZ66" s="701" t="s">
        <v>351</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t="s">
        <v>594</v>
      </c>
      <c r="C68" s="853"/>
      <c r="D68" s="853"/>
      <c r="E68" s="853"/>
      <c r="F68" s="853"/>
      <c r="G68" s="853"/>
      <c r="H68" s="853"/>
      <c r="I68" s="853"/>
      <c r="J68" s="853"/>
      <c r="K68" s="853"/>
      <c r="L68" s="853"/>
      <c r="M68" s="853"/>
      <c r="N68" s="853"/>
      <c r="O68" s="853"/>
      <c r="P68" s="854"/>
      <c r="Q68" s="855">
        <v>6125</v>
      </c>
      <c r="R68" s="849"/>
      <c r="S68" s="849"/>
      <c r="T68" s="849"/>
      <c r="U68" s="849"/>
      <c r="V68" s="849">
        <v>5998</v>
      </c>
      <c r="W68" s="849"/>
      <c r="X68" s="849"/>
      <c r="Y68" s="849"/>
      <c r="Z68" s="849"/>
      <c r="AA68" s="849">
        <v>127</v>
      </c>
      <c r="AB68" s="849"/>
      <c r="AC68" s="849"/>
      <c r="AD68" s="849"/>
      <c r="AE68" s="849"/>
      <c r="AF68" s="849">
        <v>34</v>
      </c>
      <c r="AG68" s="849"/>
      <c r="AH68" s="849"/>
      <c r="AI68" s="849"/>
      <c r="AJ68" s="849"/>
      <c r="AK68" s="849" t="s">
        <v>497</v>
      </c>
      <c r="AL68" s="849"/>
      <c r="AM68" s="849"/>
      <c r="AN68" s="849"/>
      <c r="AO68" s="849"/>
      <c r="AP68" s="849">
        <v>21044</v>
      </c>
      <c r="AQ68" s="849"/>
      <c r="AR68" s="849"/>
      <c r="AS68" s="849"/>
      <c r="AT68" s="849"/>
      <c r="AU68" s="849" t="s">
        <v>497</v>
      </c>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t="s">
        <v>595</v>
      </c>
      <c r="C69" s="857"/>
      <c r="D69" s="857"/>
      <c r="E69" s="857"/>
      <c r="F69" s="857"/>
      <c r="G69" s="857"/>
      <c r="H69" s="857"/>
      <c r="I69" s="857"/>
      <c r="J69" s="857"/>
      <c r="K69" s="857"/>
      <c r="L69" s="857"/>
      <c r="M69" s="857"/>
      <c r="N69" s="857"/>
      <c r="O69" s="857"/>
      <c r="P69" s="858"/>
      <c r="Q69" s="859">
        <v>3345</v>
      </c>
      <c r="R69" s="806"/>
      <c r="S69" s="806"/>
      <c r="T69" s="806"/>
      <c r="U69" s="806"/>
      <c r="V69" s="806">
        <v>3213</v>
      </c>
      <c r="W69" s="806"/>
      <c r="X69" s="806"/>
      <c r="Y69" s="806"/>
      <c r="Z69" s="806"/>
      <c r="AA69" s="806">
        <v>132</v>
      </c>
      <c r="AB69" s="806"/>
      <c r="AC69" s="806"/>
      <c r="AD69" s="806"/>
      <c r="AE69" s="806"/>
      <c r="AF69" s="806">
        <v>40</v>
      </c>
      <c r="AG69" s="806"/>
      <c r="AH69" s="806"/>
      <c r="AI69" s="806"/>
      <c r="AJ69" s="806"/>
      <c r="AK69" s="806" t="s">
        <v>497</v>
      </c>
      <c r="AL69" s="806"/>
      <c r="AM69" s="806"/>
      <c r="AN69" s="806"/>
      <c r="AO69" s="806"/>
      <c r="AP69" s="806">
        <v>6782</v>
      </c>
      <c r="AQ69" s="806"/>
      <c r="AR69" s="806"/>
      <c r="AS69" s="806"/>
      <c r="AT69" s="806"/>
      <c r="AU69" s="806" t="s">
        <v>497</v>
      </c>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373</v>
      </c>
      <c r="B88" s="757" t="s">
        <v>403</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v>74</v>
      </c>
      <c r="AG88" s="825"/>
      <c r="AH88" s="825"/>
      <c r="AI88" s="825"/>
      <c r="AJ88" s="825"/>
      <c r="AK88" s="822"/>
      <c r="AL88" s="822"/>
      <c r="AM88" s="822"/>
      <c r="AN88" s="822"/>
      <c r="AO88" s="822"/>
      <c r="AP88" s="825">
        <v>27826</v>
      </c>
      <c r="AQ88" s="825"/>
      <c r="AR88" s="825"/>
      <c r="AS88" s="825"/>
      <c r="AT88" s="825"/>
      <c r="AU88" s="825" t="s">
        <v>497</v>
      </c>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373</v>
      </c>
      <c r="BR102" s="757" t="s">
        <v>404</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f>SUM(CR7:CV88)</f>
        <v>12950</v>
      </c>
      <c r="CS102" s="835"/>
      <c r="CT102" s="835"/>
      <c r="CU102" s="835"/>
      <c r="CV102" s="874"/>
      <c r="CW102" s="873">
        <f t="shared" ref="CW102" si="0">SUM(CW7:DA88)</f>
        <v>6997</v>
      </c>
      <c r="CX102" s="835"/>
      <c r="CY102" s="835"/>
      <c r="CZ102" s="835"/>
      <c r="DA102" s="874"/>
      <c r="DB102" s="873">
        <f t="shared" ref="DB102" si="1">SUM(DB7:DF88)</f>
        <v>3452</v>
      </c>
      <c r="DC102" s="835"/>
      <c r="DD102" s="835"/>
      <c r="DE102" s="835"/>
      <c r="DF102" s="874"/>
      <c r="DG102" s="873" t="s">
        <v>497</v>
      </c>
      <c r="DH102" s="835"/>
      <c r="DI102" s="835"/>
      <c r="DJ102" s="835"/>
      <c r="DK102" s="874"/>
      <c r="DL102" s="873">
        <f t="shared" ref="DL102" si="2">SUM(DL7:DP88)</f>
        <v>22</v>
      </c>
      <c r="DM102" s="835"/>
      <c r="DN102" s="835"/>
      <c r="DO102" s="835"/>
      <c r="DP102" s="874"/>
      <c r="DQ102" s="873" t="s">
        <v>497</v>
      </c>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405</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406</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407</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408</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409</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410</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411</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412</v>
      </c>
      <c r="AB109" s="876"/>
      <c r="AC109" s="876"/>
      <c r="AD109" s="876"/>
      <c r="AE109" s="877"/>
      <c r="AF109" s="875" t="s">
        <v>307</v>
      </c>
      <c r="AG109" s="876"/>
      <c r="AH109" s="876"/>
      <c r="AI109" s="876"/>
      <c r="AJ109" s="877"/>
      <c r="AK109" s="875" t="s">
        <v>306</v>
      </c>
      <c r="AL109" s="876"/>
      <c r="AM109" s="876"/>
      <c r="AN109" s="876"/>
      <c r="AO109" s="877"/>
      <c r="AP109" s="875" t="s">
        <v>413</v>
      </c>
      <c r="AQ109" s="876"/>
      <c r="AR109" s="876"/>
      <c r="AS109" s="876"/>
      <c r="AT109" s="878"/>
      <c r="AU109" s="895" t="s">
        <v>411</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412</v>
      </c>
      <c r="BR109" s="876"/>
      <c r="BS109" s="876"/>
      <c r="BT109" s="876"/>
      <c r="BU109" s="877"/>
      <c r="BV109" s="875" t="s">
        <v>307</v>
      </c>
      <c r="BW109" s="876"/>
      <c r="BX109" s="876"/>
      <c r="BY109" s="876"/>
      <c r="BZ109" s="877"/>
      <c r="CA109" s="875" t="s">
        <v>306</v>
      </c>
      <c r="CB109" s="876"/>
      <c r="CC109" s="876"/>
      <c r="CD109" s="876"/>
      <c r="CE109" s="877"/>
      <c r="CF109" s="896" t="s">
        <v>413</v>
      </c>
      <c r="CG109" s="896"/>
      <c r="CH109" s="896"/>
      <c r="CI109" s="896"/>
      <c r="CJ109" s="896"/>
      <c r="CK109" s="875" t="s">
        <v>414</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412</v>
      </c>
      <c r="DH109" s="876"/>
      <c r="DI109" s="876"/>
      <c r="DJ109" s="876"/>
      <c r="DK109" s="877"/>
      <c r="DL109" s="875" t="s">
        <v>415</v>
      </c>
      <c r="DM109" s="876"/>
      <c r="DN109" s="876"/>
      <c r="DO109" s="876"/>
      <c r="DP109" s="877"/>
      <c r="DQ109" s="875" t="s">
        <v>306</v>
      </c>
      <c r="DR109" s="876"/>
      <c r="DS109" s="876"/>
      <c r="DT109" s="876"/>
      <c r="DU109" s="877"/>
      <c r="DV109" s="875" t="s">
        <v>413</v>
      </c>
      <c r="DW109" s="876"/>
      <c r="DX109" s="876"/>
      <c r="DY109" s="876"/>
      <c r="DZ109" s="878"/>
    </row>
    <row r="110" spans="1:131" s="231" customFormat="1" ht="26.25" customHeight="1" x14ac:dyDescent="0.2">
      <c r="A110" s="879" t="s">
        <v>416</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113809716</v>
      </c>
      <c r="AB110" s="883"/>
      <c r="AC110" s="883"/>
      <c r="AD110" s="883"/>
      <c r="AE110" s="884"/>
      <c r="AF110" s="885">
        <v>108610481</v>
      </c>
      <c r="AG110" s="883"/>
      <c r="AH110" s="883"/>
      <c r="AI110" s="883"/>
      <c r="AJ110" s="884"/>
      <c r="AK110" s="885">
        <v>107223909</v>
      </c>
      <c r="AL110" s="883"/>
      <c r="AM110" s="883"/>
      <c r="AN110" s="883"/>
      <c r="AO110" s="884"/>
      <c r="AP110" s="886">
        <v>27.7</v>
      </c>
      <c r="AQ110" s="887"/>
      <c r="AR110" s="887"/>
      <c r="AS110" s="887"/>
      <c r="AT110" s="888"/>
      <c r="AU110" s="889" t="s">
        <v>72</v>
      </c>
      <c r="AV110" s="890"/>
      <c r="AW110" s="890"/>
      <c r="AX110" s="890"/>
      <c r="AY110" s="890"/>
      <c r="AZ110" s="912" t="s">
        <v>417</v>
      </c>
      <c r="BA110" s="880"/>
      <c r="BB110" s="880"/>
      <c r="BC110" s="880"/>
      <c r="BD110" s="880"/>
      <c r="BE110" s="880"/>
      <c r="BF110" s="880"/>
      <c r="BG110" s="880"/>
      <c r="BH110" s="880"/>
      <c r="BI110" s="880"/>
      <c r="BJ110" s="880"/>
      <c r="BK110" s="880"/>
      <c r="BL110" s="880"/>
      <c r="BM110" s="880"/>
      <c r="BN110" s="880"/>
      <c r="BO110" s="880"/>
      <c r="BP110" s="881"/>
      <c r="BQ110" s="913">
        <v>1451220537</v>
      </c>
      <c r="BR110" s="914"/>
      <c r="BS110" s="914"/>
      <c r="BT110" s="914"/>
      <c r="BU110" s="914"/>
      <c r="BV110" s="914">
        <v>1478789181</v>
      </c>
      <c r="BW110" s="914"/>
      <c r="BX110" s="914"/>
      <c r="BY110" s="914"/>
      <c r="BZ110" s="914"/>
      <c r="CA110" s="914">
        <v>1510739933</v>
      </c>
      <c r="CB110" s="914"/>
      <c r="CC110" s="914"/>
      <c r="CD110" s="914"/>
      <c r="CE110" s="914"/>
      <c r="CF110" s="927">
        <v>390.7</v>
      </c>
      <c r="CG110" s="928"/>
      <c r="CH110" s="928"/>
      <c r="CI110" s="928"/>
      <c r="CJ110" s="928"/>
      <c r="CK110" s="929" t="s">
        <v>418</v>
      </c>
      <c r="CL110" s="930"/>
      <c r="CM110" s="912" t="s">
        <v>419</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t="s">
        <v>420</v>
      </c>
      <c r="DH110" s="914"/>
      <c r="DI110" s="914"/>
      <c r="DJ110" s="914"/>
      <c r="DK110" s="914"/>
      <c r="DL110" s="914" t="s">
        <v>420</v>
      </c>
      <c r="DM110" s="914"/>
      <c r="DN110" s="914"/>
      <c r="DO110" s="914"/>
      <c r="DP110" s="914"/>
      <c r="DQ110" s="914" t="s">
        <v>120</v>
      </c>
      <c r="DR110" s="914"/>
      <c r="DS110" s="914"/>
      <c r="DT110" s="914"/>
      <c r="DU110" s="914"/>
      <c r="DV110" s="915" t="s">
        <v>420</v>
      </c>
      <c r="DW110" s="915"/>
      <c r="DX110" s="915"/>
      <c r="DY110" s="915"/>
      <c r="DZ110" s="916"/>
    </row>
    <row r="111" spans="1:131" s="231" customFormat="1" ht="26.25" customHeight="1" x14ac:dyDescent="0.2">
      <c r="A111" s="917" t="s">
        <v>421</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120</v>
      </c>
      <c r="AB111" s="921"/>
      <c r="AC111" s="921"/>
      <c r="AD111" s="921"/>
      <c r="AE111" s="922"/>
      <c r="AF111" s="923">
        <v>194009</v>
      </c>
      <c r="AG111" s="921"/>
      <c r="AH111" s="921"/>
      <c r="AI111" s="921"/>
      <c r="AJ111" s="922"/>
      <c r="AK111" s="923">
        <v>678790</v>
      </c>
      <c r="AL111" s="921"/>
      <c r="AM111" s="921"/>
      <c r="AN111" s="921"/>
      <c r="AO111" s="922"/>
      <c r="AP111" s="924">
        <v>0.2</v>
      </c>
      <c r="AQ111" s="925"/>
      <c r="AR111" s="925"/>
      <c r="AS111" s="925"/>
      <c r="AT111" s="926"/>
      <c r="AU111" s="891"/>
      <c r="AV111" s="892"/>
      <c r="AW111" s="892"/>
      <c r="AX111" s="892"/>
      <c r="AY111" s="892"/>
      <c r="AZ111" s="905" t="s">
        <v>422</v>
      </c>
      <c r="BA111" s="906"/>
      <c r="BB111" s="906"/>
      <c r="BC111" s="906"/>
      <c r="BD111" s="906"/>
      <c r="BE111" s="906"/>
      <c r="BF111" s="906"/>
      <c r="BG111" s="906"/>
      <c r="BH111" s="906"/>
      <c r="BI111" s="906"/>
      <c r="BJ111" s="906"/>
      <c r="BK111" s="906"/>
      <c r="BL111" s="906"/>
      <c r="BM111" s="906"/>
      <c r="BN111" s="906"/>
      <c r="BO111" s="906"/>
      <c r="BP111" s="907"/>
      <c r="BQ111" s="908">
        <v>5715662</v>
      </c>
      <c r="BR111" s="909"/>
      <c r="BS111" s="909"/>
      <c r="BT111" s="909"/>
      <c r="BU111" s="909"/>
      <c r="BV111" s="909">
        <v>4924019</v>
      </c>
      <c r="BW111" s="909"/>
      <c r="BX111" s="909"/>
      <c r="BY111" s="909"/>
      <c r="BZ111" s="909"/>
      <c r="CA111" s="909">
        <v>3834892</v>
      </c>
      <c r="CB111" s="909"/>
      <c r="CC111" s="909"/>
      <c r="CD111" s="909"/>
      <c r="CE111" s="909"/>
      <c r="CF111" s="903">
        <v>1</v>
      </c>
      <c r="CG111" s="904"/>
      <c r="CH111" s="904"/>
      <c r="CI111" s="904"/>
      <c r="CJ111" s="904"/>
      <c r="CK111" s="931"/>
      <c r="CL111" s="932"/>
      <c r="CM111" s="905" t="s">
        <v>423</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120</v>
      </c>
      <c r="DH111" s="909"/>
      <c r="DI111" s="909"/>
      <c r="DJ111" s="909"/>
      <c r="DK111" s="909"/>
      <c r="DL111" s="909" t="s">
        <v>120</v>
      </c>
      <c r="DM111" s="909"/>
      <c r="DN111" s="909"/>
      <c r="DO111" s="909"/>
      <c r="DP111" s="909"/>
      <c r="DQ111" s="909" t="s">
        <v>120</v>
      </c>
      <c r="DR111" s="909"/>
      <c r="DS111" s="909"/>
      <c r="DT111" s="909"/>
      <c r="DU111" s="909"/>
      <c r="DV111" s="910" t="s">
        <v>120</v>
      </c>
      <c r="DW111" s="910"/>
      <c r="DX111" s="910"/>
      <c r="DY111" s="910"/>
      <c r="DZ111" s="911"/>
    </row>
    <row r="112" spans="1:131" s="231" customFormat="1" ht="26.25" customHeight="1" x14ac:dyDescent="0.2">
      <c r="A112" s="942" t="s">
        <v>424</v>
      </c>
      <c r="B112" s="943"/>
      <c r="C112" s="906" t="s">
        <v>425</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6016667</v>
      </c>
      <c r="AB112" s="936"/>
      <c r="AC112" s="936"/>
      <c r="AD112" s="936"/>
      <c r="AE112" s="937"/>
      <c r="AF112" s="938">
        <v>6683333</v>
      </c>
      <c r="AG112" s="936"/>
      <c r="AH112" s="936"/>
      <c r="AI112" s="936"/>
      <c r="AJ112" s="937"/>
      <c r="AK112" s="938">
        <v>7353333</v>
      </c>
      <c r="AL112" s="936"/>
      <c r="AM112" s="936"/>
      <c r="AN112" s="936"/>
      <c r="AO112" s="937"/>
      <c r="AP112" s="939">
        <v>1.9</v>
      </c>
      <c r="AQ112" s="940"/>
      <c r="AR112" s="940"/>
      <c r="AS112" s="940"/>
      <c r="AT112" s="941"/>
      <c r="AU112" s="891"/>
      <c r="AV112" s="892"/>
      <c r="AW112" s="892"/>
      <c r="AX112" s="892"/>
      <c r="AY112" s="892"/>
      <c r="AZ112" s="905" t="s">
        <v>426</v>
      </c>
      <c r="BA112" s="906"/>
      <c r="BB112" s="906"/>
      <c r="BC112" s="906"/>
      <c r="BD112" s="906"/>
      <c r="BE112" s="906"/>
      <c r="BF112" s="906"/>
      <c r="BG112" s="906"/>
      <c r="BH112" s="906"/>
      <c r="BI112" s="906"/>
      <c r="BJ112" s="906"/>
      <c r="BK112" s="906"/>
      <c r="BL112" s="906"/>
      <c r="BM112" s="906"/>
      <c r="BN112" s="906"/>
      <c r="BO112" s="906"/>
      <c r="BP112" s="907"/>
      <c r="BQ112" s="908">
        <v>35290913</v>
      </c>
      <c r="BR112" s="909"/>
      <c r="BS112" s="909"/>
      <c r="BT112" s="909"/>
      <c r="BU112" s="909"/>
      <c r="BV112" s="909">
        <v>34011808</v>
      </c>
      <c r="BW112" s="909"/>
      <c r="BX112" s="909"/>
      <c r="BY112" s="909"/>
      <c r="BZ112" s="909"/>
      <c r="CA112" s="909">
        <v>32837144</v>
      </c>
      <c r="CB112" s="909"/>
      <c r="CC112" s="909"/>
      <c r="CD112" s="909"/>
      <c r="CE112" s="909"/>
      <c r="CF112" s="903">
        <v>8.5</v>
      </c>
      <c r="CG112" s="904"/>
      <c r="CH112" s="904"/>
      <c r="CI112" s="904"/>
      <c r="CJ112" s="904"/>
      <c r="CK112" s="931"/>
      <c r="CL112" s="932"/>
      <c r="CM112" s="905" t="s">
        <v>427</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v>1040441</v>
      </c>
      <c r="DH112" s="909"/>
      <c r="DI112" s="909"/>
      <c r="DJ112" s="909"/>
      <c r="DK112" s="909"/>
      <c r="DL112" s="909">
        <v>612307</v>
      </c>
      <c r="DM112" s="909"/>
      <c r="DN112" s="909"/>
      <c r="DO112" s="909"/>
      <c r="DP112" s="909"/>
      <c r="DQ112" s="909">
        <v>309980</v>
      </c>
      <c r="DR112" s="909"/>
      <c r="DS112" s="909"/>
      <c r="DT112" s="909"/>
      <c r="DU112" s="909"/>
      <c r="DV112" s="910">
        <v>0.1</v>
      </c>
      <c r="DW112" s="910"/>
      <c r="DX112" s="910"/>
      <c r="DY112" s="910"/>
      <c r="DZ112" s="911"/>
    </row>
    <row r="113" spans="1:130" s="231" customFormat="1" ht="26.25" customHeight="1" x14ac:dyDescent="0.2">
      <c r="A113" s="944"/>
      <c r="B113" s="945"/>
      <c r="C113" s="906" t="s">
        <v>428</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2885360</v>
      </c>
      <c r="AB113" s="936"/>
      <c r="AC113" s="936"/>
      <c r="AD113" s="936"/>
      <c r="AE113" s="937"/>
      <c r="AF113" s="938">
        <v>2958387</v>
      </c>
      <c r="AG113" s="936"/>
      <c r="AH113" s="936"/>
      <c r="AI113" s="936"/>
      <c r="AJ113" s="937"/>
      <c r="AK113" s="938">
        <v>3070420</v>
      </c>
      <c r="AL113" s="936"/>
      <c r="AM113" s="936"/>
      <c r="AN113" s="936"/>
      <c r="AO113" s="937"/>
      <c r="AP113" s="939">
        <v>0.8</v>
      </c>
      <c r="AQ113" s="940"/>
      <c r="AR113" s="940"/>
      <c r="AS113" s="940"/>
      <c r="AT113" s="941"/>
      <c r="AU113" s="891"/>
      <c r="AV113" s="892"/>
      <c r="AW113" s="892"/>
      <c r="AX113" s="892"/>
      <c r="AY113" s="892"/>
      <c r="AZ113" s="905" t="s">
        <v>429</v>
      </c>
      <c r="BA113" s="906"/>
      <c r="BB113" s="906"/>
      <c r="BC113" s="906"/>
      <c r="BD113" s="906"/>
      <c r="BE113" s="906"/>
      <c r="BF113" s="906"/>
      <c r="BG113" s="906"/>
      <c r="BH113" s="906"/>
      <c r="BI113" s="906"/>
      <c r="BJ113" s="906"/>
      <c r="BK113" s="906"/>
      <c r="BL113" s="906"/>
      <c r="BM113" s="906"/>
      <c r="BN113" s="906"/>
      <c r="BO113" s="906"/>
      <c r="BP113" s="907"/>
      <c r="BQ113" s="908">
        <v>9932029</v>
      </c>
      <c r="BR113" s="909"/>
      <c r="BS113" s="909"/>
      <c r="BT113" s="909"/>
      <c r="BU113" s="909"/>
      <c r="BV113" s="909">
        <v>9625928</v>
      </c>
      <c r="BW113" s="909"/>
      <c r="BX113" s="909"/>
      <c r="BY113" s="909"/>
      <c r="BZ113" s="909"/>
      <c r="CA113" s="909">
        <v>9659345</v>
      </c>
      <c r="CB113" s="909"/>
      <c r="CC113" s="909"/>
      <c r="CD113" s="909"/>
      <c r="CE113" s="909"/>
      <c r="CF113" s="903">
        <v>2.5</v>
      </c>
      <c r="CG113" s="904"/>
      <c r="CH113" s="904"/>
      <c r="CI113" s="904"/>
      <c r="CJ113" s="904"/>
      <c r="CK113" s="931"/>
      <c r="CL113" s="932"/>
      <c r="CM113" s="905" t="s">
        <v>430</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120</v>
      </c>
      <c r="DH113" s="909"/>
      <c r="DI113" s="909"/>
      <c r="DJ113" s="909"/>
      <c r="DK113" s="909"/>
      <c r="DL113" s="909" t="s">
        <v>120</v>
      </c>
      <c r="DM113" s="909"/>
      <c r="DN113" s="909"/>
      <c r="DO113" s="909"/>
      <c r="DP113" s="909"/>
      <c r="DQ113" s="909" t="s">
        <v>120</v>
      </c>
      <c r="DR113" s="909"/>
      <c r="DS113" s="909"/>
      <c r="DT113" s="909"/>
      <c r="DU113" s="909"/>
      <c r="DV113" s="910" t="s">
        <v>120</v>
      </c>
      <c r="DW113" s="910"/>
      <c r="DX113" s="910"/>
      <c r="DY113" s="910"/>
      <c r="DZ113" s="911"/>
    </row>
    <row r="114" spans="1:130" s="231" customFormat="1" ht="26.25" customHeight="1" x14ac:dyDescent="0.2">
      <c r="A114" s="944"/>
      <c r="B114" s="945"/>
      <c r="C114" s="906" t="s">
        <v>431</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v>1020007</v>
      </c>
      <c r="AB114" s="936"/>
      <c r="AC114" s="936"/>
      <c r="AD114" s="936"/>
      <c r="AE114" s="937"/>
      <c r="AF114" s="938">
        <v>1001639</v>
      </c>
      <c r="AG114" s="936"/>
      <c r="AH114" s="936"/>
      <c r="AI114" s="936"/>
      <c r="AJ114" s="937"/>
      <c r="AK114" s="938">
        <v>1004004</v>
      </c>
      <c r="AL114" s="936"/>
      <c r="AM114" s="936"/>
      <c r="AN114" s="936"/>
      <c r="AO114" s="937"/>
      <c r="AP114" s="939">
        <v>0.3</v>
      </c>
      <c r="AQ114" s="940"/>
      <c r="AR114" s="940"/>
      <c r="AS114" s="940"/>
      <c r="AT114" s="941"/>
      <c r="AU114" s="891"/>
      <c r="AV114" s="892"/>
      <c r="AW114" s="892"/>
      <c r="AX114" s="892"/>
      <c r="AY114" s="892"/>
      <c r="AZ114" s="905" t="s">
        <v>432</v>
      </c>
      <c r="BA114" s="906"/>
      <c r="BB114" s="906"/>
      <c r="BC114" s="906"/>
      <c r="BD114" s="906"/>
      <c r="BE114" s="906"/>
      <c r="BF114" s="906"/>
      <c r="BG114" s="906"/>
      <c r="BH114" s="906"/>
      <c r="BI114" s="906"/>
      <c r="BJ114" s="906"/>
      <c r="BK114" s="906"/>
      <c r="BL114" s="906"/>
      <c r="BM114" s="906"/>
      <c r="BN114" s="906"/>
      <c r="BO114" s="906"/>
      <c r="BP114" s="907"/>
      <c r="BQ114" s="908">
        <v>172716074</v>
      </c>
      <c r="BR114" s="909"/>
      <c r="BS114" s="909"/>
      <c r="BT114" s="909"/>
      <c r="BU114" s="909"/>
      <c r="BV114" s="909">
        <v>167547561</v>
      </c>
      <c r="BW114" s="909"/>
      <c r="BX114" s="909"/>
      <c r="BY114" s="909"/>
      <c r="BZ114" s="909"/>
      <c r="CA114" s="909">
        <v>161335102</v>
      </c>
      <c r="CB114" s="909"/>
      <c r="CC114" s="909"/>
      <c r="CD114" s="909"/>
      <c r="CE114" s="909"/>
      <c r="CF114" s="903">
        <v>41.7</v>
      </c>
      <c r="CG114" s="904"/>
      <c r="CH114" s="904"/>
      <c r="CI114" s="904"/>
      <c r="CJ114" s="904"/>
      <c r="CK114" s="931"/>
      <c r="CL114" s="932"/>
      <c r="CM114" s="905" t="s">
        <v>433</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3046289</v>
      </c>
      <c r="DH114" s="909"/>
      <c r="DI114" s="909"/>
      <c r="DJ114" s="909"/>
      <c r="DK114" s="909"/>
      <c r="DL114" s="909">
        <v>2908603</v>
      </c>
      <c r="DM114" s="909"/>
      <c r="DN114" s="909"/>
      <c r="DO114" s="909"/>
      <c r="DP114" s="909"/>
      <c r="DQ114" s="909">
        <v>2624143</v>
      </c>
      <c r="DR114" s="909"/>
      <c r="DS114" s="909"/>
      <c r="DT114" s="909"/>
      <c r="DU114" s="909"/>
      <c r="DV114" s="910">
        <v>0.7</v>
      </c>
      <c r="DW114" s="910"/>
      <c r="DX114" s="910"/>
      <c r="DY114" s="910"/>
      <c r="DZ114" s="911"/>
    </row>
    <row r="115" spans="1:130" s="231" customFormat="1" ht="26.25" customHeight="1" x14ac:dyDescent="0.2">
      <c r="A115" s="944"/>
      <c r="B115" s="945"/>
      <c r="C115" s="906" t="s">
        <v>434</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1465289</v>
      </c>
      <c r="AB115" s="936"/>
      <c r="AC115" s="936"/>
      <c r="AD115" s="936"/>
      <c r="AE115" s="937"/>
      <c r="AF115" s="938">
        <v>1374629</v>
      </c>
      <c r="AG115" s="936"/>
      <c r="AH115" s="936"/>
      <c r="AI115" s="936"/>
      <c r="AJ115" s="937"/>
      <c r="AK115" s="938">
        <v>638871</v>
      </c>
      <c r="AL115" s="936"/>
      <c r="AM115" s="936"/>
      <c r="AN115" s="936"/>
      <c r="AO115" s="937"/>
      <c r="AP115" s="939">
        <v>0.2</v>
      </c>
      <c r="AQ115" s="940"/>
      <c r="AR115" s="940"/>
      <c r="AS115" s="940"/>
      <c r="AT115" s="941"/>
      <c r="AU115" s="891"/>
      <c r="AV115" s="892"/>
      <c r="AW115" s="892"/>
      <c r="AX115" s="892"/>
      <c r="AY115" s="892"/>
      <c r="AZ115" s="905" t="s">
        <v>435</v>
      </c>
      <c r="BA115" s="906"/>
      <c r="BB115" s="906"/>
      <c r="BC115" s="906"/>
      <c r="BD115" s="906"/>
      <c r="BE115" s="906"/>
      <c r="BF115" s="906"/>
      <c r="BG115" s="906"/>
      <c r="BH115" s="906"/>
      <c r="BI115" s="906"/>
      <c r="BJ115" s="906"/>
      <c r="BK115" s="906"/>
      <c r="BL115" s="906"/>
      <c r="BM115" s="906"/>
      <c r="BN115" s="906"/>
      <c r="BO115" s="906"/>
      <c r="BP115" s="907"/>
      <c r="BQ115" s="908">
        <v>25752</v>
      </c>
      <c r="BR115" s="909"/>
      <c r="BS115" s="909"/>
      <c r="BT115" s="909"/>
      <c r="BU115" s="909"/>
      <c r="BV115" s="909">
        <v>10566</v>
      </c>
      <c r="BW115" s="909"/>
      <c r="BX115" s="909"/>
      <c r="BY115" s="909"/>
      <c r="BZ115" s="909"/>
      <c r="CA115" s="909">
        <v>15567</v>
      </c>
      <c r="CB115" s="909"/>
      <c r="CC115" s="909"/>
      <c r="CD115" s="909"/>
      <c r="CE115" s="909"/>
      <c r="CF115" s="903">
        <v>0</v>
      </c>
      <c r="CG115" s="904"/>
      <c r="CH115" s="904"/>
      <c r="CI115" s="904"/>
      <c r="CJ115" s="904"/>
      <c r="CK115" s="931"/>
      <c r="CL115" s="932"/>
      <c r="CM115" s="905" t="s">
        <v>436</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v>1628932</v>
      </c>
      <c r="DH115" s="909"/>
      <c r="DI115" s="909"/>
      <c r="DJ115" s="909"/>
      <c r="DK115" s="909"/>
      <c r="DL115" s="909">
        <v>1403109</v>
      </c>
      <c r="DM115" s="909"/>
      <c r="DN115" s="909"/>
      <c r="DO115" s="909"/>
      <c r="DP115" s="909"/>
      <c r="DQ115" s="909">
        <v>900769</v>
      </c>
      <c r="DR115" s="909"/>
      <c r="DS115" s="909"/>
      <c r="DT115" s="909"/>
      <c r="DU115" s="909"/>
      <c r="DV115" s="910">
        <v>0.2</v>
      </c>
      <c r="DW115" s="910"/>
      <c r="DX115" s="910"/>
      <c r="DY115" s="910"/>
      <c r="DZ115" s="911"/>
    </row>
    <row r="116" spans="1:130" s="231" customFormat="1" ht="26.25" customHeight="1" x14ac:dyDescent="0.2">
      <c r="A116" s="946"/>
      <c r="B116" s="947"/>
      <c r="C116" s="948" t="s">
        <v>437</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v>909</v>
      </c>
      <c r="AB116" s="936"/>
      <c r="AC116" s="936"/>
      <c r="AD116" s="936"/>
      <c r="AE116" s="937"/>
      <c r="AF116" s="938">
        <v>162</v>
      </c>
      <c r="AG116" s="936"/>
      <c r="AH116" s="936"/>
      <c r="AI116" s="936"/>
      <c r="AJ116" s="937"/>
      <c r="AK116" s="938">
        <v>7</v>
      </c>
      <c r="AL116" s="936"/>
      <c r="AM116" s="936"/>
      <c r="AN116" s="936"/>
      <c r="AO116" s="937"/>
      <c r="AP116" s="939">
        <v>0</v>
      </c>
      <c r="AQ116" s="940"/>
      <c r="AR116" s="940"/>
      <c r="AS116" s="940"/>
      <c r="AT116" s="941"/>
      <c r="AU116" s="891"/>
      <c r="AV116" s="892"/>
      <c r="AW116" s="892"/>
      <c r="AX116" s="892"/>
      <c r="AY116" s="892"/>
      <c r="AZ116" s="950" t="s">
        <v>438</v>
      </c>
      <c r="BA116" s="951"/>
      <c r="BB116" s="951"/>
      <c r="BC116" s="951"/>
      <c r="BD116" s="951"/>
      <c r="BE116" s="951"/>
      <c r="BF116" s="951"/>
      <c r="BG116" s="951"/>
      <c r="BH116" s="951"/>
      <c r="BI116" s="951"/>
      <c r="BJ116" s="951"/>
      <c r="BK116" s="951"/>
      <c r="BL116" s="951"/>
      <c r="BM116" s="951"/>
      <c r="BN116" s="951"/>
      <c r="BO116" s="951"/>
      <c r="BP116" s="952"/>
      <c r="BQ116" s="908" t="s">
        <v>120</v>
      </c>
      <c r="BR116" s="909"/>
      <c r="BS116" s="909"/>
      <c r="BT116" s="909"/>
      <c r="BU116" s="909"/>
      <c r="BV116" s="909" t="s">
        <v>120</v>
      </c>
      <c r="BW116" s="909"/>
      <c r="BX116" s="909"/>
      <c r="BY116" s="909"/>
      <c r="BZ116" s="909"/>
      <c r="CA116" s="909" t="s">
        <v>120</v>
      </c>
      <c r="CB116" s="909"/>
      <c r="CC116" s="909"/>
      <c r="CD116" s="909"/>
      <c r="CE116" s="909"/>
      <c r="CF116" s="903" t="s">
        <v>120</v>
      </c>
      <c r="CG116" s="904"/>
      <c r="CH116" s="904"/>
      <c r="CI116" s="904"/>
      <c r="CJ116" s="904"/>
      <c r="CK116" s="931"/>
      <c r="CL116" s="932"/>
      <c r="CM116" s="905" t="s">
        <v>439</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120</v>
      </c>
      <c r="DH116" s="909"/>
      <c r="DI116" s="909"/>
      <c r="DJ116" s="909"/>
      <c r="DK116" s="909"/>
      <c r="DL116" s="909" t="s">
        <v>120</v>
      </c>
      <c r="DM116" s="909"/>
      <c r="DN116" s="909"/>
      <c r="DO116" s="909"/>
      <c r="DP116" s="909"/>
      <c r="DQ116" s="909" t="s">
        <v>120</v>
      </c>
      <c r="DR116" s="909"/>
      <c r="DS116" s="909"/>
      <c r="DT116" s="909"/>
      <c r="DU116" s="909"/>
      <c r="DV116" s="910" t="s">
        <v>120</v>
      </c>
      <c r="DW116" s="910"/>
      <c r="DX116" s="910"/>
      <c r="DY116" s="910"/>
      <c r="DZ116" s="911"/>
    </row>
    <row r="117" spans="1:130" s="231" customFormat="1" ht="26.25" customHeight="1" x14ac:dyDescent="0.2">
      <c r="A117" s="895" t="s">
        <v>155</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440</v>
      </c>
      <c r="Z117" s="877"/>
      <c r="AA117" s="958">
        <v>125197948</v>
      </c>
      <c r="AB117" s="959"/>
      <c r="AC117" s="959"/>
      <c r="AD117" s="959"/>
      <c r="AE117" s="960"/>
      <c r="AF117" s="961">
        <v>120822640</v>
      </c>
      <c r="AG117" s="959"/>
      <c r="AH117" s="959"/>
      <c r="AI117" s="959"/>
      <c r="AJ117" s="960"/>
      <c r="AK117" s="961">
        <v>119969334</v>
      </c>
      <c r="AL117" s="959"/>
      <c r="AM117" s="959"/>
      <c r="AN117" s="959"/>
      <c r="AO117" s="960"/>
      <c r="AP117" s="962"/>
      <c r="AQ117" s="963"/>
      <c r="AR117" s="963"/>
      <c r="AS117" s="963"/>
      <c r="AT117" s="964"/>
      <c r="AU117" s="891"/>
      <c r="AV117" s="892"/>
      <c r="AW117" s="892"/>
      <c r="AX117" s="892"/>
      <c r="AY117" s="892"/>
      <c r="AZ117" s="905" t="s">
        <v>441</v>
      </c>
      <c r="BA117" s="906"/>
      <c r="BB117" s="906"/>
      <c r="BC117" s="906"/>
      <c r="BD117" s="906"/>
      <c r="BE117" s="906"/>
      <c r="BF117" s="906"/>
      <c r="BG117" s="906"/>
      <c r="BH117" s="906"/>
      <c r="BI117" s="906"/>
      <c r="BJ117" s="906"/>
      <c r="BK117" s="906"/>
      <c r="BL117" s="906"/>
      <c r="BM117" s="906"/>
      <c r="BN117" s="906"/>
      <c r="BO117" s="906"/>
      <c r="BP117" s="907"/>
      <c r="BQ117" s="908" t="s">
        <v>363</v>
      </c>
      <c r="BR117" s="909"/>
      <c r="BS117" s="909"/>
      <c r="BT117" s="909"/>
      <c r="BU117" s="909"/>
      <c r="BV117" s="909" t="s">
        <v>363</v>
      </c>
      <c r="BW117" s="909"/>
      <c r="BX117" s="909"/>
      <c r="BY117" s="909"/>
      <c r="BZ117" s="909"/>
      <c r="CA117" s="909" t="s">
        <v>363</v>
      </c>
      <c r="CB117" s="909"/>
      <c r="CC117" s="909"/>
      <c r="CD117" s="909"/>
      <c r="CE117" s="909"/>
      <c r="CF117" s="903" t="s">
        <v>363</v>
      </c>
      <c r="CG117" s="904"/>
      <c r="CH117" s="904"/>
      <c r="CI117" s="904"/>
      <c r="CJ117" s="904"/>
      <c r="CK117" s="931"/>
      <c r="CL117" s="932"/>
      <c r="CM117" s="905" t="s">
        <v>442</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363</v>
      </c>
      <c r="DH117" s="909"/>
      <c r="DI117" s="909"/>
      <c r="DJ117" s="909"/>
      <c r="DK117" s="909"/>
      <c r="DL117" s="909" t="s">
        <v>363</v>
      </c>
      <c r="DM117" s="909"/>
      <c r="DN117" s="909"/>
      <c r="DO117" s="909"/>
      <c r="DP117" s="909"/>
      <c r="DQ117" s="909" t="s">
        <v>363</v>
      </c>
      <c r="DR117" s="909"/>
      <c r="DS117" s="909"/>
      <c r="DT117" s="909"/>
      <c r="DU117" s="909"/>
      <c r="DV117" s="910" t="s">
        <v>363</v>
      </c>
      <c r="DW117" s="910"/>
      <c r="DX117" s="910"/>
      <c r="DY117" s="910"/>
      <c r="DZ117" s="911"/>
    </row>
    <row r="118" spans="1:130" s="231" customFormat="1" ht="26.25" customHeight="1" x14ac:dyDescent="0.2">
      <c r="A118" s="895" t="s">
        <v>414</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412</v>
      </c>
      <c r="AB118" s="876"/>
      <c r="AC118" s="876"/>
      <c r="AD118" s="876"/>
      <c r="AE118" s="877"/>
      <c r="AF118" s="875" t="s">
        <v>307</v>
      </c>
      <c r="AG118" s="876"/>
      <c r="AH118" s="876"/>
      <c r="AI118" s="876"/>
      <c r="AJ118" s="877"/>
      <c r="AK118" s="875" t="s">
        <v>306</v>
      </c>
      <c r="AL118" s="876"/>
      <c r="AM118" s="876"/>
      <c r="AN118" s="876"/>
      <c r="AO118" s="877"/>
      <c r="AP118" s="953" t="s">
        <v>413</v>
      </c>
      <c r="AQ118" s="954"/>
      <c r="AR118" s="954"/>
      <c r="AS118" s="954"/>
      <c r="AT118" s="955"/>
      <c r="AU118" s="891"/>
      <c r="AV118" s="892"/>
      <c r="AW118" s="892"/>
      <c r="AX118" s="892"/>
      <c r="AY118" s="892"/>
      <c r="AZ118" s="956" t="s">
        <v>443</v>
      </c>
      <c r="BA118" s="948"/>
      <c r="BB118" s="948"/>
      <c r="BC118" s="948"/>
      <c r="BD118" s="948"/>
      <c r="BE118" s="948"/>
      <c r="BF118" s="948"/>
      <c r="BG118" s="948"/>
      <c r="BH118" s="948"/>
      <c r="BI118" s="948"/>
      <c r="BJ118" s="948"/>
      <c r="BK118" s="948"/>
      <c r="BL118" s="948"/>
      <c r="BM118" s="948"/>
      <c r="BN118" s="948"/>
      <c r="BO118" s="948"/>
      <c r="BP118" s="949"/>
      <c r="BQ118" s="973" t="s">
        <v>363</v>
      </c>
      <c r="BR118" s="974"/>
      <c r="BS118" s="974"/>
      <c r="BT118" s="974"/>
      <c r="BU118" s="974"/>
      <c r="BV118" s="974" t="s">
        <v>363</v>
      </c>
      <c r="BW118" s="974"/>
      <c r="BX118" s="974"/>
      <c r="BY118" s="974"/>
      <c r="BZ118" s="974"/>
      <c r="CA118" s="974" t="s">
        <v>363</v>
      </c>
      <c r="CB118" s="974"/>
      <c r="CC118" s="974"/>
      <c r="CD118" s="974"/>
      <c r="CE118" s="974"/>
      <c r="CF118" s="903" t="s">
        <v>363</v>
      </c>
      <c r="CG118" s="904"/>
      <c r="CH118" s="904"/>
      <c r="CI118" s="904"/>
      <c r="CJ118" s="904"/>
      <c r="CK118" s="931"/>
      <c r="CL118" s="932"/>
      <c r="CM118" s="905" t="s">
        <v>444</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363</v>
      </c>
      <c r="DH118" s="909"/>
      <c r="DI118" s="909"/>
      <c r="DJ118" s="909"/>
      <c r="DK118" s="909"/>
      <c r="DL118" s="909" t="s">
        <v>363</v>
      </c>
      <c r="DM118" s="909"/>
      <c r="DN118" s="909"/>
      <c r="DO118" s="909"/>
      <c r="DP118" s="909"/>
      <c r="DQ118" s="909" t="s">
        <v>363</v>
      </c>
      <c r="DR118" s="909"/>
      <c r="DS118" s="909"/>
      <c r="DT118" s="909"/>
      <c r="DU118" s="909"/>
      <c r="DV118" s="910" t="s">
        <v>363</v>
      </c>
      <c r="DW118" s="910"/>
      <c r="DX118" s="910"/>
      <c r="DY118" s="910"/>
      <c r="DZ118" s="911"/>
    </row>
    <row r="119" spans="1:130" s="231" customFormat="1" ht="26.25" customHeight="1" x14ac:dyDescent="0.2">
      <c r="A119" s="1037" t="s">
        <v>418</v>
      </c>
      <c r="B119" s="930"/>
      <c r="C119" s="912" t="s">
        <v>419</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t="s">
        <v>363</v>
      </c>
      <c r="AB119" s="883"/>
      <c r="AC119" s="883"/>
      <c r="AD119" s="883"/>
      <c r="AE119" s="884"/>
      <c r="AF119" s="885" t="s">
        <v>363</v>
      </c>
      <c r="AG119" s="883"/>
      <c r="AH119" s="883"/>
      <c r="AI119" s="883"/>
      <c r="AJ119" s="884"/>
      <c r="AK119" s="885" t="s">
        <v>363</v>
      </c>
      <c r="AL119" s="883"/>
      <c r="AM119" s="883"/>
      <c r="AN119" s="883"/>
      <c r="AO119" s="884"/>
      <c r="AP119" s="886" t="s">
        <v>363</v>
      </c>
      <c r="AQ119" s="887"/>
      <c r="AR119" s="887"/>
      <c r="AS119" s="887"/>
      <c r="AT119" s="888"/>
      <c r="AU119" s="893"/>
      <c r="AV119" s="894"/>
      <c r="AW119" s="894"/>
      <c r="AX119" s="894"/>
      <c r="AY119" s="894"/>
      <c r="AZ119" s="252" t="s">
        <v>155</v>
      </c>
      <c r="BA119" s="252"/>
      <c r="BB119" s="252"/>
      <c r="BC119" s="252"/>
      <c r="BD119" s="252"/>
      <c r="BE119" s="252"/>
      <c r="BF119" s="252"/>
      <c r="BG119" s="252"/>
      <c r="BH119" s="252"/>
      <c r="BI119" s="252"/>
      <c r="BJ119" s="252"/>
      <c r="BK119" s="252"/>
      <c r="BL119" s="252"/>
      <c r="BM119" s="252"/>
      <c r="BN119" s="252"/>
      <c r="BO119" s="957" t="s">
        <v>445</v>
      </c>
      <c r="BP119" s="978"/>
      <c r="BQ119" s="973">
        <v>1674900967</v>
      </c>
      <c r="BR119" s="974"/>
      <c r="BS119" s="974"/>
      <c r="BT119" s="974"/>
      <c r="BU119" s="974"/>
      <c r="BV119" s="974">
        <v>1694909063</v>
      </c>
      <c r="BW119" s="974"/>
      <c r="BX119" s="974"/>
      <c r="BY119" s="974"/>
      <c r="BZ119" s="974"/>
      <c r="CA119" s="974">
        <v>1718421983</v>
      </c>
      <c r="CB119" s="974"/>
      <c r="CC119" s="974"/>
      <c r="CD119" s="974"/>
      <c r="CE119" s="974"/>
      <c r="CF119" s="975"/>
      <c r="CG119" s="976"/>
      <c r="CH119" s="976"/>
      <c r="CI119" s="976"/>
      <c r="CJ119" s="977"/>
      <c r="CK119" s="933"/>
      <c r="CL119" s="934"/>
      <c r="CM119" s="956" t="s">
        <v>446</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363</v>
      </c>
      <c r="DH119" s="909"/>
      <c r="DI119" s="909"/>
      <c r="DJ119" s="909"/>
      <c r="DK119" s="909"/>
      <c r="DL119" s="909" t="s">
        <v>363</v>
      </c>
      <c r="DM119" s="909"/>
      <c r="DN119" s="909"/>
      <c r="DO119" s="909"/>
      <c r="DP119" s="909"/>
      <c r="DQ119" s="909" t="s">
        <v>363</v>
      </c>
      <c r="DR119" s="909"/>
      <c r="DS119" s="909"/>
      <c r="DT119" s="909"/>
      <c r="DU119" s="909"/>
      <c r="DV119" s="910" t="s">
        <v>363</v>
      </c>
      <c r="DW119" s="910"/>
      <c r="DX119" s="910"/>
      <c r="DY119" s="910"/>
      <c r="DZ119" s="911"/>
    </row>
    <row r="120" spans="1:130" s="231" customFormat="1" ht="26.25" customHeight="1" x14ac:dyDescent="0.2">
      <c r="A120" s="1038"/>
      <c r="B120" s="932"/>
      <c r="C120" s="905" t="s">
        <v>423</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363</v>
      </c>
      <c r="AB120" s="936"/>
      <c r="AC120" s="936"/>
      <c r="AD120" s="936"/>
      <c r="AE120" s="937"/>
      <c r="AF120" s="938" t="s">
        <v>363</v>
      </c>
      <c r="AG120" s="936"/>
      <c r="AH120" s="936"/>
      <c r="AI120" s="936"/>
      <c r="AJ120" s="937"/>
      <c r="AK120" s="938" t="s">
        <v>363</v>
      </c>
      <c r="AL120" s="936"/>
      <c r="AM120" s="936"/>
      <c r="AN120" s="936"/>
      <c r="AO120" s="937"/>
      <c r="AP120" s="939" t="s">
        <v>363</v>
      </c>
      <c r="AQ120" s="940"/>
      <c r="AR120" s="940"/>
      <c r="AS120" s="940"/>
      <c r="AT120" s="941"/>
      <c r="AU120" s="965" t="s">
        <v>447</v>
      </c>
      <c r="AV120" s="966"/>
      <c r="AW120" s="966"/>
      <c r="AX120" s="966"/>
      <c r="AY120" s="967"/>
      <c r="AZ120" s="912" t="s">
        <v>448</v>
      </c>
      <c r="BA120" s="880"/>
      <c r="BB120" s="880"/>
      <c r="BC120" s="880"/>
      <c r="BD120" s="880"/>
      <c r="BE120" s="880"/>
      <c r="BF120" s="880"/>
      <c r="BG120" s="880"/>
      <c r="BH120" s="880"/>
      <c r="BI120" s="880"/>
      <c r="BJ120" s="880"/>
      <c r="BK120" s="880"/>
      <c r="BL120" s="880"/>
      <c r="BM120" s="880"/>
      <c r="BN120" s="880"/>
      <c r="BO120" s="880"/>
      <c r="BP120" s="881"/>
      <c r="BQ120" s="913">
        <v>47671801</v>
      </c>
      <c r="BR120" s="914"/>
      <c r="BS120" s="914"/>
      <c r="BT120" s="914"/>
      <c r="BU120" s="914"/>
      <c r="BV120" s="914">
        <v>47254396</v>
      </c>
      <c r="BW120" s="914"/>
      <c r="BX120" s="914"/>
      <c r="BY120" s="914"/>
      <c r="BZ120" s="914"/>
      <c r="CA120" s="914">
        <v>97306522</v>
      </c>
      <c r="CB120" s="914"/>
      <c r="CC120" s="914"/>
      <c r="CD120" s="914"/>
      <c r="CE120" s="914"/>
      <c r="CF120" s="927">
        <v>25.2</v>
      </c>
      <c r="CG120" s="928"/>
      <c r="CH120" s="928"/>
      <c r="CI120" s="928"/>
      <c r="CJ120" s="928"/>
      <c r="CK120" s="982" t="s">
        <v>449</v>
      </c>
      <c r="CL120" s="983"/>
      <c r="CM120" s="983"/>
      <c r="CN120" s="983"/>
      <c r="CO120" s="984"/>
      <c r="CP120" s="990" t="s">
        <v>450</v>
      </c>
      <c r="CQ120" s="991"/>
      <c r="CR120" s="991"/>
      <c r="CS120" s="991"/>
      <c r="CT120" s="991"/>
      <c r="CU120" s="991"/>
      <c r="CV120" s="991"/>
      <c r="CW120" s="991"/>
      <c r="CX120" s="991"/>
      <c r="CY120" s="991"/>
      <c r="CZ120" s="991"/>
      <c r="DA120" s="991"/>
      <c r="DB120" s="991"/>
      <c r="DC120" s="991"/>
      <c r="DD120" s="991"/>
      <c r="DE120" s="991"/>
      <c r="DF120" s="992"/>
      <c r="DG120" s="913" t="s">
        <v>363</v>
      </c>
      <c r="DH120" s="914"/>
      <c r="DI120" s="914"/>
      <c r="DJ120" s="914"/>
      <c r="DK120" s="914"/>
      <c r="DL120" s="914">
        <v>28423587</v>
      </c>
      <c r="DM120" s="914"/>
      <c r="DN120" s="914"/>
      <c r="DO120" s="914"/>
      <c r="DP120" s="914"/>
      <c r="DQ120" s="914">
        <v>27643597</v>
      </c>
      <c r="DR120" s="914"/>
      <c r="DS120" s="914"/>
      <c r="DT120" s="914"/>
      <c r="DU120" s="914"/>
      <c r="DV120" s="915">
        <v>7.1</v>
      </c>
      <c r="DW120" s="915"/>
      <c r="DX120" s="915"/>
      <c r="DY120" s="915"/>
      <c r="DZ120" s="916"/>
    </row>
    <row r="121" spans="1:130" s="231" customFormat="1" ht="26.25" customHeight="1" x14ac:dyDescent="0.2">
      <c r="A121" s="1038"/>
      <c r="B121" s="932"/>
      <c r="C121" s="979" t="s">
        <v>451</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v>530639</v>
      </c>
      <c r="AB121" s="936"/>
      <c r="AC121" s="936"/>
      <c r="AD121" s="936"/>
      <c r="AE121" s="937"/>
      <c r="AF121" s="938">
        <v>451208</v>
      </c>
      <c r="AG121" s="936"/>
      <c r="AH121" s="936"/>
      <c r="AI121" s="936"/>
      <c r="AJ121" s="937"/>
      <c r="AK121" s="938">
        <v>302324</v>
      </c>
      <c r="AL121" s="936"/>
      <c r="AM121" s="936"/>
      <c r="AN121" s="936"/>
      <c r="AO121" s="937"/>
      <c r="AP121" s="939">
        <v>0.1</v>
      </c>
      <c r="AQ121" s="940"/>
      <c r="AR121" s="940"/>
      <c r="AS121" s="940"/>
      <c r="AT121" s="941"/>
      <c r="AU121" s="968"/>
      <c r="AV121" s="969"/>
      <c r="AW121" s="969"/>
      <c r="AX121" s="969"/>
      <c r="AY121" s="970"/>
      <c r="AZ121" s="905" t="s">
        <v>452</v>
      </c>
      <c r="BA121" s="906"/>
      <c r="BB121" s="906"/>
      <c r="BC121" s="906"/>
      <c r="BD121" s="906"/>
      <c r="BE121" s="906"/>
      <c r="BF121" s="906"/>
      <c r="BG121" s="906"/>
      <c r="BH121" s="906"/>
      <c r="BI121" s="906"/>
      <c r="BJ121" s="906"/>
      <c r="BK121" s="906"/>
      <c r="BL121" s="906"/>
      <c r="BM121" s="906"/>
      <c r="BN121" s="906"/>
      <c r="BO121" s="906"/>
      <c r="BP121" s="907"/>
      <c r="BQ121" s="908">
        <v>10293405</v>
      </c>
      <c r="BR121" s="909"/>
      <c r="BS121" s="909"/>
      <c r="BT121" s="909"/>
      <c r="BU121" s="909"/>
      <c r="BV121" s="909">
        <v>9810848</v>
      </c>
      <c r="BW121" s="909"/>
      <c r="BX121" s="909"/>
      <c r="BY121" s="909"/>
      <c r="BZ121" s="909"/>
      <c r="CA121" s="909">
        <v>9472771</v>
      </c>
      <c r="CB121" s="909"/>
      <c r="CC121" s="909"/>
      <c r="CD121" s="909"/>
      <c r="CE121" s="909"/>
      <c r="CF121" s="903">
        <v>2.4</v>
      </c>
      <c r="CG121" s="904"/>
      <c r="CH121" s="904"/>
      <c r="CI121" s="904"/>
      <c r="CJ121" s="904"/>
      <c r="CK121" s="985"/>
      <c r="CL121" s="986"/>
      <c r="CM121" s="986"/>
      <c r="CN121" s="986"/>
      <c r="CO121" s="987"/>
      <c r="CP121" s="995" t="s">
        <v>453</v>
      </c>
      <c r="CQ121" s="996"/>
      <c r="CR121" s="996"/>
      <c r="CS121" s="996"/>
      <c r="CT121" s="996"/>
      <c r="CU121" s="996"/>
      <c r="CV121" s="996"/>
      <c r="CW121" s="996"/>
      <c r="CX121" s="996"/>
      <c r="CY121" s="996"/>
      <c r="CZ121" s="996"/>
      <c r="DA121" s="996"/>
      <c r="DB121" s="996"/>
      <c r="DC121" s="996"/>
      <c r="DD121" s="996"/>
      <c r="DE121" s="996"/>
      <c r="DF121" s="997"/>
      <c r="DG121" s="908">
        <v>4403775</v>
      </c>
      <c r="DH121" s="909"/>
      <c r="DI121" s="909"/>
      <c r="DJ121" s="909"/>
      <c r="DK121" s="909"/>
      <c r="DL121" s="909">
        <v>4242381</v>
      </c>
      <c r="DM121" s="909"/>
      <c r="DN121" s="909"/>
      <c r="DO121" s="909"/>
      <c r="DP121" s="909"/>
      <c r="DQ121" s="909">
        <v>3988352</v>
      </c>
      <c r="DR121" s="909"/>
      <c r="DS121" s="909"/>
      <c r="DT121" s="909"/>
      <c r="DU121" s="909"/>
      <c r="DV121" s="910">
        <v>1</v>
      </c>
      <c r="DW121" s="910"/>
      <c r="DX121" s="910"/>
      <c r="DY121" s="910"/>
      <c r="DZ121" s="911"/>
    </row>
    <row r="122" spans="1:130" s="231" customFormat="1" ht="26.25" customHeight="1" x14ac:dyDescent="0.2">
      <c r="A122" s="1038"/>
      <c r="B122" s="932"/>
      <c r="C122" s="905" t="s">
        <v>433</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243672</v>
      </c>
      <c r="AB122" s="936"/>
      <c r="AC122" s="936"/>
      <c r="AD122" s="936"/>
      <c r="AE122" s="937"/>
      <c r="AF122" s="938">
        <v>235809</v>
      </c>
      <c r="AG122" s="936"/>
      <c r="AH122" s="936"/>
      <c r="AI122" s="936"/>
      <c r="AJ122" s="937"/>
      <c r="AK122" s="938">
        <v>231957</v>
      </c>
      <c r="AL122" s="936"/>
      <c r="AM122" s="936"/>
      <c r="AN122" s="936"/>
      <c r="AO122" s="937"/>
      <c r="AP122" s="939">
        <v>0.1</v>
      </c>
      <c r="AQ122" s="940"/>
      <c r="AR122" s="940"/>
      <c r="AS122" s="940"/>
      <c r="AT122" s="941"/>
      <c r="AU122" s="968"/>
      <c r="AV122" s="969"/>
      <c r="AW122" s="969"/>
      <c r="AX122" s="969"/>
      <c r="AY122" s="970"/>
      <c r="AZ122" s="956" t="s">
        <v>454</v>
      </c>
      <c r="BA122" s="948"/>
      <c r="BB122" s="948"/>
      <c r="BC122" s="948"/>
      <c r="BD122" s="948"/>
      <c r="BE122" s="948"/>
      <c r="BF122" s="948"/>
      <c r="BG122" s="948"/>
      <c r="BH122" s="948"/>
      <c r="BI122" s="948"/>
      <c r="BJ122" s="948"/>
      <c r="BK122" s="948"/>
      <c r="BL122" s="948"/>
      <c r="BM122" s="948"/>
      <c r="BN122" s="948"/>
      <c r="BO122" s="948"/>
      <c r="BP122" s="949"/>
      <c r="BQ122" s="973">
        <v>949177274</v>
      </c>
      <c r="BR122" s="974"/>
      <c r="BS122" s="974"/>
      <c r="BT122" s="974"/>
      <c r="BU122" s="974"/>
      <c r="BV122" s="974">
        <v>955505396</v>
      </c>
      <c r="BW122" s="974"/>
      <c r="BX122" s="974"/>
      <c r="BY122" s="974"/>
      <c r="BZ122" s="974"/>
      <c r="CA122" s="974">
        <v>960432505</v>
      </c>
      <c r="CB122" s="974"/>
      <c r="CC122" s="974"/>
      <c r="CD122" s="974"/>
      <c r="CE122" s="974"/>
      <c r="CF122" s="993">
        <v>248.4</v>
      </c>
      <c r="CG122" s="994"/>
      <c r="CH122" s="994"/>
      <c r="CI122" s="994"/>
      <c r="CJ122" s="994"/>
      <c r="CK122" s="985"/>
      <c r="CL122" s="986"/>
      <c r="CM122" s="986"/>
      <c r="CN122" s="986"/>
      <c r="CO122" s="987"/>
      <c r="CP122" s="995" t="s">
        <v>455</v>
      </c>
      <c r="CQ122" s="996"/>
      <c r="CR122" s="996"/>
      <c r="CS122" s="996"/>
      <c r="CT122" s="996"/>
      <c r="CU122" s="996"/>
      <c r="CV122" s="996"/>
      <c r="CW122" s="996"/>
      <c r="CX122" s="996"/>
      <c r="CY122" s="996"/>
      <c r="CZ122" s="996"/>
      <c r="DA122" s="996"/>
      <c r="DB122" s="996"/>
      <c r="DC122" s="996"/>
      <c r="DD122" s="996"/>
      <c r="DE122" s="996"/>
      <c r="DF122" s="997"/>
      <c r="DG122" s="908">
        <v>1022561</v>
      </c>
      <c r="DH122" s="909"/>
      <c r="DI122" s="909"/>
      <c r="DJ122" s="909"/>
      <c r="DK122" s="909"/>
      <c r="DL122" s="909">
        <v>955590</v>
      </c>
      <c r="DM122" s="909"/>
      <c r="DN122" s="909"/>
      <c r="DO122" s="909"/>
      <c r="DP122" s="909"/>
      <c r="DQ122" s="909">
        <v>905912</v>
      </c>
      <c r="DR122" s="909"/>
      <c r="DS122" s="909"/>
      <c r="DT122" s="909"/>
      <c r="DU122" s="909"/>
      <c r="DV122" s="910">
        <v>0.2</v>
      </c>
      <c r="DW122" s="910"/>
      <c r="DX122" s="910"/>
      <c r="DY122" s="910"/>
      <c r="DZ122" s="911"/>
    </row>
    <row r="123" spans="1:130" s="231" customFormat="1" ht="26.25" customHeight="1" x14ac:dyDescent="0.2">
      <c r="A123" s="1038"/>
      <c r="B123" s="932"/>
      <c r="C123" s="905" t="s">
        <v>439</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363</v>
      </c>
      <c r="AB123" s="936"/>
      <c r="AC123" s="936"/>
      <c r="AD123" s="936"/>
      <c r="AE123" s="937"/>
      <c r="AF123" s="938" t="s">
        <v>363</v>
      </c>
      <c r="AG123" s="936"/>
      <c r="AH123" s="936"/>
      <c r="AI123" s="936"/>
      <c r="AJ123" s="937"/>
      <c r="AK123" s="938" t="s">
        <v>363</v>
      </c>
      <c r="AL123" s="936"/>
      <c r="AM123" s="936"/>
      <c r="AN123" s="936"/>
      <c r="AO123" s="937"/>
      <c r="AP123" s="939" t="s">
        <v>363</v>
      </c>
      <c r="AQ123" s="940"/>
      <c r="AR123" s="940"/>
      <c r="AS123" s="940"/>
      <c r="AT123" s="941"/>
      <c r="AU123" s="971"/>
      <c r="AV123" s="972"/>
      <c r="AW123" s="972"/>
      <c r="AX123" s="972"/>
      <c r="AY123" s="972"/>
      <c r="AZ123" s="252" t="s">
        <v>155</v>
      </c>
      <c r="BA123" s="252"/>
      <c r="BB123" s="252"/>
      <c r="BC123" s="252"/>
      <c r="BD123" s="252"/>
      <c r="BE123" s="252"/>
      <c r="BF123" s="252"/>
      <c r="BG123" s="252"/>
      <c r="BH123" s="252"/>
      <c r="BI123" s="252"/>
      <c r="BJ123" s="252"/>
      <c r="BK123" s="252"/>
      <c r="BL123" s="252"/>
      <c r="BM123" s="252"/>
      <c r="BN123" s="252"/>
      <c r="BO123" s="957" t="s">
        <v>456</v>
      </c>
      <c r="BP123" s="978"/>
      <c r="BQ123" s="1044">
        <v>1007142480</v>
      </c>
      <c r="BR123" s="1045"/>
      <c r="BS123" s="1045"/>
      <c r="BT123" s="1045"/>
      <c r="BU123" s="1045"/>
      <c r="BV123" s="1045">
        <v>1012570640</v>
      </c>
      <c r="BW123" s="1045"/>
      <c r="BX123" s="1045"/>
      <c r="BY123" s="1045"/>
      <c r="BZ123" s="1045"/>
      <c r="CA123" s="1045">
        <v>1067211798</v>
      </c>
      <c r="CB123" s="1045"/>
      <c r="CC123" s="1045"/>
      <c r="CD123" s="1045"/>
      <c r="CE123" s="1045"/>
      <c r="CF123" s="975"/>
      <c r="CG123" s="976"/>
      <c r="CH123" s="976"/>
      <c r="CI123" s="976"/>
      <c r="CJ123" s="977"/>
      <c r="CK123" s="985"/>
      <c r="CL123" s="986"/>
      <c r="CM123" s="986"/>
      <c r="CN123" s="986"/>
      <c r="CO123" s="987"/>
      <c r="CP123" s="995" t="s">
        <v>457</v>
      </c>
      <c r="CQ123" s="996"/>
      <c r="CR123" s="996"/>
      <c r="CS123" s="996"/>
      <c r="CT123" s="996"/>
      <c r="CU123" s="996"/>
      <c r="CV123" s="996"/>
      <c r="CW123" s="996"/>
      <c r="CX123" s="996"/>
      <c r="CY123" s="996"/>
      <c r="CZ123" s="996"/>
      <c r="DA123" s="996"/>
      <c r="DB123" s="996"/>
      <c r="DC123" s="996"/>
      <c r="DD123" s="996"/>
      <c r="DE123" s="996"/>
      <c r="DF123" s="997"/>
      <c r="DG123" s="908">
        <v>322244</v>
      </c>
      <c r="DH123" s="909"/>
      <c r="DI123" s="909"/>
      <c r="DJ123" s="909"/>
      <c r="DK123" s="909"/>
      <c r="DL123" s="909">
        <v>236794</v>
      </c>
      <c r="DM123" s="909"/>
      <c r="DN123" s="909"/>
      <c r="DO123" s="909"/>
      <c r="DP123" s="909"/>
      <c r="DQ123" s="909">
        <v>200713</v>
      </c>
      <c r="DR123" s="909"/>
      <c r="DS123" s="909"/>
      <c r="DT123" s="909"/>
      <c r="DU123" s="909"/>
      <c r="DV123" s="910">
        <v>0.1</v>
      </c>
      <c r="DW123" s="910"/>
      <c r="DX123" s="910"/>
      <c r="DY123" s="910"/>
      <c r="DZ123" s="911"/>
    </row>
    <row r="124" spans="1:130" s="231" customFormat="1" ht="26.25" customHeight="1" thickBot="1" x14ac:dyDescent="0.25">
      <c r="A124" s="1038"/>
      <c r="B124" s="932"/>
      <c r="C124" s="905" t="s">
        <v>442</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458</v>
      </c>
      <c r="AB124" s="936"/>
      <c r="AC124" s="936"/>
      <c r="AD124" s="936"/>
      <c r="AE124" s="937"/>
      <c r="AF124" s="938" t="s">
        <v>459</v>
      </c>
      <c r="AG124" s="936"/>
      <c r="AH124" s="936"/>
      <c r="AI124" s="936"/>
      <c r="AJ124" s="937"/>
      <c r="AK124" s="938" t="s">
        <v>458</v>
      </c>
      <c r="AL124" s="936"/>
      <c r="AM124" s="936"/>
      <c r="AN124" s="936"/>
      <c r="AO124" s="937"/>
      <c r="AP124" s="939" t="s">
        <v>458</v>
      </c>
      <c r="AQ124" s="940"/>
      <c r="AR124" s="940"/>
      <c r="AS124" s="940"/>
      <c r="AT124" s="941"/>
      <c r="AU124" s="1040" t="s">
        <v>460</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184.7</v>
      </c>
      <c r="BR124" s="1005"/>
      <c r="BS124" s="1005"/>
      <c r="BT124" s="1005"/>
      <c r="BU124" s="1005"/>
      <c r="BV124" s="1005">
        <v>187.6</v>
      </c>
      <c r="BW124" s="1005"/>
      <c r="BX124" s="1005"/>
      <c r="BY124" s="1005"/>
      <c r="BZ124" s="1005"/>
      <c r="CA124" s="1005">
        <v>168.3</v>
      </c>
      <c r="CB124" s="1005"/>
      <c r="CC124" s="1005"/>
      <c r="CD124" s="1005"/>
      <c r="CE124" s="1005"/>
      <c r="CF124" s="1006"/>
      <c r="CG124" s="1007"/>
      <c r="CH124" s="1007"/>
      <c r="CI124" s="1007"/>
      <c r="CJ124" s="1008"/>
      <c r="CK124" s="988"/>
      <c r="CL124" s="988"/>
      <c r="CM124" s="988"/>
      <c r="CN124" s="988"/>
      <c r="CO124" s="989"/>
      <c r="CP124" s="1009" t="s">
        <v>461</v>
      </c>
      <c r="CQ124" s="1010"/>
      <c r="CR124" s="1010"/>
      <c r="CS124" s="1010"/>
      <c r="CT124" s="1010"/>
      <c r="CU124" s="1010"/>
      <c r="CV124" s="1010"/>
      <c r="CW124" s="1010"/>
      <c r="CX124" s="1010"/>
      <c r="CY124" s="1010"/>
      <c r="CZ124" s="1010"/>
      <c r="DA124" s="1010"/>
      <c r="DB124" s="1010"/>
      <c r="DC124" s="1010"/>
      <c r="DD124" s="1010"/>
      <c r="DE124" s="1010"/>
      <c r="DF124" s="1011"/>
      <c r="DG124" s="973">
        <v>29542333</v>
      </c>
      <c r="DH124" s="974"/>
      <c r="DI124" s="974"/>
      <c r="DJ124" s="974"/>
      <c r="DK124" s="974"/>
      <c r="DL124" s="974">
        <v>153456</v>
      </c>
      <c r="DM124" s="974"/>
      <c r="DN124" s="974"/>
      <c r="DO124" s="974"/>
      <c r="DP124" s="974"/>
      <c r="DQ124" s="974">
        <v>98570</v>
      </c>
      <c r="DR124" s="974"/>
      <c r="DS124" s="974"/>
      <c r="DT124" s="974"/>
      <c r="DU124" s="974"/>
      <c r="DV124" s="998">
        <v>0</v>
      </c>
      <c r="DW124" s="998"/>
      <c r="DX124" s="998"/>
      <c r="DY124" s="998"/>
      <c r="DZ124" s="999"/>
    </row>
    <row r="125" spans="1:130" s="231" customFormat="1" ht="26.25" customHeight="1" x14ac:dyDescent="0.2">
      <c r="A125" s="1038"/>
      <c r="B125" s="932"/>
      <c r="C125" s="905" t="s">
        <v>444</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459</v>
      </c>
      <c r="AB125" s="936"/>
      <c r="AC125" s="936"/>
      <c r="AD125" s="936"/>
      <c r="AE125" s="937"/>
      <c r="AF125" s="938" t="s">
        <v>458</v>
      </c>
      <c r="AG125" s="936"/>
      <c r="AH125" s="936"/>
      <c r="AI125" s="936"/>
      <c r="AJ125" s="937"/>
      <c r="AK125" s="938" t="s">
        <v>458</v>
      </c>
      <c r="AL125" s="936"/>
      <c r="AM125" s="936"/>
      <c r="AN125" s="936"/>
      <c r="AO125" s="937"/>
      <c r="AP125" s="939" t="s">
        <v>459</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462</v>
      </c>
      <c r="CL125" s="983"/>
      <c r="CM125" s="983"/>
      <c r="CN125" s="983"/>
      <c r="CO125" s="984"/>
      <c r="CP125" s="912" t="s">
        <v>463</v>
      </c>
      <c r="CQ125" s="880"/>
      <c r="CR125" s="880"/>
      <c r="CS125" s="880"/>
      <c r="CT125" s="880"/>
      <c r="CU125" s="880"/>
      <c r="CV125" s="880"/>
      <c r="CW125" s="880"/>
      <c r="CX125" s="880"/>
      <c r="CY125" s="880"/>
      <c r="CZ125" s="880"/>
      <c r="DA125" s="880"/>
      <c r="DB125" s="880"/>
      <c r="DC125" s="880"/>
      <c r="DD125" s="880"/>
      <c r="DE125" s="880"/>
      <c r="DF125" s="881"/>
      <c r="DG125" s="913" t="s">
        <v>459</v>
      </c>
      <c r="DH125" s="914"/>
      <c r="DI125" s="914"/>
      <c r="DJ125" s="914"/>
      <c r="DK125" s="914"/>
      <c r="DL125" s="914" t="s">
        <v>459</v>
      </c>
      <c r="DM125" s="914"/>
      <c r="DN125" s="914"/>
      <c r="DO125" s="914"/>
      <c r="DP125" s="914"/>
      <c r="DQ125" s="914" t="s">
        <v>458</v>
      </c>
      <c r="DR125" s="914"/>
      <c r="DS125" s="914"/>
      <c r="DT125" s="914"/>
      <c r="DU125" s="914"/>
      <c r="DV125" s="915" t="s">
        <v>458</v>
      </c>
      <c r="DW125" s="915"/>
      <c r="DX125" s="915"/>
      <c r="DY125" s="915"/>
      <c r="DZ125" s="916"/>
    </row>
    <row r="126" spans="1:130" s="231" customFormat="1" ht="26.25" customHeight="1" thickBot="1" x14ac:dyDescent="0.25">
      <c r="A126" s="1038"/>
      <c r="B126" s="932"/>
      <c r="C126" s="905" t="s">
        <v>446</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v>593175</v>
      </c>
      <c r="AB126" s="936"/>
      <c r="AC126" s="936"/>
      <c r="AD126" s="936"/>
      <c r="AE126" s="937"/>
      <c r="AF126" s="938">
        <v>590704</v>
      </c>
      <c r="AG126" s="936"/>
      <c r="AH126" s="936"/>
      <c r="AI126" s="936"/>
      <c r="AJ126" s="937"/>
      <c r="AK126" s="938" t="s">
        <v>459</v>
      </c>
      <c r="AL126" s="936"/>
      <c r="AM126" s="936"/>
      <c r="AN126" s="936"/>
      <c r="AO126" s="937"/>
      <c r="AP126" s="939" t="s">
        <v>458</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464</v>
      </c>
      <c r="CQ126" s="906"/>
      <c r="CR126" s="906"/>
      <c r="CS126" s="906"/>
      <c r="CT126" s="906"/>
      <c r="CU126" s="906"/>
      <c r="CV126" s="906"/>
      <c r="CW126" s="906"/>
      <c r="CX126" s="906"/>
      <c r="CY126" s="906"/>
      <c r="CZ126" s="906"/>
      <c r="DA126" s="906"/>
      <c r="DB126" s="906"/>
      <c r="DC126" s="906"/>
      <c r="DD126" s="906"/>
      <c r="DE126" s="906"/>
      <c r="DF126" s="907"/>
      <c r="DG126" s="908" t="s">
        <v>459</v>
      </c>
      <c r="DH126" s="909"/>
      <c r="DI126" s="909"/>
      <c r="DJ126" s="909"/>
      <c r="DK126" s="909"/>
      <c r="DL126" s="909" t="s">
        <v>458</v>
      </c>
      <c r="DM126" s="909"/>
      <c r="DN126" s="909"/>
      <c r="DO126" s="909"/>
      <c r="DP126" s="909"/>
      <c r="DQ126" s="909" t="s">
        <v>458</v>
      </c>
      <c r="DR126" s="909"/>
      <c r="DS126" s="909"/>
      <c r="DT126" s="909"/>
      <c r="DU126" s="909"/>
      <c r="DV126" s="910" t="s">
        <v>458</v>
      </c>
      <c r="DW126" s="910"/>
      <c r="DX126" s="910"/>
      <c r="DY126" s="910"/>
      <c r="DZ126" s="911"/>
    </row>
    <row r="127" spans="1:130" s="231" customFormat="1" ht="26.25" customHeight="1" x14ac:dyDescent="0.2">
      <c r="A127" s="1039"/>
      <c r="B127" s="934"/>
      <c r="C127" s="956" t="s">
        <v>465</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97803</v>
      </c>
      <c r="AB127" s="936"/>
      <c r="AC127" s="936"/>
      <c r="AD127" s="936"/>
      <c r="AE127" s="937"/>
      <c r="AF127" s="938">
        <v>96908</v>
      </c>
      <c r="AG127" s="936"/>
      <c r="AH127" s="936"/>
      <c r="AI127" s="936"/>
      <c r="AJ127" s="937"/>
      <c r="AK127" s="938">
        <v>104590</v>
      </c>
      <c r="AL127" s="936"/>
      <c r="AM127" s="936"/>
      <c r="AN127" s="936"/>
      <c r="AO127" s="937"/>
      <c r="AP127" s="939">
        <v>0</v>
      </c>
      <c r="AQ127" s="940"/>
      <c r="AR127" s="940"/>
      <c r="AS127" s="940"/>
      <c r="AT127" s="941"/>
      <c r="AU127" s="233"/>
      <c r="AV127" s="233"/>
      <c r="AW127" s="233"/>
      <c r="AX127" s="1012" t="s">
        <v>466</v>
      </c>
      <c r="AY127" s="1013"/>
      <c r="AZ127" s="1013"/>
      <c r="BA127" s="1013"/>
      <c r="BB127" s="1013"/>
      <c r="BC127" s="1013"/>
      <c r="BD127" s="1013"/>
      <c r="BE127" s="1014"/>
      <c r="BF127" s="1015" t="s">
        <v>467</v>
      </c>
      <c r="BG127" s="1013"/>
      <c r="BH127" s="1013"/>
      <c r="BI127" s="1013"/>
      <c r="BJ127" s="1013"/>
      <c r="BK127" s="1013"/>
      <c r="BL127" s="1014"/>
      <c r="BM127" s="1015" t="s">
        <v>468</v>
      </c>
      <c r="BN127" s="1013"/>
      <c r="BO127" s="1013"/>
      <c r="BP127" s="1013"/>
      <c r="BQ127" s="1013"/>
      <c r="BR127" s="1013"/>
      <c r="BS127" s="1014"/>
      <c r="BT127" s="1015" t="s">
        <v>469</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470</v>
      </c>
      <c r="CQ127" s="906"/>
      <c r="CR127" s="906"/>
      <c r="CS127" s="906"/>
      <c r="CT127" s="906"/>
      <c r="CU127" s="906"/>
      <c r="CV127" s="906"/>
      <c r="CW127" s="906"/>
      <c r="CX127" s="906"/>
      <c r="CY127" s="906"/>
      <c r="CZ127" s="906"/>
      <c r="DA127" s="906"/>
      <c r="DB127" s="906"/>
      <c r="DC127" s="906"/>
      <c r="DD127" s="906"/>
      <c r="DE127" s="906"/>
      <c r="DF127" s="907"/>
      <c r="DG127" s="908" t="s">
        <v>458</v>
      </c>
      <c r="DH127" s="909"/>
      <c r="DI127" s="909"/>
      <c r="DJ127" s="909"/>
      <c r="DK127" s="909"/>
      <c r="DL127" s="909" t="s">
        <v>120</v>
      </c>
      <c r="DM127" s="909"/>
      <c r="DN127" s="909"/>
      <c r="DO127" s="909"/>
      <c r="DP127" s="909"/>
      <c r="DQ127" s="909" t="s">
        <v>458</v>
      </c>
      <c r="DR127" s="909"/>
      <c r="DS127" s="909"/>
      <c r="DT127" s="909"/>
      <c r="DU127" s="909"/>
      <c r="DV127" s="910" t="s">
        <v>458</v>
      </c>
      <c r="DW127" s="910"/>
      <c r="DX127" s="910"/>
      <c r="DY127" s="910"/>
      <c r="DZ127" s="911"/>
    </row>
    <row r="128" spans="1:130" s="231" customFormat="1" ht="26.25" customHeight="1" thickBot="1" x14ac:dyDescent="0.25">
      <c r="A128" s="1022" t="s">
        <v>471</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472</v>
      </c>
      <c r="X128" s="1024"/>
      <c r="Y128" s="1024"/>
      <c r="Z128" s="1025"/>
      <c r="AA128" s="1026">
        <v>3665474</v>
      </c>
      <c r="AB128" s="1027"/>
      <c r="AC128" s="1027"/>
      <c r="AD128" s="1027"/>
      <c r="AE128" s="1028"/>
      <c r="AF128" s="1029">
        <v>1453800</v>
      </c>
      <c r="AG128" s="1027"/>
      <c r="AH128" s="1027"/>
      <c r="AI128" s="1027"/>
      <c r="AJ128" s="1028"/>
      <c r="AK128" s="1029">
        <v>1442149</v>
      </c>
      <c r="AL128" s="1027"/>
      <c r="AM128" s="1027"/>
      <c r="AN128" s="1027"/>
      <c r="AO128" s="1028"/>
      <c r="AP128" s="1030"/>
      <c r="AQ128" s="1031"/>
      <c r="AR128" s="1031"/>
      <c r="AS128" s="1031"/>
      <c r="AT128" s="1032"/>
      <c r="AU128" s="233"/>
      <c r="AV128" s="233"/>
      <c r="AW128" s="233"/>
      <c r="AX128" s="879" t="s">
        <v>473</v>
      </c>
      <c r="AY128" s="880"/>
      <c r="AZ128" s="880"/>
      <c r="BA128" s="880"/>
      <c r="BB128" s="880"/>
      <c r="BC128" s="880"/>
      <c r="BD128" s="880"/>
      <c r="BE128" s="881"/>
      <c r="BF128" s="1033" t="s">
        <v>458</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474</v>
      </c>
      <c r="CQ128" s="694"/>
      <c r="CR128" s="694"/>
      <c r="CS128" s="694"/>
      <c r="CT128" s="694"/>
      <c r="CU128" s="694"/>
      <c r="CV128" s="694"/>
      <c r="CW128" s="694"/>
      <c r="CX128" s="694"/>
      <c r="CY128" s="694"/>
      <c r="CZ128" s="694"/>
      <c r="DA128" s="694"/>
      <c r="DB128" s="694"/>
      <c r="DC128" s="694"/>
      <c r="DD128" s="694"/>
      <c r="DE128" s="694"/>
      <c r="DF128" s="1017"/>
      <c r="DG128" s="1018">
        <v>25752</v>
      </c>
      <c r="DH128" s="1019"/>
      <c r="DI128" s="1019"/>
      <c r="DJ128" s="1019"/>
      <c r="DK128" s="1019"/>
      <c r="DL128" s="1019">
        <v>10566</v>
      </c>
      <c r="DM128" s="1019"/>
      <c r="DN128" s="1019"/>
      <c r="DO128" s="1019"/>
      <c r="DP128" s="1019"/>
      <c r="DQ128" s="1019">
        <v>15567</v>
      </c>
      <c r="DR128" s="1019"/>
      <c r="DS128" s="1019"/>
      <c r="DT128" s="1019"/>
      <c r="DU128" s="1019"/>
      <c r="DV128" s="1020">
        <v>0</v>
      </c>
      <c r="DW128" s="1020"/>
      <c r="DX128" s="1020"/>
      <c r="DY128" s="1020"/>
      <c r="DZ128" s="1021"/>
    </row>
    <row r="129" spans="1:131" s="231" customFormat="1" ht="26.25" customHeight="1" x14ac:dyDescent="0.2">
      <c r="A129" s="917" t="s">
        <v>102</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475</v>
      </c>
      <c r="X129" s="1052"/>
      <c r="Y129" s="1052"/>
      <c r="Z129" s="1053"/>
      <c r="AA129" s="935">
        <v>438199522</v>
      </c>
      <c r="AB129" s="936"/>
      <c r="AC129" s="936"/>
      <c r="AD129" s="936"/>
      <c r="AE129" s="937"/>
      <c r="AF129" s="938">
        <v>438548149</v>
      </c>
      <c r="AG129" s="936"/>
      <c r="AH129" s="936"/>
      <c r="AI129" s="936"/>
      <c r="AJ129" s="937"/>
      <c r="AK129" s="938">
        <v>460021442</v>
      </c>
      <c r="AL129" s="936"/>
      <c r="AM129" s="936"/>
      <c r="AN129" s="936"/>
      <c r="AO129" s="937"/>
      <c r="AP129" s="1054"/>
      <c r="AQ129" s="1055"/>
      <c r="AR129" s="1055"/>
      <c r="AS129" s="1055"/>
      <c r="AT129" s="1056"/>
      <c r="AU129" s="234"/>
      <c r="AV129" s="234"/>
      <c r="AW129" s="234"/>
      <c r="AX129" s="1046" t="s">
        <v>476</v>
      </c>
      <c r="AY129" s="906"/>
      <c r="AZ129" s="906"/>
      <c r="BA129" s="906"/>
      <c r="BB129" s="906"/>
      <c r="BC129" s="906"/>
      <c r="BD129" s="906"/>
      <c r="BE129" s="907"/>
      <c r="BF129" s="1047" t="s">
        <v>458</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477</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478</v>
      </c>
      <c r="X130" s="1052"/>
      <c r="Y130" s="1052"/>
      <c r="Z130" s="1053"/>
      <c r="AA130" s="935">
        <v>76789976</v>
      </c>
      <c r="AB130" s="936"/>
      <c r="AC130" s="936"/>
      <c r="AD130" s="936"/>
      <c r="AE130" s="937"/>
      <c r="AF130" s="938">
        <v>74928488</v>
      </c>
      <c r="AG130" s="936"/>
      <c r="AH130" s="936"/>
      <c r="AI130" s="936"/>
      <c r="AJ130" s="937"/>
      <c r="AK130" s="938">
        <v>73310402</v>
      </c>
      <c r="AL130" s="936"/>
      <c r="AM130" s="936"/>
      <c r="AN130" s="936"/>
      <c r="AO130" s="937"/>
      <c r="AP130" s="1054"/>
      <c r="AQ130" s="1055"/>
      <c r="AR130" s="1055"/>
      <c r="AS130" s="1055"/>
      <c r="AT130" s="1056"/>
      <c r="AU130" s="234"/>
      <c r="AV130" s="234"/>
      <c r="AW130" s="234"/>
      <c r="AX130" s="1046" t="s">
        <v>479</v>
      </c>
      <c r="AY130" s="906"/>
      <c r="AZ130" s="906"/>
      <c r="BA130" s="906"/>
      <c r="BB130" s="906"/>
      <c r="BC130" s="906"/>
      <c r="BD130" s="906"/>
      <c r="BE130" s="907"/>
      <c r="BF130" s="1082">
        <v>12</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480</v>
      </c>
      <c r="X131" s="1089"/>
      <c r="Y131" s="1089"/>
      <c r="Z131" s="1090"/>
      <c r="AA131" s="1091">
        <v>361409546</v>
      </c>
      <c r="AB131" s="1092"/>
      <c r="AC131" s="1092"/>
      <c r="AD131" s="1092"/>
      <c r="AE131" s="1093"/>
      <c r="AF131" s="1094">
        <v>363619661</v>
      </c>
      <c r="AG131" s="1092"/>
      <c r="AH131" s="1092"/>
      <c r="AI131" s="1092"/>
      <c r="AJ131" s="1093"/>
      <c r="AK131" s="1094">
        <v>386711040</v>
      </c>
      <c r="AL131" s="1092"/>
      <c r="AM131" s="1092"/>
      <c r="AN131" s="1092"/>
      <c r="AO131" s="1093"/>
      <c r="AP131" s="1095"/>
      <c r="AQ131" s="1096"/>
      <c r="AR131" s="1096"/>
      <c r="AS131" s="1096"/>
      <c r="AT131" s="1097"/>
      <c r="AU131" s="234"/>
      <c r="AV131" s="234"/>
      <c r="AW131" s="234"/>
      <c r="AX131" s="1064" t="s">
        <v>481</v>
      </c>
      <c r="AY131" s="694"/>
      <c r="AZ131" s="694"/>
      <c r="BA131" s="694"/>
      <c r="BB131" s="694"/>
      <c r="BC131" s="694"/>
      <c r="BD131" s="694"/>
      <c r="BE131" s="1017"/>
      <c r="BF131" s="1065">
        <v>168.3</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482</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483</v>
      </c>
      <c r="W132" s="1075"/>
      <c r="X132" s="1075"/>
      <c r="Y132" s="1075"/>
      <c r="Z132" s="1076"/>
      <c r="AA132" s="1077">
        <v>12.379998949999999</v>
      </c>
      <c r="AB132" s="1078"/>
      <c r="AC132" s="1078"/>
      <c r="AD132" s="1078"/>
      <c r="AE132" s="1079"/>
      <c r="AF132" s="1080">
        <v>12.22165824</v>
      </c>
      <c r="AG132" s="1078"/>
      <c r="AH132" s="1078"/>
      <c r="AI132" s="1078"/>
      <c r="AJ132" s="1079"/>
      <c r="AK132" s="1080">
        <v>11.69265377</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484</v>
      </c>
      <c r="W133" s="1058"/>
      <c r="X133" s="1058"/>
      <c r="Y133" s="1058"/>
      <c r="Z133" s="1059"/>
      <c r="AA133" s="1060">
        <v>13.4</v>
      </c>
      <c r="AB133" s="1061"/>
      <c r="AC133" s="1061"/>
      <c r="AD133" s="1061"/>
      <c r="AE133" s="1062"/>
      <c r="AF133" s="1060">
        <v>12.7</v>
      </c>
      <c r="AG133" s="1061"/>
      <c r="AH133" s="1061"/>
      <c r="AI133" s="1061"/>
      <c r="AJ133" s="1062"/>
      <c r="AK133" s="1060">
        <v>12</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Pyz4OL8j8V/86B4tegjZOa1cdvJZljVFUqdIgw8d1MRLYQhgY+gL3hQpy3amlGFFVS2swjwn7FDEgoN8zesqKg==" saltValue="0ljjWzQVlSVCKXV54l+uZ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485</v>
      </c>
    </row>
  </sheetData>
  <sheetProtection algorithmName="SHA-512" hashValue="H1xu3A4TTH/G5xHuAYW7EfqVtiDSljMcevn/5MSmSaPVLuaGQnR1FohKuBg6JcOABcIjgiuprWwsSRnn7+KQFw==" saltValue="nsrgFv7uXWl/6Ej0DUL/Pg==" spinCount="100000" sheet="1" objects="1" scenarios="1"/>
  <dataConsolidate/>
  <phoneticPr fontId="2"/>
  <printOptions horizontalCentered="1" verticalCentered="1"/>
  <pageMargins left="0" right="0" top="0" bottom="0" header="0" footer="0"/>
  <pageSetup paperSize="8" scale="6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486</v>
      </c>
    </row>
  </sheetData>
  <sheetProtection algorithmName="SHA-512" hashValue="yG+0VOgCMTUqERaFtZWphpbK7Xdq85+ARvauKh9wVQA1nwE2UnkQZVW0cfT3g3dux8xCkwRYdfhV0bMlmjPcZA==" saltValue="eR7gP2qwya2YtD6AbEwRzg==" spinCount="100000" sheet="1" objects="1" scenarios="1"/>
  <dataConsolidate/>
  <phoneticPr fontId="2"/>
  <printOptions horizontalCentered="1" verticalCentered="1"/>
  <pageMargins left="0" right="0" top="0" bottom="0" header="0" footer="0"/>
  <pageSetup paperSize="8" scale="66"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SheetLayoutView="100"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487</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488</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489</v>
      </c>
      <c r="AP7" s="273"/>
      <c r="AQ7" s="274" t="s">
        <v>490</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491</v>
      </c>
      <c r="AQ8" s="280" t="s">
        <v>492</v>
      </c>
      <c r="AR8" s="281" t="s">
        <v>493</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494</v>
      </c>
      <c r="AL9" s="1099"/>
      <c r="AM9" s="1099"/>
      <c r="AN9" s="1100"/>
      <c r="AO9" s="282">
        <v>212186999</v>
      </c>
      <c r="AP9" s="282">
        <v>118874</v>
      </c>
      <c r="AQ9" s="283">
        <v>84098</v>
      </c>
      <c r="AR9" s="284">
        <v>41.4</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495</v>
      </c>
      <c r="AL10" s="1099"/>
      <c r="AM10" s="1099"/>
      <c r="AN10" s="1100"/>
      <c r="AO10" s="282">
        <v>1177275</v>
      </c>
      <c r="AP10" s="282">
        <v>660</v>
      </c>
      <c r="AQ10" s="283">
        <v>473</v>
      </c>
      <c r="AR10" s="284">
        <v>39.5</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496</v>
      </c>
      <c r="AL11" s="1099"/>
      <c r="AM11" s="1099"/>
      <c r="AN11" s="1100"/>
      <c r="AO11" s="282" t="s">
        <v>497</v>
      </c>
      <c r="AP11" s="282" t="s">
        <v>497</v>
      </c>
      <c r="AQ11" s="283" t="s">
        <v>497</v>
      </c>
      <c r="AR11" s="284" t="s">
        <v>497</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498</v>
      </c>
      <c r="AL12" s="1099"/>
      <c r="AM12" s="1099"/>
      <c r="AN12" s="1100"/>
      <c r="AO12" s="282" t="s">
        <v>497</v>
      </c>
      <c r="AP12" s="282" t="s">
        <v>497</v>
      </c>
      <c r="AQ12" s="283">
        <v>6</v>
      </c>
      <c r="AR12" s="284" t="s">
        <v>497</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499</v>
      </c>
      <c r="AL13" s="1099"/>
      <c r="AM13" s="1099"/>
      <c r="AN13" s="1100"/>
      <c r="AO13" s="282">
        <v>1292565</v>
      </c>
      <c r="AP13" s="282">
        <v>724</v>
      </c>
      <c r="AQ13" s="283">
        <v>1048</v>
      </c>
      <c r="AR13" s="284">
        <v>-30.9</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500</v>
      </c>
      <c r="AL14" s="1099"/>
      <c r="AM14" s="1099"/>
      <c r="AN14" s="1100"/>
      <c r="AO14" s="282">
        <v>-18646040</v>
      </c>
      <c r="AP14" s="282">
        <v>-10446</v>
      </c>
      <c r="AQ14" s="283">
        <v>-6823</v>
      </c>
      <c r="AR14" s="284">
        <v>53.1</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155</v>
      </c>
      <c r="AL15" s="1102"/>
      <c r="AM15" s="1102"/>
      <c r="AN15" s="1103"/>
      <c r="AO15" s="282">
        <v>196010799</v>
      </c>
      <c r="AP15" s="282">
        <v>109812</v>
      </c>
      <c r="AQ15" s="283">
        <v>78802</v>
      </c>
      <c r="AR15" s="284">
        <v>39.4</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501</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502</v>
      </c>
      <c r="AP20" s="293" t="s">
        <v>503</v>
      </c>
      <c r="AQ20" s="294" t="s">
        <v>504</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505</v>
      </c>
      <c r="AL21" s="1105"/>
      <c r="AM21" s="1105"/>
      <c r="AN21" s="1106"/>
      <c r="AO21" s="297">
        <v>1294.08</v>
      </c>
      <c r="AP21" s="298">
        <v>916.45</v>
      </c>
      <c r="AQ21" s="299">
        <v>377.63</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506</v>
      </c>
      <c r="AL22" s="1105"/>
      <c r="AM22" s="1105"/>
      <c r="AN22" s="1106"/>
      <c r="AO22" s="302">
        <v>101.4</v>
      </c>
      <c r="AP22" s="303">
        <v>100.6</v>
      </c>
      <c r="AQ22" s="304">
        <v>0.8</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507</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508</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509</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489</v>
      </c>
      <c r="AP30" s="273"/>
      <c r="AQ30" s="274" t="s">
        <v>490</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491</v>
      </c>
      <c r="AQ31" s="280" t="s">
        <v>492</v>
      </c>
      <c r="AR31" s="281" t="s">
        <v>493</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510</v>
      </c>
      <c r="AL32" s="1119"/>
      <c r="AM32" s="1119"/>
      <c r="AN32" s="1120"/>
      <c r="AO32" s="282">
        <v>107223909</v>
      </c>
      <c r="AP32" s="282">
        <v>60070</v>
      </c>
      <c r="AQ32" s="283">
        <v>24817</v>
      </c>
      <c r="AR32" s="284">
        <v>142.1</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511</v>
      </c>
      <c r="AL33" s="1119"/>
      <c r="AM33" s="1119"/>
      <c r="AN33" s="1120"/>
      <c r="AO33" s="282">
        <v>678790</v>
      </c>
      <c r="AP33" s="282">
        <v>380</v>
      </c>
      <c r="AQ33" s="283">
        <v>1204</v>
      </c>
      <c r="AR33" s="284">
        <v>-68.400000000000006</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512</v>
      </c>
      <c r="AL34" s="1119"/>
      <c r="AM34" s="1119"/>
      <c r="AN34" s="1120"/>
      <c r="AO34" s="282">
        <v>7353333</v>
      </c>
      <c r="AP34" s="282">
        <v>4120</v>
      </c>
      <c r="AQ34" s="283">
        <v>20260</v>
      </c>
      <c r="AR34" s="284">
        <v>-79.7</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513</v>
      </c>
      <c r="AL35" s="1119"/>
      <c r="AM35" s="1119"/>
      <c r="AN35" s="1120"/>
      <c r="AO35" s="282">
        <v>3070420</v>
      </c>
      <c r="AP35" s="282">
        <v>1720</v>
      </c>
      <c r="AQ35" s="283">
        <v>803</v>
      </c>
      <c r="AR35" s="284">
        <v>114.2</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514</v>
      </c>
      <c r="AL36" s="1119"/>
      <c r="AM36" s="1119"/>
      <c r="AN36" s="1120"/>
      <c r="AO36" s="282">
        <v>1004004</v>
      </c>
      <c r="AP36" s="282">
        <v>562</v>
      </c>
      <c r="AQ36" s="283">
        <v>49</v>
      </c>
      <c r="AR36" s="284">
        <v>1046.9000000000001</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515</v>
      </c>
      <c r="AL37" s="1119"/>
      <c r="AM37" s="1119"/>
      <c r="AN37" s="1120"/>
      <c r="AO37" s="282">
        <v>638871</v>
      </c>
      <c r="AP37" s="282">
        <v>358</v>
      </c>
      <c r="AQ37" s="283">
        <v>398</v>
      </c>
      <c r="AR37" s="284">
        <v>-10.1</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516</v>
      </c>
      <c r="AL38" s="1116"/>
      <c r="AM38" s="1116"/>
      <c r="AN38" s="1117"/>
      <c r="AO38" s="312">
        <v>7</v>
      </c>
      <c r="AP38" s="312">
        <v>0</v>
      </c>
      <c r="AQ38" s="313">
        <v>3</v>
      </c>
      <c r="AR38" s="304">
        <v>-100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517</v>
      </c>
      <c r="AL39" s="1116"/>
      <c r="AM39" s="1116"/>
      <c r="AN39" s="1117"/>
      <c r="AO39" s="282">
        <v>-1442149</v>
      </c>
      <c r="AP39" s="282">
        <v>-808</v>
      </c>
      <c r="AQ39" s="283">
        <v>-1621</v>
      </c>
      <c r="AR39" s="284">
        <v>-50.2</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518</v>
      </c>
      <c r="AL40" s="1119"/>
      <c r="AM40" s="1119"/>
      <c r="AN40" s="1120"/>
      <c r="AO40" s="282">
        <v>-73310402</v>
      </c>
      <c r="AP40" s="282">
        <v>-41071</v>
      </c>
      <c r="AQ40" s="283">
        <v>-27343</v>
      </c>
      <c r="AR40" s="284">
        <v>50.2</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519</v>
      </c>
      <c r="AL41" s="1102"/>
      <c r="AM41" s="1102"/>
      <c r="AN41" s="1103"/>
      <c r="AO41" s="282">
        <v>45216783</v>
      </c>
      <c r="AP41" s="282">
        <v>25332</v>
      </c>
      <c r="AQ41" s="283">
        <v>18569</v>
      </c>
      <c r="AR41" s="284">
        <v>36.4</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520</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521</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489</v>
      </c>
      <c r="AN49" s="1112" t="s">
        <v>522</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523</v>
      </c>
      <c r="AO50" s="325" t="s">
        <v>524</v>
      </c>
      <c r="AP50" s="326" t="s">
        <v>525</v>
      </c>
      <c r="AQ50" s="327" t="s">
        <v>526</v>
      </c>
      <c r="AR50" s="328" t="s">
        <v>527</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528</v>
      </c>
      <c r="AL51" s="321"/>
      <c r="AM51" s="329">
        <v>104019514</v>
      </c>
      <c r="AN51" s="330">
        <v>56709</v>
      </c>
      <c r="AO51" s="331">
        <v>-9.1</v>
      </c>
      <c r="AP51" s="332">
        <v>39075</v>
      </c>
      <c r="AQ51" s="333">
        <v>2.1</v>
      </c>
      <c r="AR51" s="334">
        <v>-11.2</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529</v>
      </c>
      <c r="AM52" s="337">
        <v>30784646</v>
      </c>
      <c r="AN52" s="338">
        <v>16783</v>
      </c>
      <c r="AO52" s="339">
        <v>-25.1</v>
      </c>
      <c r="AP52" s="340">
        <v>13441</v>
      </c>
      <c r="AQ52" s="341">
        <v>0.5</v>
      </c>
      <c r="AR52" s="342">
        <v>-25.6</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530</v>
      </c>
      <c r="AL53" s="321"/>
      <c r="AM53" s="329">
        <v>92242928</v>
      </c>
      <c r="AN53" s="330">
        <v>50554</v>
      </c>
      <c r="AO53" s="331">
        <v>-10.9</v>
      </c>
      <c r="AP53" s="332">
        <v>39072</v>
      </c>
      <c r="AQ53" s="333">
        <v>0</v>
      </c>
      <c r="AR53" s="334">
        <v>-10.9</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529</v>
      </c>
      <c r="AM54" s="337">
        <v>27810064</v>
      </c>
      <c r="AN54" s="338">
        <v>15241</v>
      </c>
      <c r="AO54" s="339">
        <v>-9.1999999999999993</v>
      </c>
      <c r="AP54" s="340">
        <v>14106</v>
      </c>
      <c r="AQ54" s="341">
        <v>4.9000000000000004</v>
      </c>
      <c r="AR54" s="342">
        <v>-14.1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531</v>
      </c>
      <c r="AL55" s="321"/>
      <c r="AM55" s="329">
        <v>98021027</v>
      </c>
      <c r="AN55" s="330">
        <v>54040</v>
      </c>
      <c r="AO55" s="331">
        <v>6.9</v>
      </c>
      <c r="AP55" s="332">
        <v>42833</v>
      </c>
      <c r="AQ55" s="333">
        <v>9.6</v>
      </c>
      <c r="AR55" s="334">
        <v>-2.7</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529</v>
      </c>
      <c r="AM56" s="337">
        <v>27880585</v>
      </c>
      <c r="AN56" s="338">
        <v>15371</v>
      </c>
      <c r="AO56" s="339">
        <v>0.9</v>
      </c>
      <c r="AP56" s="340">
        <v>15211</v>
      </c>
      <c r="AQ56" s="341">
        <v>7.8</v>
      </c>
      <c r="AR56" s="342">
        <v>-6.9</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532</v>
      </c>
      <c r="AL57" s="321"/>
      <c r="AM57" s="329">
        <v>121756732</v>
      </c>
      <c r="AN57" s="330">
        <v>67614</v>
      </c>
      <c r="AO57" s="331">
        <v>25.1</v>
      </c>
      <c r="AP57" s="332">
        <v>46888</v>
      </c>
      <c r="AQ57" s="333">
        <v>9.5</v>
      </c>
      <c r="AR57" s="334">
        <v>15.6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529</v>
      </c>
      <c r="AM58" s="337">
        <v>35537989</v>
      </c>
      <c r="AN58" s="338">
        <v>19735</v>
      </c>
      <c r="AO58" s="339">
        <v>28.4</v>
      </c>
      <c r="AP58" s="340">
        <v>14375</v>
      </c>
      <c r="AQ58" s="341">
        <v>-5.5</v>
      </c>
      <c r="AR58" s="342">
        <v>33.9</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533</v>
      </c>
      <c r="AL59" s="321"/>
      <c r="AM59" s="329">
        <v>127807502</v>
      </c>
      <c r="AN59" s="330">
        <v>71602</v>
      </c>
      <c r="AO59" s="331">
        <v>5.9</v>
      </c>
      <c r="AP59" s="332">
        <v>46574</v>
      </c>
      <c r="AQ59" s="333">
        <v>-0.7</v>
      </c>
      <c r="AR59" s="334">
        <v>6.6</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529</v>
      </c>
      <c r="AM60" s="337">
        <v>36094379</v>
      </c>
      <c r="AN60" s="338">
        <v>20221</v>
      </c>
      <c r="AO60" s="339">
        <v>2.5</v>
      </c>
      <c r="AP60" s="340">
        <v>14394</v>
      </c>
      <c r="AQ60" s="341">
        <v>0.1</v>
      </c>
      <c r="AR60" s="342">
        <v>2.4</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534</v>
      </c>
      <c r="AL61" s="343"/>
      <c r="AM61" s="344">
        <v>108769541</v>
      </c>
      <c r="AN61" s="345">
        <v>60104</v>
      </c>
      <c r="AO61" s="346">
        <v>3.6</v>
      </c>
      <c r="AP61" s="347">
        <v>42888</v>
      </c>
      <c r="AQ61" s="348">
        <v>4.0999999999999996</v>
      </c>
      <c r="AR61" s="334">
        <v>-0.5</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529</v>
      </c>
      <c r="AM62" s="337">
        <v>31621533</v>
      </c>
      <c r="AN62" s="338">
        <v>17470</v>
      </c>
      <c r="AO62" s="339">
        <v>-0.5</v>
      </c>
      <c r="AP62" s="340">
        <v>14305</v>
      </c>
      <c r="AQ62" s="341">
        <v>1.6</v>
      </c>
      <c r="AR62" s="342">
        <v>-2.1</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aed6NYt18Ek56dxwQOqCV/k4snfoRA5iLWoP5IYlnde5JiznlT+dn4cjCy/kPBU7ITd93Wc4x22eSND1qYT5Qw==" saltValue="4hpRjHMgnuRjnF4j8uKFXw=="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535</v>
      </c>
    </row>
    <row r="121" spans="125:125" ht="13.5" hidden="1" customHeight="1" x14ac:dyDescent="0.2">
      <c r="DU121" s="260"/>
    </row>
  </sheetData>
  <sheetProtection algorithmName="SHA-512" hashValue="eECl769xqbmL07JYAQ7MigbWSX0GZt56MtwLpsyK4XyNtTY7wjA3nfITtIYsoeVg8O6B3DJ8qSE3cVYaZ2Siag==" saltValue="JjzzKNmFjOPp/J4ezqASaA==" spinCount="100000" sheet="1" objects="1" scenarios="1"/>
  <dataConsolidate/>
  <phoneticPr fontId="2"/>
  <printOptions horizontalCentered="1" verticalCentered="1"/>
  <pageMargins left="0" right="0" top="0.19685039370078741" bottom="0" header="0.39370078740157483" footer="0"/>
  <pageSetup paperSize="8" scale="55"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536</v>
      </c>
    </row>
  </sheetData>
  <sheetProtection algorithmName="SHA-512" hashValue="JUjIeUXudcut1NNQb9DUzOLrP7wYQTldENtFGu43jMGwf4D3BAgIkYFPyL5HE9Zbp0pXd+XEp8k4aKru6i7sFA==" saltValue="Bv9dg7nZTrYOJ1lm4EOfVg==" spinCount="100000" sheet="1" objects="1" scenarios="1"/>
  <dataConsolidate/>
  <phoneticPr fontId="2"/>
  <printOptions horizontalCentered="1" verticalCentered="1"/>
  <pageMargins left="0" right="0" top="0.19685039370078741" bottom="0" header="0.39370078740157483" footer="0"/>
  <pageSetup paperSize="8" scale="55"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537</v>
      </c>
      <c r="G46" s="352" t="s">
        <v>538</v>
      </c>
      <c r="H46" s="352" t="s">
        <v>539</v>
      </c>
      <c r="I46" s="352" t="s">
        <v>540</v>
      </c>
      <c r="J46" s="353" t="s">
        <v>541</v>
      </c>
    </row>
    <row r="47" spans="2:10" ht="57.75" customHeight="1" x14ac:dyDescent="0.2">
      <c r="B47" s="7"/>
      <c r="C47" s="1121" t="s">
        <v>4</v>
      </c>
      <c r="D47" s="1121"/>
      <c r="E47" s="1122"/>
      <c r="F47" s="354">
        <v>1.52</v>
      </c>
      <c r="G47" s="355">
        <v>2.35</v>
      </c>
      <c r="H47" s="355">
        <v>2.74</v>
      </c>
      <c r="I47" s="355">
        <v>1.68</v>
      </c>
      <c r="J47" s="356">
        <v>8.27</v>
      </c>
    </row>
    <row r="48" spans="2:10" ht="57.75" customHeight="1" x14ac:dyDescent="0.2">
      <c r="B48" s="8"/>
      <c r="C48" s="1123" t="s">
        <v>5</v>
      </c>
      <c r="D48" s="1123"/>
      <c r="E48" s="1124"/>
      <c r="F48" s="357">
        <v>0.44</v>
      </c>
      <c r="G48" s="358">
        <v>1.47</v>
      </c>
      <c r="H48" s="358">
        <v>2.06</v>
      </c>
      <c r="I48" s="358">
        <v>4.08</v>
      </c>
      <c r="J48" s="359">
        <v>4.37</v>
      </c>
    </row>
    <row r="49" spans="2:10" ht="57.75" customHeight="1" thickBot="1" x14ac:dyDescent="0.25">
      <c r="B49" s="9"/>
      <c r="C49" s="1125" t="s">
        <v>6</v>
      </c>
      <c r="D49" s="1125"/>
      <c r="E49" s="1126"/>
      <c r="F49" s="360" t="s">
        <v>542</v>
      </c>
      <c r="G49" s="361">
        <v>1.64</v>
      </c>
      <c r="H49" s="361">
        <v>0.31</v>
      </c>
      <c r="I49" s="361" t="s">
        <v>543</v>
      </c>
      <c r="J49" s="362">
        <v>5.21</v>
      </c>
    </row>
    <row r="50" spans="2:10" ht="13.5" customHeight="1" x14ac:dyDescent="0.2"/>
  </sheetData>
  <sheetProtection algorithmName="SHA-512" hashValue="fU/x1rVxEgdSnt1QVd1oiqpYui4sGCueMp0sOdiL9h9ob4QyORNYVW61n68eH2tGBDAetixCwHhho5S+93jg2Q==" saltValue="26kXFSwF+WZS3zsKx+3cc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2023-03-10T04:22:11Z</cp:lastPrinted>
  <dcterms:created xsi:type="dcterms:W3CDTF">2023-02-20T00:28:52Z</dcterms:created>
  <dcterms:modified xsi:type="dcterms:W3CDTF">2023-12-18T07:43:31Z</dcterms:modified>
  <cp:category/>
</cp:coreProperties>
</file>