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未\"/>
    </mc:Choice>
  </mc:AlternateContent>
  <xr:revisionPtr revIDLastSave="0" documentId="13_ncr:1_{ED5A5452-66A7-4C8F-87CC-EFF2291F0E77}" xr6:coauthVersionLast="36" xr6:coauthVersionMax="36" xr10:uidLastSave="{00000000-0000-0000-0000-000000000000}"/>
  <bookViews>
    <workbookView xWindow="0" yWindow="0" windowWidth="28800" windowHeight="12140"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C34" i="10"/>
  <c r="BW33" i="10"/>
  <c r="BE33" i="10"/>
  <c r="C33" i="10"/>
  <c r="C32"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C41" i="10" s="1"/>
  <c r="U32" i="10" l="1"/>
  <c r="U33" i="10" s="1"/>
  <c r="AM32" i="10"/>
  <c r="AM33" i="10" s="1"/>
  <c r="AM34" i="10" s="1"/>
  <c r="AM35" i="10" s="1"/>
  <c r="BE32" i="10" l="1"/>
  <c r="CO32" i="10" s="1"/>
  <c r="CO33" i="10" s="1"/>
  <c r="CO34" i="10" s="1"/>
  <c r="CO35" i="10" s="1"/>
  <c r="CO36" i="10" s="1"/>
  <c r="CO37" i="10" s="1"/>
  <c r="CO38" i="10" s="1"/>
  <c r="CO39" i="10" s="1"/>
  <c r="CO40" i="10" s="1"/>
  <c r="CO41" i="10" s="1"/>
  <c r="BW32" i="10"/>
</calcChain>
</file>

<file path=xl/sharedStrings.xml><?xml version="1.0" encoding="utf-8"?>
<sst xmlns="http://schemas.openxmlformats.org/spreadsheetml/2006/main" count="1185" uniqueCount="595">
  <si>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</si>
  <si>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</si>
  <si>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</si>
  <si>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</si>
  <si>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</si>
  <si>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</si>
  <si>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</si>
  <si>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</si>
  <si>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</si>
  <si>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</si>
  <si>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</si>
  <si>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</si>
  <si>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</si>
  <si>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</si>
  <si>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</si>
  <si>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</si>
  <si>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</si>
  <si>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</si>
  <si>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</si>
  <si>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</si>
  <si>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</si>
  <si>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</si>
  <si>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</si>
  <si>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</si>
  <si>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</si>
  <si>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</si>
  <si>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</si>
  <si>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</si>
  <si>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</si>
  <si>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</si>
  <si>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</si>
  <si>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</si>
  <si>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</si>
  <si>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</si>
  <si>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</si>
  <si>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</si>
  <si>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</si>
  <si>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</si>
  <si>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</si>
  <si>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</si>
  <si>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</si>
  <si>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</si>
  <si>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</si>
  <si>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</si>
  <si>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</si>
  <si>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</si>
  <si>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</si>
  <si>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</si>
  <si>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</si>
  <si>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</si>
  <si>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</si>
  <si>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</si>
  <si>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</si>
  <si>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</si>
  <si>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</si>
  <si>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</si>
  <si>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</si>
  <si>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</si>
  <si>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</si>
  <si>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</si>
  <si>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</si>
  <si>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</si>
  <si>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</si>
  <si>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</si>
  <si>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</si>
  <si>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</si>
  <si>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</si>
  <si>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</si>
  <si>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</si>
  <si>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</si>
  <si>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</si>
  <si>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</si>
  <si>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</si>
  <si>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</si>
  <si>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</si>
  <si>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</si>
  <si>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</si>
  <si>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</si>
  <si>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</si>
  <si>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</si>
  <si>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</si>
  <si>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</si>
  <si>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</si>
  <si>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</si>
  <si>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</si>
  <si>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</si>
  <si>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</si>
  <si>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</si>
  <si>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</si>
  <si>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</si>
  <si>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</si>
  <si>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</si>
  <si>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</si>
  <si>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</si>
  <si>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</si>
  <si>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</si>
  <si>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</si>
  <si>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</si>
  <si>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</si>
  <si>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</si>
  <si>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</si>
  <si>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</si>
  <si>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</si>
  <si>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</si>
  <si>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</si>
  <si>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</si>
  <si>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</si>
  <si>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</si>
  <si>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</si>
  <si>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</si>
  <si>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</si>
  <si>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</si>
  <si>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</si>
  <si>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</si>
  <si>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</si>
  <si>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</si>
  <si>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</si>
  <si>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</si>
  <si>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</si>
  <si>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</si>
  <si>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</si>
  <si>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</si>
  <si>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</si>
  <si>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</si>
  <si>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</si>
  <si>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</si>
  <si>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</si>
  <si>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</si>
  <si>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</si>
  <si>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</si>
  <si>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</si>
  <si>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</si>
  <si>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</si>
  <si>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</si>
  <si>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</si>
  <si>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</si>
  <si>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</si>
  <si>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</si>
  <si>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</si>
  <si>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</si>
  <si>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</si>
  <si>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</si>
  <si>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</si>
  <si>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</si>
  <si>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</si>
  <si>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</si>
  <si>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</si>
  <si>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</si>
  <si>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</si>
  <si>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</si>
  <si>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</si>
  <si>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</si>
  <si>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</si>
  <si>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</si>
  <si>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</si>
  <si>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</si>
  <si>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</si>
  <si>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</si>
  <si>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</si>
  <si>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</si>
  <si>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</si>
  <si>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</si>
  <si>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</si>
  <si>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</si>
  <si>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</si>
  <si>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</si>
  <si>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</si>
  <si>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</si>
  <si>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</si>
  <si>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</si>
  <si>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</si>
  <si>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</si>
  <si>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</si>
  <si>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</si>
  <si>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</si>
  <si>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</si>
  <si>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</si>
  <si>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</si>
  <si>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</si>
  <si>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</si>
  <si>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</si>
  <si>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</si>
  <si>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</si>
  <si>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</si>
  <si>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</si>
  <si>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</si>
  <si>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和歌山県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</si>
  <si>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</si>
  <si>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</si>
  <si>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</si>
  <si>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</si>
  <si>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</si>
  <si>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</si>
  <si>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</si>
  <si>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</si>
  <si>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</si>
  <si>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</si>
  <si>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</si>
  <si>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</si>
  <si>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</si>
  <si>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</si>
  <si>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</si>
  <si>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</si>
  <si>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</si>
  <si>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</si>
  <si>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</si>
  <si>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</si>
  <si>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</si>
  <si>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</si>
  <si>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</si>
  <si>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</si>
  <si>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</si>
  <si>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</si>
  <si>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</si>
  <si>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</si>
  <si>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</si>
  <si>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</si>
  <si>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</si>
  <si>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</si>
  <si>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</si>
  <si>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</si>
  <si>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</si>
  <si>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</si>
  <si>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</si>
  <si>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</si>
  <si>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</si>
  <si>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</si>
  <si>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</si>
  <si>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</si>
  <si>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</si>
  <si>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</si>
  <si>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</si>
  <si>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</si>
  <si>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</si>
  <si>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</si>
  <si>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</si>
  <si>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</si>
  <si>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</si>
  <si>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</si>
  <si>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</si>
  <si>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</si>
  <si>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</si>
  <si>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</si>
  <si>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</si>
  <si>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</si>
  <si>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</si>
  <si>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</si>
  <si>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</si>
  <si>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</si>
  <si>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</si>
  <si>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</si>
  <si>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</si>
  <si>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</si>
  <si>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</si>
  <si>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</si>
  <si>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</si>
  <si>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</si>
  <si>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</si>
  <si>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</si>
  <si>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</si>
  <si>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</si>
  <si>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</si>
  <si>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</si>
  <si>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</si>
  <si>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</si>
  <si>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</si>
  <si>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</si>
  <si>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</si>
  <si>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</si>
  <si>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</si>
  <si>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</si>
  <si>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</si>
  <si>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</si>
  <si>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</si>
  <si>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</si>
  <si>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</si>
  <si>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</si>
  <si>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</si>
  <si>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</si>
  <si>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</si>
  <si>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</si>
  <si>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</si>
  <si>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</si>
  <si>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</si>
  <si>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</si>
  <si>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</si>
  <si>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</si>
  <si>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</si>
  <si>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</si>
  <si>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</si>
  <si>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</si>
  <si>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</si>
  <si>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</si>
  <si>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</si>
  <si>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</si>
  <si>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</si>
  <si>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</si>
  <si>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</si>
  <si>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</si>
  <si>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</si>
  <si>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</si>
  <si>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</si>
  <si>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</si>
  <si>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</si>
  <si>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</si>
  <si>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</si>
  <si>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</si>
  <si>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</si>
  <si>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</si>
  <si>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</si>
  <si>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</si>
  <si>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</si>
  <si>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</si>
  <si>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</si>
  <si>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</si>
  <si>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</si>
  <si>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</si>
  <si>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</si>
  <si>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</si>
  <si>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</si>
  <si>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</si>
  <si>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</si>
  <si>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</si>
  <si>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</si>
  <si>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</si>
  <si>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</si>
  <si>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</si>
  <si>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</si>
  <si>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</si>
  <si>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</si>
  <si>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</si>
  <si>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</si>
  <si>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</si>
  <si>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</si>
  <si>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</si>
  <si>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</si>
  <si>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</si>
  <si>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</si>
  <si>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</si>
  <si>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</si>
  <si>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</si>
  <si>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</si>
  <si>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</si>
  <si>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</si>
  <si>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</si>
  <si>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</si>
  <si>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</si>
  <si>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</si>
  <si>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</si>
  <si>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</si>
  <si>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</si>
  <si>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</si>
  <si>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</si>
  <si>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</si>
  <si>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</si>
  <si>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</si>
  <si>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</si>
  <si>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</si>
  <si>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</si>
  <si>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</si>
  <si>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</si>
  <si>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</si>
  <si>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</si>
  <si>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</si>
  <si>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農林水産振興資金特別会計</t>
    <phoneticPr fontId="3"/>
  </si>
  <si>
    <t>中小企業振興資金特別会計</t>
    <phoneticPr fontId="3"/>
  </si>
  <si>
    <t>母子父子寡婦福祉資金特別会計</t>
    <phoneticPr fontId="3"/>
  </si>
  <si>
    <t>修学奨励金特別会計</t>
    <phoneticPr fontId="3"/>
  </si>
  <si>
    <t>職員住宅特別会計</t>
    <phoneticPr fontId="3"/>
  </si>
  <si>
    <t>市町村振興資金特別会計</t>
    <phoneticPr fontId="3"/>
  </si>
  <si>
    <t>自動車税証紙特別会計</t>
    <phoneticPr fontId="3"/>
  </si>
  <si>
    <t>用地取得事業特別会計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</si>
  <si>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</si>
  <si>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</si>
  <si>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</si>
  <si>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</si>
  <si>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</si>
  <si>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</si>
  <si>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</si>
  <si>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</si>
  <si>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</si>
  <si>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</si>
  <si>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</si>
  <si>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</si>
  <si>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</si>
  <si>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</si>
  <si>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</si>
  <si>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</si>
  <si>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県立こころの医療センター事業会計</t>
    <phoneticPr fontId="3"/>
  </si>
  <si>
    <t>法適用企業</t>
    <phoneticPr fontId="3"/>
  </si>
  <si>
    <t>工業用水道事業会計</t>
    <phoneticPr fontId="3"/>
  </si>
  <si>
    <t>流域下水道事業会計</t>
    <phoneticPr fontId="3"/>
  </si>
  <si>
    <t>土地造成事業会計</t>
    <phoneticPr fontId="3"/>
  </si>
  <si>
    <t>-</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</si>
  <si>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</si>
  <si>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</si>
  <si>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</si>
  <si>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</si>
  <si>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</si>
  <si>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</si>
  <si>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</si>
  <si>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</si>
  <si>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</si>
  <si>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</si>
  <si>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</si>
  <si>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</si>
  <si>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</si>
  <si>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</si>
  <si>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</si>
  <si>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</si>
  <si>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</si>
  <si>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</si>
  <si>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</si>
  <si>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</si>
  <si>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</si>
  <si>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</si>
  <si>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</si>
  <si>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</si>
  <si>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</si>
  <si>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</si>
  <si>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</si>
  <si>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</si>
  <si>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</si>
  <si>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</si>
  <si>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</si>
  <si>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</si>
  <si>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</si>
  <si>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</si>
  <si>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</si>
  <si>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</si>
  <si>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</si>
  <si>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</si>
  <si>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</si>
  <si>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</si>
  <si>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</si>
  <si>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</si>
  <si>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</si>
  <si>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</si>
  <si>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</si>
  <si>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</si>
  <si>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</si>
  <si>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</si>
  <si>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</si>
  <si>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</si>
  <si>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</si>
  <si>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</si>
  <si>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</si>
  <si>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</si>
  <si>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</si>
  <si>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</si>
  <si>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</si>
  <si>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</si>
  <si>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</si>
  <si>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</si>
  <si>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</si>
  <si>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</si>
  <si>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</si>
  <si>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</si>
  <si>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</si>
  <si>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</si>
  <si>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</si>
  <si>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</si>
  <si>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</si>
  <si>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</si>
  <si>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</si>
  <si>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</si>
  <si>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</si>
  <si>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</si>
  <si>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</si>
  <si>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</si>
  <si>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</si>
  <si>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</si>
  <si>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</si>
  <si>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</si>
  <si>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</si>
  <si>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</si>
  <si>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</si>
  <si>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</si>
  <si>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</si>
  <si>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</si>
  <si>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</si>
  <si>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</si>
  <si>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</si>
  <si>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</si>
  <si>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</si>
  <si>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</si>
  <si>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</si>
  <si>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</si>
  <si>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</si>
  <si>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</si>
  <si>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</si>
  <si>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</si>
  <si>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</si>
  <si>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</si>
  <si>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</si>
  <si>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</si>
  <si>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</si>
  <si>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</si>
  <si>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</si>
  <si>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</si>
  <si>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</si>
  <si>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</si>
  <si>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</si>
  <si>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</si>
  <si>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</si>
  <si>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</si>
  <si>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</si>
  <si>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</si>
  <si>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</si>
  <si>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</si>
  <si>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</si>
  <si>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</si>
  <si>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</si>
  <si>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</si>
  <si>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</si>
  <si>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</si>
  <si>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</si>
  <si>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</si>
  <si>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</si>
  <si>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</si>
  <si>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</si>
  <si>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</si>
  <si>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</si>
  <si>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</si>
  <si>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</si>
  <si>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</si>
  <si>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</si>
  <si>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</si>
  <si>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</si>
  <si>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</si>
  <si>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</si>
  <si>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</si>
  <si>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</si>
  <si>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</si>
  <si>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</si>
  <si>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</si>
  <si>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</si>
  <si>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国民健康保険特別会計</t>
  </si>
  <si>
    <t>工業用水道事業会計</t>
  </si>
  <si>
    <t>県営競輪事業特別会計</t>
  </si>
  <si>
    <t>県立こころの医療センター事業会計</t>
  </si>
  <si>
    <t>県営港湾施設管理特別会計</t>
  </si>
  <si>
    <t>職員住宅特別会計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</si>
  <si>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</si>
  <si>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</si>
  <si>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</si>
  <si>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</si>
  <si>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</si>
  <si>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</si>
  <si>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</si>
  <si>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</si>
  <si>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</si>
  <si>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</si>
  <si>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</si>
  <si>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</si>
  <si>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</si>
  <si>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</si>
  <si>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</si>
  <si>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</si>
  <si>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</si>
  <si>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</si>
  <si>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</si>
  <si>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</si>
  <si>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</si>
  <si>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</si>
  <si>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</si>
  <si>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</si>
  <si>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</si>
  <si>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</si>
  <si>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</si>
  <si>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</si>
  <si>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</si>
  <si>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</si>
  <si>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t>
    <phoneticPr fontId="2"/>
  </si>
  <si>
    <t>関西広域連合</t>
    <rPh sb="0" eb="2">
      <t>カンサイ</t>
    </rPh>
    <rPh sb="2" eb="4">
      <t>コウイキ</t>
    </rPh>
    <rPh sb="4" eb="6">
      <t>レンゴウ</t>
    </rPh>
    <phoneticPr fontId="2"/>
  </si>
  <si>
    <t>〇</t>
    <phoneticPr fontId="2"/>
  </si>
  <si>
    <t>-</t>
    <phoneticPr fontId="2"/>
  </si>
  <si>
    <t>-</t>
    <phoneticPr fontId="2"/>
  </si>
  <si>
    <t xml:space="preserve">※7：職員の状況については、令和3年地方公務員給与実態調査に基づいている。 </t>
    <phoneticPr fontId="2"/>
  </si>
  <si>
    <t>和歌山県土地開発公社債務保証対策基金</t>
    <phoneticPr fontId="3"/>
  </si>
  <si>
    <t>産業開発基金</t>
    <phoneticPr fontId="3"/>
  </si>
  <si>
    <t>福祉対策等基金</t>
    <phoneticPr fontId="3"/>
  </si>
  <si>
    <t>地域医療介護総合確保基金</t>
    <phoneticPr fontId="3"/>
  </si>
  <si>
    <t>後期高齢者医療財政安定化基金</t>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</si>
  <si>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</si>
  <si>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</si>
  <si>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</si>
  <si>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</si>
  <si>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</si>
  <si>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実質公債費比率は、近年の県債の発行額の増加に伴う、元金償還額の増加等により０．１ポイント上昇した。
将来負担比率は、普通交付税の交付額及び臨財債の発行額の増加等により、９．９ポイント低下した。
交付税の再算定等により一時的に数値は低下したものの、今後、算入交付税額の低下及び公債費の上昇に伴い、実質公債費比率及び将来負担比率は悪化していくことが見込まれる。
そのため、今後とも各指標の推移に注視しつつ、財政の健全性の確保に努めていく。</t>
    <rPh sb="91" eb="93">
      <t>テイカ</t>
    </rPh>
    <rPh sb="97" eb="100">
      <t>コウフゼイ</t>
    </rPh>
    <rPh sb="101" eb="104">
      <t>サイサンテイ</t>
    </rPh>
    <rPh sb="104" eb="105">
      <t>トウ</t>
    </rPh>
    <rPh sb="108" eb="110">
      <t>イチジ</t>
    </rPh>
    <rPh sb="110" eb="111">
      <t>テキ</t>
    </rPh>
    <rPh sb="112" eb="114">
      <t>スウチ</t>
    </rPh>
    <rPh sb="115" eb="117">
      <t>テイカ</t>
    </rPh>
    <rPh sb="123" eb="125">
      <t>コンゴ</t>
    </rPh>
    <rPh sb="126" eb="128">
      <t>サンニュウ</t>
    </rPh>
    <rPh sb="128" eb="131">
      <t>コウフゼイ</t>
    </rPh>
    <rPh sb="131" eb="132">
      <t>ガク</t>
    </rPh>
    <rPh sb="133" eb="135">
      <t>テイカ</t>
    </rPh>
    <rPh sb="135" eb="136">
      <t>オヨ</t>
    </rPh>
    <rPh sb="137" eb="140">
      <t>コウサイヒ</t>
    </rPh>
    <rPh sb="141" eb="143">
      <t>ジョウショウ</t>
    </rPh>
    <rPh sb="144" eb="145">
      <t>トモナ</t>
    </rPh>
    <rPh sb="147" eb="149">
      <t>ジッシツ</t>
    </rPh>
    <rPh sb="149" eb="152">
      <t>コウサイヒ</t>
    </rPh>
    <rPh sb="152" eb="154">
      <t>ヒリツ</t>
    </rPh>
    <rPh sb="154" eb="155">
      <t>オヨ</t>
    </rPh>
    <rPh sb="156" eb="158">
      <t>ショウライ</t>
    </rPh>
    <rPh sb="158" eb="160">
      <t>フタン</t>
    </rPh>
    <rPh sb="160" eb="162">
      <t>ヒリツ</t>
    </rPh>
    <rPh sb="163" eb="165">
      <t>アッカ</t>
    </rPh>
    <rPh sb="172" eb="174">
      <t>ミコ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</si>
  <si>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</si>
  <si>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</si>
  <si>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</si>
  <si>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ループ内平均の将来負担比率は若干の下降傾向、有形固定資産減価償却率は上昇傾向にあり、本県は令和３年度は交付税の再算定等により一時的に将来負担比率は低下したものの、傾向としては将来負担比率及び有形固定資産減価償却率ともに上昇傾向にある。
将来負担比率の低下は、普通交付税の交付額及び臨財債の発行額の増加等によるもの。
有形固定資産減価償却率については、減価償却累計額の増加により、各施設で上昇している。</t>
    <rPh sb="46" eb="48">
      <t>レイワ</t>
    </rPh>
    <rPh sb="49" eb="51">
      <t>ネンド</t>
    </rPh>
    <rPh sb="52" eb="55">
      <t>コウフゼイ</t>
    </rPh>
    <rPh sb="56" eb="60">
      <t>サイサンテイトウ</t>
    </rPh>
    <rPh sb="63" eb="65">
      <t>イチジ</t>
    </rPh>
    <rPh sb="65" eb="66">
      <t>テキ</t>
    </rPh>
    <rPh sb="67" eb="69">
      <t>ショウライ</t>
    </rPh>
    <rPh sb="69" eb="71">
      <t>フタン</t>
    </rPh>
    <rPh sb="71" eb="73">
      <t>ヒリツ</t>
    </rPh>
    <rPh sb="74" eb="76">
      <t>テイカ</t>
    </rPh>
    <rPh sb="82" eb="84">
      <t>ケイコウ</t>
    </rPh>
    <rPh sb="180" eb="182">
      <t>ルイケイ</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</si>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</sst>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EB82460B-B295-4EDB-84D0-363F24F4409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3FFFB97-26E3-449B-94BB-CFB720414F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9AAB-4A60-9BCD-569D1B5738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104655</c:v>
                </c:pt>
                <c:pt idx="1">
                  <c:v>118133</c:v>
                </c:pt>
                <c:pt idx="2">
                  <c:v>128891</c:v>
                </c:pt>
                <c:pt idx="3">
                  <c:v>149772</c:v>
                </c:pt>
                <c:pt idx="4">
                  <c:v>159512</c:v>
                </c:pt>
              </c:numCache>
            </c:numRef>
          </c:val>
          <c:smooth val="0"/>
          <c:extLst>
            <c:ext xmlns:c16="http://schemas.microsoft.com/office/drawing/2014/chart" uri="{C3380CC4-5D6E-409C-BE32-E72D297353CC}">
              <c16:uniqueId val="{00000001-9AAB-4A60-9BCD-569D1B57382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1.99</c:v>
                </c:pt>
                <c:pt idx="1">
                  <c:v>1.1599999999999999</c:v>
                </c:pt>
                <c:pt idx="2">
                  <c:v>2.29</c:v>
                </c:pt>
                <c:pt idx="3">
                  <c:v>4.6399999999999997</c:v>
                </c:pt>
                <c:pt idx="4">
                  <c:v>3.63</c:v>
                </c:pt>
              </c:numCache>
            </c:numRef>
          </c:val>
          <c:extLst>
            <c:ext xmlns:c16="http://schemas.microsoft.com/office/drawing/2014/chart" uri="{C3380CC4-5D6E-409C-BE32-E72D297353CC}">
              <c16:uniqueId val="{00000000-38F1-47F4-9C45-42E9ACCA71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c:v>
                </c:pt>
                <c:pt idx="1">
                  <c:v>1.38</c:v>
                </c:pt>
                <c:pt idx="2">
                  <c:v>1.06</c:v>
                </c:pt>
                <c:pt idx="3">
                  <c:v>1.04</c:v>
                </c:pt>
                <c:pt idx="4">
                  <c:v>0.99</c:v>
                </c:pt>
              </c:numCache>
            </c:numRef>
          </c:val>
          <c:extLst>
            <c:ext xmlns:c16="http://schemas.microsoft.com/office/drawing/2014/chart" uri="{C3380CC4-5D6E-409C-BE32-E72D297353CC}">
              <c16:uniqueId val="{00000001-38F1-47F4-9C45-42E9ACCA711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0.18</c:v>
                </c:pt>
                <c:pt idx="2">
                  <c:v>1.36</c:v>
                </c:pt>
                <c:pt idx="3">
                  <c:v>3.41</c:v>
                </c:pt>
                <c:pt idx="4">
                  <c:v>3.43</c:v>
                </c:pt>
              </c:numCache>
            </c:numRef>
          </c:val>
          <c:smooth val="0"/>
          <c:extLst>
            <c:ext xmlns:c16="http://schemas.microsoft.com/office/drawing/2014/chart" uri="{C3380CC4-5D6E-409C-BE32-E72D297353CC}">
              <c16:uniqueId val="{00000002-38F1-47F4-9C45-42E9ACCA711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DC5-4B6F-B8FD-1C274F0907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5-4B6F-B8FD-1C274F090799}"/>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6DC5-4B6F-B8FD-1C274F090799}"/>
            </c:ext>
          </c:extLst>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DC5-4B6F-B8FD-1C274F090799}"/>
            </c:ext>
          </c:extLst>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DC5-4B6F-B8FD-1C274F090799}"/>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5-6DC5-4B6F-B8FD-1C274F090799}"/>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0.2</c:v>
                </c:pt>
                <c:pt idx="4">
                  <c:v>#N/A</c:v>
                </c:pt>
                <c:pt idx="5">
                  <c:v>0.13</c:v>
                </c:pt>
                <c:pt idx="6">
                  <c:v>#N/A</c:v>
                </c:pt>
                <c:pt idx="7">
                  <c:v>0.19</c:v>
                </c:pt>
                <c:pt idx="8">
                  <c:v>#N/A</c:v>
                </c:pt>
                <c:pt idx="9">
                  <c:v>0.14000000000000001</c:v>
                </c:pt>
              </c:numCache>
            </c:numRef>
          </c:val>
          <c:extLst>
            <c:ext xmlns:c16="http://schemas.microsoft.com/office/drawing/2014/chart" uri="{C3380CC4-5D6E-409C-BE32-E72D297353CC}">
              <c16:uniqueId val="{00000006-6DC5-4B6F-B8FD-1C274F09079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1.04</c:v>
                </c:pt>
                <c:pt idx="2">
                  <c:v>#N/A</c:v>
                </c:pt>
                <c:pt idx="3">
                  <c:v>1.03</c:v>
                </c:pt>
                <c:pt idx="4">
                  <c:v>#N/A</c:v>
                </c:pt>
                <c:pt idx="5">
                  <c:v>1.03</c:v>
                </c:pt>
                <c:pt idx="6">
                  <c:v>#N/A</c:v>
                </c:pt>
                <c:pt idx="7">
                  <c:v>0.98</c:v>
                </c:pt>
                <c:pt idx="8">
                  <c:v>#N/A</c:v>
                </c:pt>
                <c:pt idx="9">
                  <c:v>1.03</c:v>
                </c:pt>
              </c:numCache>
            </c:numRef>
          </c:val>
          <c:extLst>
            <c:ext xmlns:c16="http://schemas.microsoft.com/office/drawing/2014/chart" uri="{C3380CC4-5D6E-409C-BE32-E72D297353CC}">
              <c16:uniqueId val="{00000007-6DC5-4B6F-B8FD-1C274F09079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0.5</c:v>
                </c:pt>
                <c:pt idx="4">
                  <c:v>#N/A</c:v>
                </c:pt>
                <c:pt idx="5">
                  <c:v>0.2</c:v>
                </c:pt>
                <c:pt idx="6">
                  <c:v>#N/A</c:v>
                </c:pt>
                <c:pt idx="7">
                  <c:v>1.24</c:v>
                </c:pt>
                <c:pt idx="8">
                  <c:v>#N/A</c:v>
                </c:pt>
                <c:pt idx="9">
                  <c:v>1.5</c:v>
                </c:pt>
              </c:numCache>
            </c:numRef>
          </c:val>
          <c:extLst>
            <c:ext xmlns:c16="http://schemas.microsoft.com/office/drawing/2014/chart" uri="{C3380CC4-5D6E-409C-BE32-E72D297353CC}">
              <c16:uniqueId val="{00000008-6DC5-4B6F-B8FD-1C274F0907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1.97</c:v>
                </c:pt>
                <c:pt idx="2">
                  <c:v>#N/A</c:v>
                </c:pt>
                <c:pt idx="3">
                  <c:v>1.1499999999999999</c:v>
                </c:pt>
                <c:pt idx="4">
                  <c:v>#N/A</c:v>
                </c:pt>
                <c:pt idx="5">
                  <c:v>2.2799999999999998</c:v>
                </c:pt>
                <c:pt idx="6">
                  <c:v>#N/A</c:v>
                </c:pt>
                <c:pt idx="7">
                  <c:v>4.63</c:v>
                </c:pt>
                <c:pt idx="8">
                  <c:v>#N/A</c:v>
                </c:pt>
                <c:pt idx="9">
                  <c:v>3.61</c:v>
                </c:pt>
              </c:numCache>
            </c:numRef>
          </c:val>
          <c:extLst>
            <c:ext xmlns:c16="http://schemas.microsoft.com/office/drawing/2014/chart" uri="{C3380CC4-5D6E-409C-BE32-E72D297353CC}">
              <c16:uniqueId val="{00000009-6DC5-4B6F-B8FD-1C274F09079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53621</c:v>
                </c:pt>
                <c:pt idx="5">
                  <c:v>55501</c:v>
                </c:pt>
                <c:pt idx="8">
                  <c:v>56789</c:v>
                </c:pt>
                <c:pt idx="11">
                  <c:v>55872</c:v>
                </c:pt>
                <c:pt idx="14">
                  <c:v>53758</c:v>
                </c:pt>
              </c:numCache>
            </c:numRef>
          </c:val>
          <c:extLst>
            <c:ext xmlns:c16="http://schemas.microsoft.com/office/drawing/2014/chart" uri="{C3380CC4-5D6E-409C-BE32-E72D297353CC}">
              <c16:uniqueId val="{00000000-94FE-4B8D-ABA9-A93D748FCE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94FE-4B8D-ABA9-A93D748FCE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454</c:v>
                </c:pt>
                <c:pt idx="3">
                  <c:v>320</c:v>
                </c:pt>
                <c:pt idx="6">
                  <c:v>317</c:v>
                </c:pt>
                <c:pt idx="9">
                  <c:v>246</c:v>
                </c:pt>
                <c:pt idx="12">
                  <c:v>138</c:v>
                </c:pt>
              </c:numCache>
            </c:numRef>
          </c:val>
          <c:extLst>
            <c:ext xmlns:c16="http://schemas.microsoft.com/office/drawing/2014/chart" uri="{C3380CC4-5D6E-409C-BE32-E72D297353CC}">
              <c16:uniqueId val="{00000002-94FE-4B8D-ABA9-A93D748FCE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E-4B8D-ABA9-A93D748FCE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781</c:v>
                </c:pt>
                <c:pt idx="3">
                  <c:v>906</c:v>
                </c:pt>
                <c:pt idx="6">
                  <c:v>995</c:v>
                </c:pt>
                <c:pt idx="9">
                  <c:v>964</c:v>
                </c:pt>
                <c:pt idx="12">
                  <c:v>995</c:v>
                </c:pt>
              </c:numCache>
            </c:numRef>
          </c:val>
          <c:extLst>
            <c:ext xmlns:c16="http://schemas.microsoft.com/office/drawing/2014/chart" uri="{C3380CC4-5D6E-409C-BE32-E72D297353CC}">
              <c16:uniqueId val="{00000004-94FE-4B8D-ABA9-A93D748FCE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333</c:v>
                </c:pt>
              </c:numCache>
            </c:numRef>
          </c:val>
          <c:extLst>
            <c:ext xmlns:c16="http://schemas.microsoft.com/office/drawing/2014/chart" uri="{C3380CC4-5D6E-409C-BE32-E72D297353CC}">
              <c16:uniqueId val="{00000005-94FE-4B8D-ABA9-A93D748FCE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FE-4B8D-ABA9-A93D748FCE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71110</c:v>
                </c:pt>
                <c:pt idx="3">
                  <c:v>72129</c:v>
                </c:pt>
                <c:pt idx="6">
                  <c:v>73816</c:v>
                </c:pt>
                <c:pt idx="9">
                  <c:v>74341</c:v>
                </c:pt>
                <c:pt idx="12">
                  <c:v>73044</c:v>
                </c:pt>
              </c:numCache>
            </c:numRef>
          </c:val>
          <c:extLst>
            <c:ext xmlns:c16="http://schemas.microsoft.com/office/drawing/2014/chart" uri="{C3380CC4-5D6E-409C-BE32-E72D297353CC}">
              <c16:uniqueId val="{00000007-94FE-4B8D-ABA9-A93D748FCE6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18726</c:v>
                </c:pt>
                <c:pt idx="2">
                  <c:v>#N/A</c:v>
                </c:pt>
                <c:pt idx="3">
                  <c:v>#N/A</c:v>
                </c:pt>
                <c:pt idx="4">
                  <c:v>17855</c:v>
                </c:pt>
                <c:pt idx="5">
                  <c:v>#N/A</c:v>
                </c:pt>
                <c:pt idx="6">
                  <c:v>#N/A</c:v>
                </c:pt>
                <c:pt idx="7">
                  <c:v>18340</c:v>
                </c:pt>
                <c:pt idx="8">
                  <c:v>#N/A</c:v>
                </c:pt>
                <c:pt idx="9">
                  <c:v>#N/A</c:v>
                </c:pt>
                <c:pt idx="10">
                  <c:v>19680</c:v>
                </c:pt>
                <c:pt idx="11">
                  <c:v>#N/A</c:v>
                </c:pt>
                <c:pt idx="12">
                  <c:v>#N/A</c:v>
                </c:pt>
                <c:pt idx="13">
                  <c:v>20752</c:v>
                </c:pt>
                <c:pt idx="14">
                  <c:v>#N/A</c:v>
                </c:pt>
              </c:numCache>
            </c:numRef>
          </c:val>
          <c:smooth val="0"/>
          <c:extLst>
            <c:ext xmlns:c16="http://schemas.microsoft.com/office/drawing/2014/chart" uri="{C3380CC4-5D6E-409C-BE32-E72D297353CC}">
              <c16:uniqueId val="{00000008-94FE-4B8D-ABA9-A93D748FCE6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621795</c:v>
                </c:pt>
                <c:pt idx="5">
                  <c:v>611568</c:v>
                </c:pt>
                <c:pt idx="8">
                  <c:v>606506</c:v>
                </c:pt>
                <c:pt idx="11">
                  <c:v>608772</c:v>
                </c:pt>
                <c:pt idx="14">
                  <c:v>601549</c:v>
                </c:pt>
              </c:numCache>
            </c:numRef>
          </c:val>
          <c:extLst>
            <c:ext xmlns:c16="http://schemas.microsoft.com/office/drawing/2014/chart" uri="{C3380CC4-5D6E-409C-BE32-E72D297353CC}">
              <c16:uniqueId val="{00000000-37EB-4BAD-A371-7939FB5D1A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16456</c:v>
                </c:pt>
                <c:pt idx="5">
                  <c:v>18965</c:v>
                </c:pt>
                <c:pt idx="8">
                  <c:v>18808</c:v>
                </c:pt>
                <c:pt idx="11">
                  <c:v>17123</c:v>
                </c:pt>
                <c:pt idx="14">
                  <c:v>15648</c:v>
                </c:pt>
              </c:numCache>
            </c:numRef>
          </c:val>
          <c:extLst>
            <c:ext xmlns:c16="http://schemas.microsoft.com/office/drawing/2014/chart" uri="{C3380CC4-5D6E-409C-BE32-E72D297353CC}">
              <c16:uniqueId val="{00000001-37EB-4BAD-A371-7939FB5D1A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63890</c:v>
                </c:pt>
                <c:pt idx="5">
                  <c:v>65072</c:v>
                </c:pt>
                <c:pt idx="8">
                  <c:v>63235</c:v>
                </c:pt>
                <c:pt idx="11">
                  <c:v>58235</c:v>
                </c:pt>
                <c:pt idx="14">
                  <c:v>64427</c:v>
                </c:pt>
              </c:numCache>
            </c:numRef>
          </c:val>
          <c:extLst>
            <c:ext xmlns:c16="http://schemas.microsoft.com/office/drawing/2014/chart" uri="{C3380CC4-5D6E-409C-BE32-E72D297353CC}">
              <c16:uniqueId val="{00000002-37EB-4BAD-A371-7939FB5D1A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B-4BAD-A371-7939FB5D1A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B-4BAD-A371-7939FB5D1A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25558</c:v>
                </c:pt>
                <c:pt idx="3">
                  <c:v>25218</c:v>
                </c:pt>
                <c:pt idx="6">
                  <c:v>24281</c:v>
                </c:pt>
                <c:pt idx="9">
                  <c:v>24303</c:v>
                </c:pt>
                <c:pt idx="12">
                  <c:v>23798</c:v>
                </c:pt>
              </c:numCache>
            </c:numRef>
          </c:val>
          <c:extLst>
            <c:ext xmlns:c16="http://schemas.microsoft.com/office/drawing/2014/chart" uri="{C3380CC4-5D6E-409C-BE32-E72D297353CC}">
              <c16:uniqueId val="{00000005-37EB-4BAD-A371-7939FB5D1A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110926</c:v>
                </c:pt>
                <c:pt idx="3">
                  <c:v>105665</c:v>
                </c:pt>
                <c:pt idx="6">
                  <c:v>97840</c:v>
                </c:pt>
                <c:pt idx="9">
                  <c:v>95013</c:v>
                </c:pt>
                <c:pt idx="12">
                  <c:v>93163</c:v>
                </c:pt>
              </c:numCache>
            </c:numRef>
          </c:val>
          <c:extLst>
            <c:ext xmlns:c16="http://schemas.microsoft.com/office/drawing/2014/chart" uri="{C3380CC4-5D6E-409C-BE32-E72D297353CC}">
              <c16:uniqueId val="{00000006-37EB-4BAD-A371-7939FB5D1A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EB-4BAD-A371-7939FB5D1A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16082</c:v>
                </c:pt>
                <c:pt idx="3">
                  <c:v>15220</c:v>
                </c:pt>
                <c:pt idx="6">
                  <c:v>14301</c:v>
                </c:pt>
                <c:pt idx="9">
                  <c:v>13523</c:v>
                </c:pt>
                <c:pt idx="12">
                  <c:v>12498</c:v>
                </c:pt>
              </c:numCache>
            </c:numRef>
          </c:val>
          <c:extLst>
            <c:ext xmlns:c16="http://schemas.microsoft.com/office/drawing/2014/chart" uri="{C3380CC4-5D6E-409C-BE32-E72D297353CC}">
              <c16:uniqueId val="{00000008-37EB-4BAD-A371-7939FB5D1A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3443</c:v>
                </c:pt>
                <c:pt idx="3">
                  <c:v>3154</c:v>
                </c:pt>
                <c:pt idx="6">
                  <c:v>2867</c:v>
                </c:pt>
                <c:pt idx="9">
                  <c:v>1630</c:v>
                </c:pt>
                <c:pt idx="12">
                  <c:v>1519</c:v>
                </c:pt>
              </c:numCache>
            </c:numRef>
          </c:val>
          <c:extLst>
            <c:ext xmlns:c16="http://schemas.microsoft.com/office/drawing/2014/chart" uri="{C3380CC4-5D6E-409C-BE32-E72D297353CC}">
              <c16:uniqueId val="{00000009-37EB-4BAD-A371-7939FB5D1A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1024364</c:v>
                </c:pt>
                <c:pt idx="3">
                  <c:v>1029197</c:v>
                </c:pt>
                <c:pt idx="6">
                  <c:v>1041122</c:v>
                </c:pt>
                <c:pt idx="9">
                  <c:v>1056650</c:v>
                </c:pt>
                <c:pt idx="12">
                  <c:v>1065760</c:v>
                </c:pt>
              </c:numCache>
            </c:numRef>
          </c:val>
          <c:extLst>
            <c:ext xmlns:c16="http://schemas.microsoft.com/office/drawing/2014/chart" uri="{C3380CC4-5D6E-409C-BE32-E72D297353CC}">
              <c16:uniqueId val="{0000000A-37EB-4BAD-A371-7939FB5D1A7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478231</c:v>
                </c:pt>
                <c:pt idx="2">
                  <c:v>#N/A</c:v>
                </c:pt>
                <c:pt idx="3">
                  <c:v>#N/A</c:v>
                </c:pt>
                <c:pt idx="4">
                  <c:v>482848</c:v>
                </c:pt>
                <c:pt idx="5">
                  <c:v>#N/A</c:v>
                </c:pt>
                <c:pt idx="6">
                  <c:v>#N/A</c:v>
                </c:pt>
                <c:pt idx="7">
                  <c:v>491862</c:v>
                </c:pt>
                <c:pt idx="8">
                  <c:v>#N/A</c:v>
                </c:pt>
                <c:pt idx="9">
                  <c:v>#N/A</c:v>
                </c:pt>
                <c:pt idx="10">
                  <c:v>506989</c:v>
                </c:pt>
                <c:pt idx="11">
                  <c:v>#N/A</c:v>
                </c:pt>
                <c:pt idx="12">
                  <c:v>#N/A</c:v>
                </c:pt>
                <c:pt idx="13">
                  <c:v>515114</c:v>
                </c:pt>
                <c:pt idx="14">
                  <c:v>#N/A</c:v>
                </c:pt>
              </c:numCache>
            </c:numRef>
          </c:val>
          <c:smooth val="0"/>
          <c:extLst>
            <c:ext xmlns:c16="http://schemas.microsoft.com/office/drawing/2014/chart" uri="{C3380CC4-5D6E-409C-BE32-E72D297353CC}">
              <c16:uniqueId val="{0000000B-37EB-4BAD-A371-7939FB5D1A7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3106</c:v>
                </c:pt>
                <c:pt idx="1">
                  <c:v>3107</c:v>
                </c:pt>
                <c:pt idx="2">
                  <c:v>3107</c:v>
                </c:pt>
              </c:numCache>
            </c:numRef>
          </c:val>
          <c:extLst>
            <c:ext xmlns:c16="http://schemas.microsoft.com/office/drawing/2014/chart" uri="{C3380CC4-5D6E-409C-BE32-E72D297353CC}">
              <c16:uniqueId val="{00000000-E43D-4827-952A-53E20404730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17787</c:v>
                </c:pt>
                <c:pt idx="1">
                  <c:v>17788</c:v>
                </c:pt>
                <c:pt idx="2">
                  <c:v>17788</c:v>
                </c:pt>
              </c:numCache>
            </c:numRef>
          </c:val>
          <c:extLst>
            <c:ext xmlns:c16="http://schemas.microsoft.com/office/drawing/2014/chart" uri="{C3380CC4-5D6E-409C-BE32-E72D297353CC}">
              <c16:uniqueId val="{00000001-E43D-4827-952A-53E20404730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33747</c:v>
                </c:pt>
                <c:pt idx="1">
                  <c:v>28400</c:v>
                </c:pt>
                <c:pt idx="2">
                  <c:v>33742</c:v>
                </c:pt>
              </c:numCache>
            </c:numRef>
          </c:val>
          <c:extLst>
            <c:ext xmlns:c16="http://schemas.microsoft.com/office/drawing/2014/chart" uri="{C3380CC4-5D6E-409C-BE32-E72D297353CC}">
              <c16:uniqueId val="{00000002-E43D-4827-952A-53E204047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{89A939CF-2A96-4162-AC79-4DD1F9A669BA}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FC3-462E-8440-A75D734A51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{D20DD5CC-1571-4718-BBF4-4E41B978F64D}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C3-462E-8440-A75D734A51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{05203B00-7B58-447B-9A23-DE600A0B5F2F}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C3-462E-8440-A75D734A51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{59B35F5D-75E3-4B68-915C-A8616C771CED}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C3-462E-8440-A75D734A51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{AA720B04-5E0C-4E51-A653-E5FCFA123492}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C3-462E-8440-A75D734A51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{E95999F3-79D7-417B-9AA4-52B4629D2CFB}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FC3-462E-8440-A75D734A51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{3148EB8A-73CF-488E-96BE-884A2AB282F2}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FC3-462E-8440-A75D734A51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{26C006A9-3766-4DFF-9281-E0A563DA13D5}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FC3-462E-8440-A75D734A51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{26BD8CCB-691D-402B-A9B7-9714F1C948FF}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FC3-462E-8440-A75D734A51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55.6</c:v>
                </c:pt>
                <c:pt idx="16">
                  <c:v>56.8</c:v>
                </c:pt>
                <c:pt idx="24">
                  <c:v>58.2</c:v>
                </c:pt>
                <c:pt idx="32">
                  <c:v>59.3</c:v>
                </c:pt>
              </c:numCache>
            </c:numRef>
          </c:xVal>
          <c:yVal>
            <c:numRef>
              <c:f>公会計指標分析・財政指標組合せ分析表!$BP$51:$DC$51</c:f>
              <c:numCache>
                <c:formatCode>#,##0.0;"▲ "#,##0.0</c:formatCode>
                <c:ptCount val="40"/>
                <c:pt idx="0">
                  <c:v>196</c:v>
                </c:pt>
                <c:pt idx="8">
                  <c:v>197.5</c:v>
                </c:pt>
                <c:pt idx="16">
                  <c:v>203.6</c:v>
                </c:pt>
                <c:pt idx="24">
                  <c:v>204.5</c:v>
                </c:pt>
                <c:pt idx="32">
                  <c:v>194.6</c:v>
                </c:pt>
              </c:numCache>
            </c:numRef>
          </c:yVal>
          <c:smooth val="0"/>
          <c:extLst>
            <c:ext xmlns:c16="http://schemas.microsoft.com/office/drawing/2014/chart" uri="{C3380CC4-5D6E-409C-BE32-E72D297353CC}">
              <c16:uniqueId val="{00000009-FFC3-462E-8440-A75D734A519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{F6991F08-D777-4E62-9A83-E8D11768ECB6}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FC3-462E-8440-A75D734A51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{3AFFFD33-C9BE-4C08-A823-8213FE4E4CB3}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C3-462E-8440-A75D734A51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{604BC49F-5641-4CBE-9B50-C68A9C55C724}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C3-462E-8440-A75D734A51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{48350381-5264-47D9-B75C-64996CD7760E}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C3-462E-8440-A75D734A51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{5D21D472-7AE7-4703-92A1-CB11D4F11765}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C3-462E-8440-A75D734A51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{4E57E0E4-A3DF-4ABA-A9F7-DB5774AA5142}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FC3-462E-8440-A75D734A51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{04077684-BD73-468F-8F97-AD511BF595B4}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FC3-462E-8440-A75D734A51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{CEBDC09A-A0DD-479E-BC3F-F53B0971544C}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FC3-462E-8440-A75D734A51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{6FD07426-7A9D-43F5-B28F-F84C47F62EFE}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FC3-462E-8440-A75D734A51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FFC3-462E-8440-A75D734A519B}"/>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{76343E21-ACB9-4DBB-BE23-002B5374DCB5}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70-469E-8FB6-54FD72EC3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{D5BAB33C-E8DA-4E4B-A268-1DC319E88E65}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70-469E-8FB6-54FD72EC3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{75EDFCC9-DF81-4224-B889-8A40728E86BD}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70-469E-8FB6-54FD72EC3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{C705FEC5-9195-4C67-994E-1F4BAC2AD74C}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70-469E-8FB6-54FD72EC3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{BD7AE5A4-EF1C-4BD0-853F-C6E5110CFA7C}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70-469E-8FB6-54FD72EC34F5}"/>
                </c:ext>
              </c:extLst>
            </c:dLbl>
            <c:dLbl>
              <c:idx val="8"/>
              <c:layout>
                <c:manualLayout>
                  <c:x val="-3.9042684986077797E-2"/>
                  <c:y val="-5.761771126516963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{58402AFF-9E3A-4F3F-ADE8-B31F012DA600}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70-469E-8FB6-54FD72EC34F5}"/>
                </c:ext>
              </c:extLst>
            </c:dLbl>
            <c:dLbl>
              <c:idx val="16"/>
              <c:layout>
                <c:manualLayout>
                  <c:x val="-2.4289473805126076E-2"/>
                  <c:y val="-7.69547306780501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{08FB159E-5F3C-4107-AF40-54752CC6496D}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70-469E-8FB6-54FD72EC34F5}"/>
                </c:ext>
              </c:extLst>
            </c:dLbl>
            <c:dLbl>
              <c:idx val="24"/>
              <c:layout>
                <c:manualLayout>
                  <c:x val="-3.8851211645025224E-2"/>
                  <c:y val="-4.787856349753785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{615CFA05-5D7D-4F75-AB90-A438A9A315F4}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70-469E-8FB6-54FD72EC34F5}"/>
                </c:ext>
              </c:extLst>
            </c:dLbl>
            <c:dLbl>
              <c:idx val="32"/>
              <c:layout>
                <c:manualLayout>
                  <c:x val="-2.4225649358108552E-2"/>
                  <c:y val="-6.721558291041826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{3EFD0196-E30D-4A5D-A46B-DA212F884856}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70-469E-8FB6-54FD72EC3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7.8</c:v>
                </c:pt>
                <c:pt idx="16">
                  <c:v>7.5</c:v>
                </c:pt>
                <c:pt idx="24">
                  <c:v>7.6</c:v>
                </c:pt>
                <c:pt idx="32">
                  <c:v>7.7</c:v>
                </c:pt>
              </c:numCache>
            </c:numRef>
          </c:xVal>
          <c:yVal>
            <c:numRef>
              <c:f>公会計指標分析・財政指標組合せ分析表!$BP$73:$DC$73</c:f>
              <c:numCache>
                <c:formatCode>#,##0.0;"▲ "#,##0.0</c:formatCode>
                <c:ptCount val="40"/>
                <c:pt idx="0">
                  <c:v>196</c:v>
                </c:pt>
                <c:pt idx="8">
                  <c:v>197.5</c:v>
                </c:pt>
                <c:pt idx="16">
                  <c:v>203.6</c:v>
                </c:pt>
                <c:pt idx="24">
                  <c:v>204.5</c:v>
                </c:pt>
                <c:pt idx="32">
                  <c:v>194.6</c:v>
                </c:pt>
              </c:numCache>
            </c:numRef>
          </c:yVal>
          <c:smooth val="0"/>
          <c:extLst>
            <c:ext xmlns:c16="http://schemas.microsoft.com/office/drawing/2014/chart" uri="{C3380CC4-5D6E-409C-BE32-E72D297353CC}">
              <c16:uniqueId val="{00000009-1370-469E-8FB6-54FD72EC34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{BCF6A918-AEDA-4CC7-BA5A-7C2D4D1C4FCB}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70-469E-8FB6-54FD72EC3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{F8A28997-E6C1-44F1-A7B4-65FAB09F66D2}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70-469E-8FB6-54FD72EC3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{3F0241B7-88E8-4BFF-A7E8-F30F015C8BE4}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70-469E-8FB6-54FD72EC3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{D1646F7D-2D24-4FF4-A371-B2B138177A23}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70-469E-8FB6-54FD72EC3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{E90B06C8-4215-470E-A296-7CFDFCB09570}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70-469E-8FB6-54FD72EC34F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{CF804527-F2FB-4AA6-9195-679A6D082065}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70-469E-8FB6-54FD72EC34F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{B4747B92-4429-4DA3-863A-693668B45AE9}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70-469E-8FB6-54FD72EC34F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{36D58177-3314-4C82-A823-AA778BE0B9AA}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70-469E-8FB6-54FD72EC34F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{37C3DEA2-547C-43B5-8262-E880F29D2238}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70-469E-8FB6-54FD72EC3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1370-469E-8FB6-54FD72EC34F5}"/>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税収が安定していたことなどから、基準財政収入額に大きな変動がないため、財政力指数は横ばいとなっていたが、令和３年度は、法人２税の減少見込み等に伴う基準財政収入額の減少により、財政力指数は前年度に比べて０．２ポイント減少した。</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70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増加した。</a:t>
          </a:r>
        </a:p>
        <a:p>
          <a:r>
            <a:rPr kumimoji="1" lang="ja-JP" altLang="en-US" sz="700">
              <a:latin typeface="ＭＳ Ｐゴシック" panose="020B0600070205080204" pitchFamily="50" charset="-128"/>
              <a:ea typeface="ＭＳ Ｐゴシック" panose="020B0600070205080204" pitchFamily="50" charset="-128"/>
            </a:rPr>
            <a:t>　令和元年度は、分子については、社会保障関係費などの補助費等の増加により１</a:t>
          </a:r>
          <a:r>
            <a:rPr kumimoji="1" lang="en-US" altLang="ja-JP" sz="700">
              <a:latin typeface="ＭＳ Ｐゴシック" panose="020B0600070205080204" pitchFamily="50" charset="-128"/>
              <a:ea typeface="ＭＳ Ｐゴシック" panose="020B0600070205080204" pitchFamily="50" charset="-128"/>
            </a:rPr>
            <a:t>3</a:t>
          </a:r>
          <a:r>
            <a:rPr kumimoji="1" lang="ja-JP" altLang="en-US" sz="70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増加した。</a:t>
          </a:r>
        </a:p>
        <a:p>
          <a:r>
            <a:rPr kumimoji="1" lang="ja-JP" altLang="en-US" sz="700">
              <a:latin typeface="ＭＳ Ｐゴシック" panose="020B0600070205080204" pitchFamily="50" charset="-128"/>
              <a:ea typeface="ＭＳ Ｐゴシック" panose="020B0600070205080204" pitchFamily="50" charset="-128"/>
            </a:rPr>
            <a:t>　令和２年度は、分子については、社会保障関係費などの補助費等の増加により１９億円増加する一方、分母の一般財源について、地域社会再生事業費等の新設等による基準財政需要額の増額に伴う臨時財政対策債を含めた実質的な交付税の増加等が７億円の増加にとどまったため、経常収支比率は前年度に比べ０．４ポイント増加した。</a:t>
          </a:r>
        </a:p>
        <a:p>
          <a:r>
            <a:rPr kumimoji="1" lang="ja-JP" altLang="en-US" sz="700">
              <a:latin typeface="ＭＳ Ｐゴシック" panose="020B0600070205080204" pitchFamily="50" charset="-128"/>
              <a:ea typeface="ＭＳ Ｐゴシック" panose="020B0600070205080204" pitchFamily="50" charset="-128"/>
            </a:rPr>
            <a:t>　令和３年度は、社会保障関係費などの補助費等の増加による経常経費充当一般財源等の増加が２億円にとどまる一方、地方交付税（普通交付税）が前年度比で</a:t>
          </a:r>
          <a:r>
            <a:rPr kumimoji="1" lang="en-US" altLang="ja-JP" sz="700">
              <a:latin typeface="ＭＳ Ｐゴシック" panose="020B0600070205080204" pitchFamily="50" charset="-128"/>
              <a:ea typeface="ＭＳ Ｐゴシック" panose="020B0600070205080204" pitchFamily="50" charset="-128"/>
            </a:rPr>
            <a:t>205</a:t>
          </a:r>
          <a:r>
            <a:rPr kumimoji="1" lang="ja-JP" altLang="en-US" sz="700">
              <a:latin typeface="ＭＳ Ｐゴシック" panose="020B0600070205080204" pitchFamily="50" charset="-128"/>
              <a:ea typeface="ＭＳ Ｐゴシック" panose="020B0600070205080204" pitchFamily="50" charset="-128"/>
            </a:rPr>
            <a:t>億円増加したことや県税の増加等により、経常収支比率は８．３ポイント減少した。</a:t>
          </a:r>
        </a:p>
        <a:p>
          <a:r>
            <a:rPr kumimoji="1" lang="ja-JP" altLang="en-US" sz="70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67</xdr:row>
      <xdr:rowOff>4939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79428"/>
          <a:ext cx="8382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4939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4384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52510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96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66322</xdr:rowOff>
    </xdr:from>
    <xdr:to>
      <xdr:col>15</xdr:col>
      <xdr:colOff>82550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1057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66322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65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125589</xdr:rowOff>
    </xdr:from>
    <xdr:to>
      <xdr:col>19</xdr:col>
      <xdr:colOff>184150</xdr:colOff>
      <xdr:row>67</xdr:row>
      <xdr:rowOff>55739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40516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2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15522</xdr:rowOff>
    </xdr:from>
    <xdr:to>
      <xdr:col>11</xdr:col>
      <xdr:colOff>82550</xdr:colOff>
      <xdr:row>65</xdr:row>
      <xdr:rowOff>117122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127299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減少傾向にある一方、社会保障経費の増加に伴う補助費等の増加や、防災・減災、国土強靱化の推進等に伴う公共事業の増加に伴い発行した県債の償還等による公債費の増加、加えて本県の人口減少に伴い、人口一人あたりの数値は増加傾向が続いている。</a:t>
          </a:r>
        </a:p>
        <a:p>
          <a:r>
            <a:rPr kumimoji="1" lang="ja-JP" altLang="en-US" sz="1300">
              <a:latin typeface="ＭＳ Ｐゴシック" panose="020B0600070205080204" pitchFamily="50" charset="-128"/>
              <a:ea typeface="ＭＳ Ｐゴシック" panose="020B0600070205080204" pitchFamily="50" charset="-128"/>
            </a:rPr>
            <a:t>　グループ内では平均値以下の水準となっているが、引き続き、経費の抑制に努めていく。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129330</xdr:rowOff>
    </xdr:from>
    <xdr:to>
      <xdr:col>23</xdr:col>
      <xdr:colOff>133350</xdr:colOff>
      <xdr:row>81</xdr:row>
      <xdr:rowOff>160423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6780"/>
          <a:ext cx="8382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121007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111427</xdr:rowOff>
    </xdr:from>
    <xdr:to>
      <xdr:col>19</xdr:col>
      <xdr:colOff>133350</xdr:colOff>
      <xdr:row>81</xdr:row>
      <xdr:rowOff>129330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27427"/>
          <a:ext cx="889000" cy="1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59444</xdr:rowOff>
    </xdr:from>
    <xdr:to>
      <xdr:col>15</xdr:col>
      <xdr:colOff>82550</xdr:colOff>
      <xdr:row>80</xdr:row>
      <xdr:rowOff>111427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75444"/>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169433</xdr:rowOff>
    </xdr:from>
    <xdr:to>
      <xdr:col>11</xdr:col>
      <xdr:colOff>31750</xdr:colOff>
      <xdr:row>80</xdr:row>
      <xdr:rowOff>59444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13983"/>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143316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109623</xdr:rowOff>
    </xdr:from>
    <xdr:to>
      <xdr:col>23</xdr:col>
      <xdr:colOff>184150</xdr:colOff>
      <xdr:row>82</xdr:row>
      <xdr:rowOff>39773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126150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78530</xdr:rowOff>
    </xdr:from>
    <xdr:to>
      <xdr:col>19</xdr:col>
      <xdr:colOff>184150</xdr:colOff>
      <xdr:row>82</xdr:row>
      <xdr:rowOff>8680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18857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60627</xdr:rowOff>
    </xdr:from>
    <xdr:to>
      <xdr:col>15</xdr:col>
      <xdr:colOff>133350</xdr:colOff>
      <xdr:row>80</xdr:row>
      <xdr:rowOff>162227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4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8644</xdr:rowOff>
    </xdr:from>
    <xdr:to>
      <xdr:col>11</xdr:col>
      <xdr:colOff>82550</xdr:colOff>
      <xdr:row>80</xdr:row>
      <xdr:rowOff>110244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120421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9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118633</xdr:rowOff>
    </xdr:from>
    <xdr:to>
      <xdr:col>7</xdr:col>
      <xdr:colOff>31750</xdr:colOff>
      <xdr:row>80</xdr:row>
      <xdr:rowOff>48783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令和２年度は、職員構成の変動により、前年度に比べ０．１低くなっている。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フルタイム勤務の再任用職員の増加等により、職員数が引き続き横ばいで推移しているものの、人口が減少していることから、人口１０万人当たり職員数が増加している。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定年引上げの影響並びに今後想定される人口減少、社会情勢の変化等に伴う行政需要の変化に適切に対応しつつ、引き続き、業務効率化によって更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34189</xdr:rowOff>
    </xdr:from>
    <xdr:to>
      <xdr:col>81</xdr:col>
      <xdr:colOff>44450</xdr:colOff>
      <xdr:row>63</xdr:row>
      <xdr:rowOff>111935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835539"/>
          <a:ext cx="8382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141308</xdr:rowOff>
    </xdr:from>
    <xdr:to>
      <xdr:col>77</xdr:col>
      <xdr:colOff>44450</xdr:colOff>
      <xdr:row>63</xdr:row>
      <xdr:rowOff>34189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771208"/>
          <a:ext cx="8890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44402</xdr:rowOff>
    </xdr:from>
    <xdr:to>
      <xdr:col>72</xdr:col>
      <xdr:colOff>203200</xdr:colOff>
      <xdr:row>62</xdr:row>
      <xdr:rowOff>141308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74302"/>
          <a:ext cx="889000" cy="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131831</xdr:rowOff>
    </xdr:from>
    <xdr:to>
      <xdr:col>68</xdr:col>
      <xdr:colOff>152400</xdr:colOff>
      <xdr:row>62</xdr:row>
      <xdr:rowOff>44402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590281"/>
          <a:ext cx="889000" cy="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61135</xdr:rowOff>
    </xdr:from>
    <xdr:to>
      <xdr:col>81</xdr:col>
      <xdr:colOff>95250</xdr:colOff>
      <xdr:row>63</xdr:row>
      <xdr:rowOff>162735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33212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3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154839</xdr:rowOff>
    </xdr:from>
    <xdr:to>
      <xdr:col>77</xdr:col>
      <xdr:colOff>95250</xdr:colOff>
      <xdr:row>63</xdr:row>
      <xdr:rowOff>84989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69766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7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90508</xdr:rowOff>
    </xdr:from>
    <xdr:to>
      <xdr:col>73</xdr:col>
      <xdr:colOff>44450</xdr:colOff>
      <xdr:row>63</xdr:row>
      <xdr:rowOff>20658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165052</xdr:rowOff>
    </xdr:from>
    <xdr:to>
      <xdr:col>68</xdr:col>
      <xdr:colOff>203200</xdr:colOff>
      <xdr:row>62</xdr:row>
      <xdr:rowOff>95202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79979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81031</xdr:rowOff>
    </xdr:from>
    <xdr:to>
      <xdr:col>64</xdr:col>
      <xdr:colOff>152400</xdr:colOff>
      <xdr:row>62</xdr:row>
      <xdr:rowOff>11181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167408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から令和元年度までは、繰上償還による公債費圧縮効果や借入金利の低下により下降傾向となっていたが、令和３年度は、元金償還の増加が借入金利の低下による利払いの減少を上回ったこと等により、前年度に比べ０．１ポイント上昇したものの、グループ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72572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39898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55336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89807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38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38</xdr:row>
      <xdr:rowOff>73478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4334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21772</xdr:rowOff>
    </xdr:from>
    <xdr:to>
      <xdr:col>81</xdr:col>
      <xdr:colOff>95250</xdr:colOff>
      <xdr:row>37</xdr:row>
      <xdr:rowOff>123372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114499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39007</xdr:rowOff>
    </xdr:from>
    <xdr:to>
      <xdr:col>68</xdr:col>
      <xdr:colOff>203200</xdr:colOff>
      <xdr:row>37</xdr:row>
      <xdr:rowOff>140607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150784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22678</xdr:rowOff>
    </xdr:from>
    <xdr:to>
      <xdr:col>64</xdr:col>
      <xdr:colOff>152400</xdr:colOff>
      <xdr:row>38</xdr:row>
      <xdr:rowOff>124278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134455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防災・減災、国土強靱化のための緊急対策等に伴う地方債残高の増加等により上昇傾向となっており、令和２年度は、前年度に比べ０．９ポイント上昇した。令和３年度においては普通交付税の交付額及び臨時財政対策債の発行額の増加等により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９ポイント低下した。</a:t>
          </a:r>
        </a:p>
        <a:p>
          <a:r>
            <a:rPr kumimoji="1" lang="ja-JP" altLang="en-US" sz="13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54392</xdr:rowOff>
    </xdr:from>
    <xdr:to>
      <xdr:col>81</xdr:col>
      <xdr:colOff>44450</xdr:colOff>
      <xdr:row>21</xdr:row>
      <xdr:rowOff>122646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54842"/>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116441</xdr:rowOff>
    </xdr:from>
    <xdr:to>
      <xdr:col>77</xdr:col>
      <xdr:colOff>44450</xdr:colOff>
      <xdr:row>21</xdr:row>
      <xdr:rowOff>122646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71689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74386</xdr:rowOff>
    </xdr:from>
    <xdr:to>
      <xdr:col>72</xdr:col>
      <xdr:colOff>203200</xdr:colOff>
      <xdr:row>21</xdr:row>
      <xdr:rowOff>116441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674836"/>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64044</xdr:rowOff>
    </xdr:from>
    <xdr:to>
      <xdr:col>68</xdr:col>
      <xdr:colOff>152400</xdr:colOff>
      <xdr:row>21</xdr:row>
      <xdr:rowOff>74386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6644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3592</xdr:rowOff>
    </xdr:from>
    <xdr:to>
      <xdr:col>81</xdr:col>
      <xdr:colOff>95250</xdr:colOff>
      <xdr:row>21</xdr:row>
      <xdr:rowOff>105192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147119</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57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71846</xdr:rowOff>
    </xdr:from>
    <xdr:to>
      <xdr:col>77</xdr:col>
      <xdr:colOff>95250</xdr:colOff>
      <xdr:row>22</xdr:row>
      <xdr:rowOff>1996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158223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75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65641</xdr:rowOff>
    </xdr:from>
    <xdr:to>
      <xdr:col>73</xdr:col>
      <xdr:colOff>44450</xdr:colOff>
      <xdr:row>21</xdr:row>
      <xdr:rowOff>167241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6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152018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75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23586</xdr:rowOff>
    </xdr:from>
    <xdr:to>
      <xdr:col>68</xdr:col>
      <xdr:colOff>203200</xdr:colOff>
      <xdr:row>21</xdr:row>
      <xdr:rowOff>125186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6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109963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7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13244</xdr:rowOff>
    </xdr:from>
    <xdr:to>
      <xdr:col>64</xdr:col>
      <xdr:colOff>152400</xdr:colOff>
      <xdr:row>21</xdr:row>
      <xdr:rowOff>114844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99621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7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25</xdr:row>
      <xdr:rowOff>97117</xdr:rowOff>
    </xdr:from>
    <xdr:ext cx="8928100" cy="425758"/>
    <xdr:sp macro="" textlink="">
      <xdr:nvSpPr>
        <xdr:cNvPr id="466" name="テキスト ボックス 465">
          <a:extLst>
            <a:ext uri="{FF2B5EF4-FFF2-40B4-BE49-F238E27FC236}">
              <a16:creationId xmlns:a16="http://schemas.microsoft.com/office/drawing/2014/main" id="{072CB2DD-E2CE-4310-9EA5-A559BF5632A3}"/>
            </a:ext>
          </a:extLst>
        </xdr:cNvPr>
        <xdr:cNvSpPr txBox="1"/>
      </xdr:nvSpPr>
      <xdr:spPr>
        <a:xfrm>
          <a:off x="717177" y="420594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人件費の歳出額は減少しているものの退職手当債発行額減少に伴う経常経費充当一般財源の増加により前年度比で０．７ポイント増加となっているが、以降はほぼ横ばいで推移していたところ、令和３年度においては、退職手当の減少及び職員数の減少に伴い人件費が減少したため、前年度比で４．１ポイント減少した。</a:t>
          </a:r>
        </a:p>
        <a:p>
          <a:r>
            <a:rPr kumimoji="1" lang="ja-JP" altLang="en-US" sz="12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41</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61100"/>
          <a:ext cx="8382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023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2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46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133350</xdr:rowOff>
    </xdr:from>
    <xdr:to>
      <xdr:col>20</xdr:col>
      <xdr:colOff>38100</xdr:colOff>
      <xdr:row>41</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0</xdr:rowOff>
    </xdr:from>
    <xdr:to>
      <xdr:col>11</xdr:col>
      <xdr:colOff>60325</xdr:colOff>
      <xdr:row>41</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令和２年度までゆるやかな増加傾向にあった物件費に係る経常収支比率は、令和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ポイント減少しているが、全国平均やグループ内平均に比して高い水準にあることから、引き続き効率的な事務執行により物件費の抑制に努めていく。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扶助費に係る経常収支比率は、近年、ほぼ横ばいで推移しており、全国平均と同水準となっている。グループ内平均との比較では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の経常収支比率は、平成３０年度においては、国民健康事業特別会計の新設に伴う国保財政調整交付金等の繰出金への振替等により、前年度と比べ２．２ポイントの増加となっているが、以降はほぼ横ばいでの推移とな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平成３０年度においては、国民健康事業特別会計の新設に伴う国保財政調整交付金等の繰出金への振替等により前年度に比べ１．７ポイントの減少となった以降は、社会保障経費の増加に伴い増加傾向となっていた。</a:t>
          </a:r>
        </a:p>
        <a:p>
          <a:r>
            <a:rPr kumimoji="1" lang="ja-JP" altLang="en-US" sz="1200">
              <a:latin typeface="ＭＳ Ｐゴシック" panose="020B0600070205080204" pitchFamily="50" charset="-128"/>
              <a:ea typeface="ＭＳ Ｐゴシック" panose="020B0600070205080204" pitchFamily="50" charset="-128"/>
            </a:rPr>
            <a:t>　令和３年度については、社会保障経費の増加に伴う経常的経費充当一般財源も増加している一方、地方消費税の増加や地方交付税の増加等により１．７ポイントの減少となった。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38</xdr:row>
      <xdr:rowOff>88900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280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38</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146050</xdr:rowOff>
    </xdr:from>
    <xdr:to>
      <xdr:col>73</xdr:col>
      <xdr:colOff>180975</xdr:colOff>
      <xdr:row>38</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318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38</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3182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38100</xdr:rowOff>
    </xdr:from>
    <xdr:to>
      <xdr:col>78</xdr:col>
      <xdr:colOff>120650</xdr:colOff>
      <xdr:row>38</xdr:row>
      <xdr:rowOff>139700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152400</xdr:rowOff>
    </xdr:from>
    <xdr:to>
      <xdr:col>74</xdr:col>
      <xdr:colOff>31750</xdr:colOff>
      <xdr:row>38</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毎年度の臨時財政対策債や公共事業等債等の発行に伴い償還金は増加傾向にあり、令和元年度は公共用地先行取得等事業債に係る元利償還金の増加等により、前年度に比べ０．５ポイントの増加。令和２年度は前年度横ばいとなったが、令和３年度は中小企業特会及び用地特会に係る元利償還金の低下により、前年度に比べ２．１ポイントの低下。</a:t>
          </a:r>
        </a:p>
        <a:p>
          <a:r>
            <a:rPr kumimoji="1" lang="ja-JP" altLang="en-US" sz="11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167821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08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77</xdr:row>
      <xdr:rowOff>167821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6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15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57348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7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7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令和元年度は、法人２税等が増加した一方、河川費等の基準財政需要額の減少に伴う臨時財政対策債を含めた実質的な交付税の減少等により１．０ポイントの増加となった。</a:t>
          </a:r>
        </a:p>
        <a:p>
          <a:r>
            <a:rPr kumimoji="1" lang="ja-JP" altLang="en-US" sz="700">
              <a:latin typeface="ＭＳ Ｐゴシック" panose="020B0600070205080204" pitchFamily="50" charset="-128"/>
              <a:ea typeface="ＭＳ Ｐゴシック" panose="020B0600070205080204" pitchFamily="50" charset="-128"/>
            </a:rPr>
            <a:t>　令和２年度は、地域社会再生事業費等の新設等による基準財政需要額の増額に伴う臨時財政対策債を含めた実質的な交付税の増加した一方、退職手当債発行額減少に伴う経常経費充当一般財源の増加等により０．２ポイント増加した。</a:t>
          </a:r>
        </a:p>
        <a:p>
          <a:r>
            <a:rPr kumimoji="1" lang="ja-JP" altLang="en-US" sz="700">
              <a:latin typeface="ＭＳ Ｐゴシック" panose="020B0600070205080204" pitchFamily="50" charset="-128"/>
              <a:ea typeface="ＭＳ Ｐゴシック" panose="020B0600070205080204" pitchFamily="50" charset="-128"/>
            </a:rPr>
            <a:t>　令和３年度は、社会保障関係費などの補助費等の増加による経常経費充当一般財源等の増加が２億円にとどまる一方、歳入一般財源等について、県税の増加や地方交付税（普通交付税）が前年度比で</a:t>
          </a:r>
          <a:r>
            <a:rPr kumimoji="1" lang="en-US" altLang="ja-JP" sz="700">
              <a:latin typeface="ＭＳ Ｐゴシック" panose="020B0600070205080204" pitchFamily="50" charset="-128"/>
              <a:ea typeface="ＭＳ Ｐゴシック" panose="020B0600070205080204" pitchFamily="50" charset="-128"/>
            </a:rPr>
            <a:t>205</a:t>
          </a:r>
          <a:r>
            <a:rPr kumimoji="1" lang="ja-JP" altLang="en-US" sz="700">
              <a:latin typeface="ＭＳ Ｐゴシック" panose="020B0600070205080204" pitchFamily="50" charset="-128"/>
              <a:ea typeface="ＭＳ Ｐゴシック" panose="020B0600070205080204" pitchFamily="50" charset="-128"/>
            </a:rPr>
            <a:t>億円増加したこと等により、経常収支比率は６．２ポイント減少した。</a:t>
          </a:r>
        </a:p>
        <a:p>
          <a:r>
            <a:rPr kumimoji="1" lang="ja-JP" altLang="en-US" sz="700">
              <a:latin typeface="ＭＳ Ｐゴシック" panose="020B0600070205080204" pitchFamily="50" charset="-128"/>
              <a:ea typeface="ＭＳ Ｐゴシック" panose="020B0600070205080204" pitchFamily="50" charset="-128"/>
            </a:rPr>
            <a:t>　今後、社会保障費の増加が予想されるため、引き続き積極的な歳入の確保と経常的な歳出の削減に努めていく。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80</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17220"/>
          <a:ext cx="8382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67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68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161307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27140</xdr:rowOff>
    </xdr:from>
    <xdr:to>
      <xdr:col>29</xdr:col>
      <xdr:colOff>127000</xdr:colOff>
      <xdr:row>15</xdr:row>
      <xdr:rowOff>32360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6515"/>
          <a:ext cx="6477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32360</xdr:rowOff>
    </xdr:from>
    <xdr:to>
      <xdr:col>26</xdr:col>
      <xdr:colOff>50800</xdr:colOff>
      <xdr:row>15</xdr:row>
      <xdr:rowOff>81242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1735"/>
          <a:ext cx="6985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81242</xdr:rowOff>
    </xdr:from>
    <xdr:to>
      <xdr:col>22</xdr:col>
      <xdr:colOff>114300</xdr:colOff>
      <xdr:row>15</xdr:row>
      <xdr:rowOff>128943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0617"/>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128943</xdr:rowOff>
    </xdr:from>
    <xdr:to>
      <xdr:col>18</xdr:col>
      <xdr:colOff>177800</xdr:colOff>
      <xdr:row>15</xdr:row>
      <xdr:rowOff>153022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8318"/>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147790</xdr:rowOff>
    </xdr:from>
    <xdr:to>
      <xdr:col>29</xdr:col>
      <xdr:colOff>177800</xdr:colOff>
      <xdr:row>15</xdr:row>
      <xdr:rowOff>77940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164317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153010</xdr:rowOff>
    </xdr:from>
    <xdr:to>
      <xdr:col>26</xdr:col>
      <xdr:colOff>101600</xdr:colOff>
      <xdr:row>15</xdr:row>
      <xdr:rowOff>83160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93337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30442</xdr:rowOff>
    </xdr:from>
    <xdr:to>
      <xdr:col>22</xdr:col>
      <xdr:colOff>165100</xdr:colOff>
      <xdr:row>15</xdr:row>
      <xdr:rowOff>132042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142219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78143</xdr:rowOff>
    </xdr:from>
    <xdr:to>
      <xdr:col>19</xdr:col>
      <xdr:colOff>38100</xdr:colOff>
      <xdr:row>16</xdr:row>
      <xdr:rowOff>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102222</xdr:rowOff>
    </xdr:from>
    <xdr:to>
      <xdr:col>15</xdr:col>
      <xdr:colOff>101600</xdr:colOff>
      <xdr:row>16</xdr:row>
      <xdr:rowOff>32372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42549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138659</xdr:rowOff>
    </xdr:from>
    <xdr:to>
      <xdr:col>29</xdr:col>
      <xdr:colOff>127000</xdr:colOff>
      <xdr:row>37</xdr:row>
      <xdr:rowOff>19101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1909"/>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19101</xdr:rowOff>
    </xdr:from>
    <xdr:to>
      <xdr:col>26</xdr:col>
      <xdr:colOff>50800</xdr:colOff>
      <xdr:row>37</xdr:row>
      <xdr:rowOff>80556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3801"/>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80556</xdr:rowOff>
    </xdr:from>
    <xdr:to>
      <xdr:col>22</xdr:col>
      <xdr:colOff>114300</xdr:colOff>
      <xdr:row>37</xdr:row>
      <xdr:rowOff>107569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0525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81090</xdr:rowOff>
    </xdr:from>
    <xdr:to>
      <xdr:col>18</xdr:col>
      <xdr:colOff>177800</xdr:colOff>
      <xdr:row>37</xdr:row>
      <xdr:rowOff>107569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05790"/>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87859</xdr:rowOff>
    </xdr:from>
    <xdr:to>
      <xdr:col>29</xdr:col>
      <xdr:colOff>177800</xdr:colOff>
      <xdr:row>37</xdr:row>
      <xdr:rowOff>18009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59936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139751</xdr:rowOff>
    </xdr:from>
    <xdr:to>
      <xdr:col>26</xdr:col>
      <xdr:colOff>101600</xdr:colOff>
      <xdr:row>37</xdr:row>
      <xdr:rowOff>69901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54678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29756</xdr:rowOff>
    </xdr:from>
    <xdr:to>
      <xdr:col>22</xdr:col>
      <xdr:colOff>165100</xdr:colOff>
      <xdr:row>37</xdr:row>
      <xdr:rowOff>131356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116133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56769</xdr:rowOff>
    </xdr:from>
    <xdr:to>
      <xdr:col>19</xdr:col>
      <xdr:colOff>38100</xdr:colOff>
      <xdr:row>37</xdr:row>
      <xdr:rowOff>158369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8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30290</xdr:rowOff>
    </xdr:from>
    <xdr:to>
      <xdr:col>15</xdr:col>
      <xdr:colOff>101600</xdr:colOff>
      <xdr:row>37</xdr:row>
      <xdr:rowOff>131890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116667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29324</xdr:rowOff>
    </xdr:from>
    <xdr:to>
      <xdr:col>24</xdr:col>
      <xdr:colOff>63500</xdr:colOff>
      <xdr:row>34</xdr:row>
      <xdr:rowOff>71272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8624"/>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29324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372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xdr:rowOff>
    </xdr:from>
    <xdr:to>
      <xdr:col>15</xdr:col>
      <xdr:colOff>50800</xdr:colOff>
      <xdr:row>34</xdr:row>
      <xdr:rowOff>56604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372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56604</xdr:rowOff>
    </xdr:from>
    <xdr:to>
      <xdr:col>10</xdr:col>
      <xdr:colOff>114300</xdr:colOff>
      <xdr:row>34</xdr:row>
      <xdr:rowOff>93028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59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20472</xdr:rowOff>
    </xdr:from>
    <xdr:to>
      <xdr:col>24</xdr:col>
      <xdr:colOff>114300</xdr:colOff>
      <xdr:row>34</xdr:row>
      <xdr:rowOff>122072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149974</xdr:rowOff>
    </xdr:from>
    <xdr:to>
      <xdr:col>20</xdr:col>
      <xdr:colOff>38100</xdr:colOff>
      <xdr:row>34</xdr:row>
      <xdr:rowOff>80124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96651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8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135077</xdr:rowOff>
    </xdr:from>
    <xdr:to>
      <xdr:col>15</xdr:col>
      <xdr:colOff>101600</xdr:colOff>
      <xdr:row>34</xdr:row>
      <xdr:rowOff>65227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81754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5804</xdr:rowOff>
    </xdr:from>
    <xdr:to>
      <xdr:col>10</xdr:col>
      <xdr:colOff>165100</xdr:colOff>
      <xdr:row>34</xdr:row>
      <xdr:rowOff>107404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123931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42228</xdr:rowOff>
    </xdr:from>
    <xdr:to>
      <xdr:col>6</xdr:col>
      <xdr:colOff>38100</xdr:colOff>
      <xdr:row>34</xdr:row>
      <xdr:rowOff>143828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160355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12941</xdr:rowOff>
    </xdr:from>
    <xdr:to>
      <xdr:col>24</xdr:col>
      <xdr:colOff>63500</xdr:colOff>
      <xdr:row>57</xdr:row>
      <xdr:rowOff>19228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5591"/>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19228</xdr:rowOff>
    </xdr:from>
    <xdr:to>
      <xdr:col>19</xdr:col>
      <xdr:colOff>177800</xdr:colOff>
      <xdr:row>57</xdr:row>
      <xdr:rowOff>138367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1878"/>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138367</xdr:rowOff>
    </xdr:from>
    <xdr:to>
      <xdr:col>15</xdr:col>
      <xdr:colOff>50800</xdr:colOff>
      <xdr:row>58</xdr:row>
      <xdr:rowOff>3988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1017"/>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3988</xdr:rowOff>
    </xdr:from>
    <xdr:to>
      <xdr:col>10</xdr:col>
      <xdr:colOff>114300</xdr:colOff>
      <xdr:row>58</xdr:row>
      <xdr:rowOff>25553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08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133591</xdr:rowOff>
    </xdr:from>
    <xdr:to>
      <xdr:col>24</xdr:col>
      <xdr:colOff>114300</xdr:colOff>
      <xdr:row>57</xdr:row>
      <xdr:rowOff>63741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48518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139878</xdr:rowOff>
    </xdr:from>
    <xdr:to>
      <xdr:col>20</xdr:col>
      <xdr:colOff>38100</xdr:colOff>
      <xdr:row>57</xdr:row>
      <xdr:rowOff>70028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61155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87567</xdr:rowOff>
    </xdr:from>
    <xdr:to>
      <xdr:col>15</xdr:col>
      <xdr:colOff>101600</xdr:colOff>
      <xdr:row>58</xdr:row>
      <xdr:rowOff>17717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124638</xdr:rowOff>
    </xdr:from>
    <xdr:to>
      <xdr:col>10</xdr:col>
      <xdr:colOff>165100</xdr:colOff>
      <xdr:row>58</xdr:row>
      <xdr:rowOff>54788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146203</xdr:rowOff>
    </xdr:from>
    <xdr:to>
      <xdr:col>6</xdr:col>
      <xdr:colOff>38100</xdr:colOff>
      <xdr:row>58</xdr:row>
      <xdr:rowOff>76353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31387</xdr:rowOff>
    </xdr:from>
    <xdr:to>
      <xdr:col>24</xdr:col>
      <xdr:colOff>63500</xdr:colOff>
      <xdr:row>76</xdr:row>
      <xdr:rowOff>97028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61587"/>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97028</xdr:rowOff>
    </xdr:from>
    <xdr:to>
      <xdr:col>19</xdr:col>
      <xdr:colOff>177800</xdr:colOff>
      <xdr:row>77</xdr:row>
      <xdr:rowOff>38790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27228"/>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131753</xdr:rowOff>
    </xdr:from>
    <xdr:to>
      <xdr:col>15</xdr:col>
      <xdr:colOff>50800</xdr:colOff>
      <xdr:row>77</xdr:row>
      <xdr:rowOff>38790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61953"/>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131753</xdr:rowOff>
    </xdr:from>
    <xdr:to>
      <xdr:col>10</xdr:col>
      <xdr:colOff>114300</xdr:colOff>
      <xdr:row>77</xdr:row>
      <xdr:rowOff>26271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61953"/>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152037</xdr:rowOff>
    </xdr:from>
    <xdr:to>
      <xdr:col>24</xdr:col>
      <xdr:colOff>114300</xdr:colOff>
      <xdr:row>76</xdr:row>
      <xdr:rowOff>82187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8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46228</xdr:rowOff>
    </xdr:from>
    <xdr:to>
      <xdr:col>20</xdr:col>
      <xdr:colOff>38100</xdr:colOff>
      <xdr:row>76</xdr:row>
      <xdr:rowOff>147828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138955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159440</xdr:rowOff>
    </xdr:from>
    <xdr:to>
      <xdr:col>15</xdr:col>
      <xdr:colOff>101600</xdr:colOff>
      <xdr:row>77</xdr:row>
      <xdr:rowOff>89590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80953</xdr:rowOff>
    </xdr:from>
    <xdr:to>
      <xdr:col>10</xdr:col>
      <xdr:colOff>165100</xdr:colOff>
      <xdr:row>77</xdr:row>
      <xdr:rowOff>11103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146921</xdr:rowOff>
    </xdr:from>
    <xdr:to>
      <xdr:col>6</xdr:col>
      <xdr:colOff>38100</xdr:colOff>
      <xdr:row>77</xdr:row>
      <xdr:rowOff>77071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68198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140748</xdr:rowOff>
    </xdr:from>
    <xdr:to>
      <xdr:col>24</xdr:col>
      <xdr:colOff>63500</xdr:colOff>
      <xdr:row>95</xdr:row>
      <xdr:rowOff>165799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8498"/>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165799</xdr:rowOff>
    </xdr:from>
    <xdr:to>
      <xdr:col>19</xdr:col>
      <xdr:colOff>177800</xdr:colOff>
      <xdr:row>95</xdr:row>
      <xdr:rowOff>168275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354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168275</xdr:rowOff>
    </xdr:from>
    <xdr:to>
      <xdr:col>15</xdr:col>
      <xdr:colOff>50800</xdr:colOff>
      <xdr:row>96</xdr:row>
      <xdr:rowOff>88360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6025"/>
          <a:ext cx="889000" cy="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86740</xdr:rowOff>
    </xdr:from>
    <xdr:to>
      <xdr:col>10</xdr:col>
      <xdr:colOff>114300</xdr:colOff>
      <xdr:row>96</xdr:row>
      <xdr:rowOff>88360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4594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89948</xdr:rowOff>
    </xdr:from>
    <xdr:to>
      <xdr:col>24</xdr:col>
      <xdr:colOff>114300</xdr:colOff>
      <xdr:row>96</xdr:row>
      <xdr:rowOff>20098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68375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114999</xdr:rowOff>
    </xdr:from>
    <xdr:to>
      <xdr:col>20</xdr:col>
      <xdr:colOff>38100</xdr:colOff>
      <xdr:row>96</xdr:row>
      <xdr:rowOff>45149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36276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117475</xdr:rowOff>
    </xdr:from>
    <xdr:to>
      <xdr:col>15</xdr:col>
      <xdr:colOff>101600</xdr:colOff>
      <xdr:row>96</xdr:row>
      <xdr:rowOff>47625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37560</xdr:rowOff>
    </xdr:from>
    <xdr:to>
      <xdr:col>10</xdr:col>
      <xdr:colOff>165100</xdr:colOff>
      <xdr:row>96</xdr:row>
      <xdr:rowOff>139160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130287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35940</xdr:rowOff>
    </xdr:from>
    <xdr:to>
      <xdr:col>6</xdr:col>
      <xdr:colOff>38100</xdr:colOff>
      <xdr:row>96</xdr:row>
      <xdr:rowOff>137540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128667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17818</xdr:rowOff>
    </xdr:from>
    <xdr:to>
      <xdr:col>55</xdr:col>
      <xdr:colOff>0</xdr:colOff>
      <xdr:row>36</xdr:row>
      <xdr:rowOff>101989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90018"/>
          <a:ext cx="8382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101989</xdr:rowOff>
    </xdr:from>
    <xdr:to>
      <xdr:col>50</xdr:col>
      <xdr:colOff>114300</xdr:colOff>
      <xdr:row>38</xdr:row>
      <xdr:rowOff>163490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74189"/>
          <a:ext cx="889000" cy="4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163490</xdr:rowOff>
    </xdr:from>
    <xdr:to>
      <xdr:col>45</xdr:col>
      <xdr:colOff>177800</xdr:colOff>
      <xdr:row>39</xdr:row>
      <xdr:rowOff>17369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7859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160807</xdr:rowOff>
    </xdr:from>
    <xdr:to>
      <xdr:col>41</xdr:col>
      <xdr:colOff>50800</xdr:colOff>
      <xdr:row>39</xdr:row>
      <xdr:rowOff>17369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75907"/>
          <a:ext cx="8890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138468</xdr:rowOff>
    </xdr:from>
    <xdr:to>
      <xdr:col>55</xdr:col>
      <xdr:colOff>50800</xdr:colOff>
      <xdr:row>36</xdr:row>
      <xdr:rowOff>68618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51189</xdr:rowOff>
    </xdr:from>
    <xdr:to>
      <xdr:col>50</xdr:col>
      <xdr:colOff>165100</xdr:colOff>
      <xdr:row>36</xdr:row>
      <xdr:rowOff>152789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169316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99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112690</xdr:rowOff>
    </xdr:from>
    <xdr:to>
      <xdr:col>46</xdr:col>
      <xdr:colOff>38100</xdr:colOff>
      <xdr:row>39</xdr:row>
      <xdr:rowOff>42840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33967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138019</xdr:rowOff>
    </xdr:from>
    <xdr:to>
      <xdr:col>41</xdr:col>
      <xdr:colOff>101600</xdr:colOff>
      <xdr:row>39</xdr:row>
      <xdr:rowOff>68169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59296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4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110007</xdr:rowOff>
    </xdr:from>
    <xdr:to>
      <xdr:col>36</xdr:col>
      <xdr:colOff>165100</xdr:colOff>
      <xdr:row>39</xdr:row>
      <xdr:rowOff>40157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31284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72796</xdr:rowOff>
    </xdr:from>
    <xdr:to>
      <xdr:col>55</xdr:col>
      <xdr:colOff>0</xdr:colOff>
      <xdr:row>51</xdr:row>
      <xdr:rowOff>86893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645296"/>
          <a:ext cx="8382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86893</xdr:rowOff>
    </xdr:from>
    <xdr:to>
      <xdr:col>50</xdr:col>
      <xdr:colOff>114300</xdr:colOff>
      <xdr:row>53</xdr:row>
      <xdr:rowOff>141777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30843"/>
          <a:ext cx="8890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141777</xdr:rowOff>
    </xdr:from>
    <xdr:to>
      <xdr:col>45</xdr:col>
      <xdr:colOff>177800</xdr:colOff>
      <xdr:row>55</xdr:row>
      <xdr:rowOff>3816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228627"/>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3816</xdr:rowOff>
    </xdr:from>
    <xdr:to>
      <xdr:col>41</xdr:col>
      <xdr:colOff>50800</xdr:colOff>
      <xdr:row>56</xdr:row>
      <xdr:rowOff>89122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21996</xdr:rowOff>
    </xdr:from>
    <xdr:to>
      <xdr:col>55</xdr:col>
      <xdr:colOff>50800</xdr:colOff>
      <xdr:row>50</xdr:row>
      <xdr:rowOff>123596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5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146473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5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36093</xdr:rowOff>
    </xdr:from>
    <xdr:to>
      <xdr:col>50</xdr:col>
      <xdr:colOff>165100</xdr:colOff>
      <xdr:row>51</xdr:row>
      <xdr:rowOff>137693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154220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85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90977</xdr:rowOff>
    </xdr:from>
    <xdr:to>
      <xdr:col>46</xdr:col>
      <xdr:colOff>38100</xdr:colOff>
      <xdr:row>54</xdr:row>
      <xdr:rowOff>21127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37654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124466</xdr:rowOff>
    </xdr:from>
    <xdr:to>
      <xdr:col>41</xdr:col>
      <xdr:colOff>101600</xdr:colOff>
      <xdr:row>55</xdr:row>
      <xdr:rowOff>54616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71143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38322</xdr:rowOff>
    </xdr:from>
    <xdr:to>
      <xdr:col>36</xdr:col>
      <xdr:colOff>165100</xdr:colOff>
      <xdr:row>56</xdr:row>
      <xdr:rowOff>139922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131049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112858</xdr:rowOff>
    </xdr:from>
    <xdr:to>
      <xdr:col>55</xdr:col>
      <xdr:colOff>0</xdr:colOff>
      <xdr:row>74</xdr:row>
      <xdr:rowOff>14922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457258"/>
          <a:ext cx="8382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14922</xdr:rowOff>
    </xdr:from>
    <xdr:to>
      <xdr:col>50</xdr:col>
      <xdr:colOff>114300</xdr:colOff>
      <xdr:row>74</xdr:row>
      <xdr:rowOff>111372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702222"/>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111372</xdr:rowOff>
    </xdr:from>
    <xdr:to>
      <xdr:col>45</xdr:col>
      <xdr:colOff>177800</xdr:colOff>
      <xdr:row>74</xdr:row>
      <xdr:rowOff>117069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798672"/>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117069</xdr:rowOff>
    </xdr:from>
    <xdr:to>
      <xdr:col>41</xdr:col>
      <xdr:colOff>50800</xdr:colOff>
      <xdr:row>74</xdr:row>
      <xdr:rowOff>145167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804369"/>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62058</xdr:rowOff>
    </xdr:from>
    <xdr:to>
      <xdr:col>55</xdr:col>
      <xdr:colOff>50800</xdr:colOff>
      <xdr:row>72</xdr:row>
      <xdr:rowOff>163658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4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84935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2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135572</xdr:rowOff>
    </xdr:from>
    <xdr:to>
      <xdr:col>50</xdr:col>
      <xdr:colOff>165100</xdr:colOff>
      <xdr:row>74</xdr:row>
      <xdr:rowOff>65722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82249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4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60572</xdr:rowOff>
    </xdr:from>
    <xdr:to>
      <xdr:col>46</xdr:col>
      <xdr:colOff>38100</xdr:colOff>
      <xdr:row>74</xdr:row>
      <xdr:rowOff>162172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7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66269</xdr:rowOff>
    </xdr:from>
    <xdr:to>
      <xdr:col>41</xdr:col>
      <xdr:colOff>101600</xdr:colOff>
      <xdr:row>74</xdr:row>
      <xdr:rowOff>167869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94367</xdr:rowOff>
    </xdr:from>
    <xdr:to>
      <xdr:col>36</xdr:col>
      <xdr:colOff>165100</xdr:colOff>
      <xdr:row>75</xdr:row>
      <xdr:rowOff>24517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41044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104209</xdr:rowOff>
    </xdr:from>
    <xdr:to>
      <xdr:col>55</xdr:col>
      <xdr:colOff>0</xdr:colOff>
      <xdr:row>95</xdr:row>
      <xdr:rowOff>137567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20509"/>
          <a:ext cx="838200" cy="20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137567</xdr:rowOff>
    </xdr:from>
    <xdr:to>
      <xdr:col>50</xdr:col>
      <xdr:colOff>114300</xdr:colOff>
      <xdr:row>96</xdr:row>
      <xdr:rowOff>102439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25317"/>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102439</xdr:rowOff>
    </xdr:from>
    <xdr:to>
      <xdr:col>45</xdr:col>
      <xdr:colOff>177800</xdr:colOff>
      <xdr:row>97</xdr:row>
      <xdr:rowOff>61861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61639"/>
          <a:ext cx="889000" cy="1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61861</xdr:rowOff>
    </xdr:from>
    <xdr:to>
      <xdr:col>41</xdr:col>
      <xdr:colOff>50800</xdr:colOff>
      <xdr:row>97</xdr:row>
      <xdr:rowOff>160770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92511"/>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53409</xdr:rowOff>
    </xdr:from>
    <xdr:to>
      <xdr:col>55</xdr:col>
      <xdr:colOff>50800</xdr:colOff>
      <xdr:row>94</xdr:row>
      <xdr:rowOff>155009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76286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86767</xdr:rowOff>
    </xdr:from>
    <xdr:to>
      <xdr:col>50</xdr:col>
      <xdr:colOff>165100</xdr:colOff>
      <xdr:row>96</xdr:row>
      <xdr:rowOff>16917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33444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1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51639</xdr:rowOff>
    </xdr:from>
    <xdr:to>
      <xdr:col>46</xdr:col>
      <xdr:colOff>38100</xdr:colOff>
      <xdr:row>96</xdr:row>
      <xdr:rowOff>153239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xdr:rowOff>
    </xdr:from>
    <xdr:to>
      <xdr:col>41</xdr:col>
      <xdr:colOff>101600</xdr:colOff>
      <xdr:row>97</xdr:row>
      <xdr:rowOff>112661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109970</xdr:rowOff>
    </xdr:from>
    <xdr:to>
      <xdr:col>36</xdr:col>
      <xdr:colOff>165100</xdr:colOff>
      <xdr:row>98</xdr:row>
      <xdr:rowOff>40120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31247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68834</xdr:rowOff>
    </xdr:from>
    <xdr:to>
      <xdr:col>85</xdr:col>
      <xdr:colOff>127000</xdr:colOff>
      <xdr:row>37</xdr:row>
      <xdr:rowOff>132979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12484"/>
          <a:ext cx="8382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128407</xdr:rowOff>
    </xdr:from>
    <xdr:to>
      <xdr:col>81</xdr:col>
      <xdr:colOff>50800</xdr:colOff>
      <xdr:row>37</xdr:row>
      <xdr:rowOff>68834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0607"/>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128407</xdr:rowOff>
    </xdr:from>
    <xdr:to>
      <xdr:col>76</xdr:col>
      <xdr:colOff>114300</xdr:colOff>
      <xdr:row>36</xdr:row>
      <xdr:rowOff>140889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060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140889</xdr:rowOff>
    </xdr:from>
    <xdr:to>
      <xdr:col>71</xdr:col>
      <xdr:colOff>177800</xdr:colOff>
      <xdr:row>37</xdr:row>
      <xdr:rowOff>148021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313089"/>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82179</xdr:rowOff>
    </xdr:from>
    <xdr:to>
      <xdr:col>85</xdr:col>
      <xdr:colOff>177800</xdr:colOff>
      <xdr:row>38</xdr:row>
      <xdr:rowOff>12329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60606</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18034</xdr:rowOff>
    </xdr:from>
    <xdr:to>
      <xdr:col>81</xdr:col>
      <xdr:colOff>101600</xdr:colOff>
      <xdr:row>37</xdr:row>
      <xdr:rowOff>119634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110761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77607</xdr:rowOff>
    </xdr:from>
    <xdr:to>
      <xdr:col>76</xdr:col>
      <xdr:colOff>165100</xdr:colOff>
      <xdr:row>37</xdr:row>
      <xdr:rowOff>7757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170334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90089</xdr:rowOff>
    </xdr:from>
    <xdr:to>
      <xdr:col>72</xdr:col>
      <xdr:colOff>38100</xdr:colOff>
      <xdr:row>37</xdr:row>
      <xdr:rowOff>20239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5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97221</xdr:rowOff>
    </xdr:from>
    <xdr:to>
      <xdr:col>67</xdr:col>
      <xdr:colOff>101600</xdr:colOff>
      <xdr:row>38</xdr:row>
      <xdr:rowOff>27371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18498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67881</xdr:rowOff>
    </xdr:from>
    <xdr:to>
      <xdr:col>85</xdr:col>
      <xdr:colOff>127000</xdr:colOff>
      <xdr:row>74</xdr:row>
      <xdr:rowOff>103448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583731"/>
          <a:ext cx="838200" cy="2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103448</xdr:rowOff>
    </xdr:from>
    <xdr:to>
      <xdr:col>81</xdr:col>
      <xdr:colOff>50800</xdr:colOff>
      <xdr:row>74</xdr:row>
      <xdr:rowOff>155911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790748"/>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155911</xdr:rowOff>
    </xdr:from>
    <xdr:to>
      <xdr:col>76</xdr:col>
      <xdr:colOff>114300</xdr:colOff>
      <xdr:row>75</xdr:row>
      <xdr:rowOff>9646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43211"/>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9646</xdr:rowOff>
    </xdr:from>
    <xdr:to>
      <xdr:col>71</xdr:col>
      <xdr:colOff>177800</xdr:colOff>
      <xdr:row>75</xdr:row>
      <xdr:rowOff>41345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6839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17081</xdr:rowOff>
    </xdr:from>
    <xdr:to>
      <xdr:col>85</xdr:col>
      <xdr:colOff>177800</xdr:colOff>
      <xdr:row>73</xdr:row>
      <xdr:rowOff>118681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5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39958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3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52648</xdr:rowOff>
    </xdr:from>
    <xdr:to>
      <xdr:col>81</xdr:col>
      <xdr:colOff>101600</xdr:colOff>
      <xdr:row>74</xdr:row>
      <xdr:rowOff>154248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170775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5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105111</xdr:rowOff>
    </xdr:from>
    <xdr:to>
      <xdr:col>76</xdr:col>
      <xdr:colOff>165100</xdr:colOff>
      <xdr:row>75</xdr:row>
      <xdr:rowOff>35261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51788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130296</xdr:rowOff>
    </xdr:from>
    <xdr:to>
      <xdr:col>72</xdr:col>
      <xdr:colOff>38100</xdr:colOff>
      <xdr:row>75</xdr:row>
      <xdr:rowOff>60446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51573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161995</xdr:rowOff>
    </xdr:from>
    <xdr:to>
      <xdr:col>67</xdr:col>
      <xdr:colOff>101600</xdr:colOff>
      <xdr:row>75</xdr:row>
      <xdr:rowOff>92145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83272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74516</xdr:rowOff>
    </xdr:from>
    <xdr:to>
      <xdr:col>85</xdr:col>
      <xdr:colOff>127000</xdr:colOff>
      <xdr:row>98</xdr:row>
      <xdr:rowOff>162461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05166"/>
          <a:ext cx="838200" cy="2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80983</xdr:rowOff>
    </xdr:from>
    <xdr:to>
      <xdr:col>81</xdr:col>
      <xdr:colOff>50800</xdr:colOff>
      <xdr:row>98</xdr:row>
      <xdr:rowOff>162461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3083"/>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80983</xdr:rowOff>
    </xdr:from>
    <xdr:to>
      <xdr:col>76</xdr:col>
      <xdr:colOff>114300</xdr:colOff>
      <xdr:row>98</xdr:row>
      <xdr:rowOff>93653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83083"/>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33596</xdr:rowOff>
    </xdr:from>
    <xdr:to>
      <xdr:col>71</xdr:col>
      <xdr:colOff>177800</xdr:colOff>
      <xdr:row>98</xdr:row>
      <xdr:rowOff>93653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35696"/>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23716</xdr:rowOff>
    </xdr:from>
    <xdr:to>
      <xdr:col>85</xdr:col>
      <xdr:colOff>177800</xdr:colOff>
      <xdr:row>97</xdr:row>
      <xdr:rowOff>125316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110093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111661</xdr:rowOff>
    </xdr:from>
    <xdr:to>
      <xdr:col>81</xdr:col>
      <xdr:colOff>101600</xdr:colOff>
      <xdr:row>99</xdr:row>
      <xdr:rowOff>41811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32938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700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30183</xdr:rowOff>
    </xdr:from>
    <xdr:to>
      <xdr:col>76</xdr:col>
      <xdr:colOff>165100</xdr:colOff>
      <xdr:row>98</xdr:row>
      <xdr:rowOff>131783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122910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42853</xdr:rowOff>
    </xdr:from>
    <xdr:to>
      <xdr:col>72</xdr:col>
      <xdr:colOff>38100</xdr:colOff>
      <xdr:row>98</xdr:row>
      <xdr:rowOff>144453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135580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154246</xdr:rowOff>
    </xdr:from>
    <xdr:to>
      <xdr:col>67</xdr:col>
      <xdr:colOff>101600</xdr:colOff>
      <xdr:row>98</xdr:row>
      <xdr:rowOff>84396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75523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139700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111750"/>
          <a:ext cx="889000" cy="16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139700</xdr:rowOff>
    </xdr:from>
    <xdr:to>
      <xdr:col>107</xdr:col>
      <xdr:colOff>50800</xdr:colOff>
      <xdr:row>39</xdr:row>
      <xdr:rowOff>21590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111750"/>
          <a:ext cx="889000" cy="15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21590</xdr:rowOff>
    </xdr:from>
    <xdr:to>
      <xdr:col>102</xdr:col>
      <xdr:colOff>114300</xdr:colOff>
      <xdr:row>39</xdr:row>
      <xdr:rowOff>21590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0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88900</xdr:rowOff>
    </xdr:from>
    <xdr:to>
      <xdr:col>107</xdr:col>
      <xdr:colOff>101600</xdr:colOff>
      <xdr:row>30</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35577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48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63517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63517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108547</xdr:rowOff>
    </xdr:from>
    <xdr:to>
      <xdr:col>116</xdr:col>
      <xdr:colOff>63500</xdr:colOff>
      <xdr:row>54</xdr:row>
      <xdr:rowOff>107379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9195397"/>
          <a:ext cx="838200" cy="1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108547</xdr:rowOff>
    </xdr:from>
    <xdr:to>
      <xdr:col>111</xdr:col>
      <xdr:colOff>177800</xdr:colOff>
      <xdr:row>55</xdr:row>
      <xdr:rowOff>105931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195397"/>
          <a:ext cx="889000" cy="3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67196</xdr:rowOff>
    </xdr:from>
    <xdr:to>
      <xdr:col>107</xdr:col>
      <xdr:colOff>50800</xdr:colOff>
      <xdr:row>55</xdr:row>
      <xdr:rowOff>105931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496946"/>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139014</xdr:rowOff>
    </xdr:from>
    <xdr:to>
      <xdr:col>102</xdr:col>
      <xdr:colOff>114300</xdr:colOff>
      <xdr:row>55</xdr:row>
      <xdr:rowOff>67196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397314"/>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56579</xdr:rowOff>
    </xdr:from>
    <xdr:to>
      <xdr:col>116</xdr:col>
      <xdr:colOff>114300</xdr:colOff>
      <xdr:row>54</xdr:row>
      <xdr:rowOff>158179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3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79456</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57747</xdr:rowOff>
    </xdr:from>
    <xdr:to>
      <xdr:col>112</xdr:col>
      <xdr:colOff>38100</xdr:colOff>
      <xdr:row>53</xdr:row>
      <xdr:rowOff>159347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1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4424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9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55131</xdr:rowOff>
    </xdr:from>
    <xdr:to>
      <xdr:col>107</xdr:col>
      <xdr:colOff>101600</xdr:colOff>
      <xdr:row>55</xdr:row>
      <xdr:rowOff>156731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4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1808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2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16396</xdr:rowOff>
    </xdr:from>
    <xdr:to>
      <xdr:col>102</xdr:col>
      <xdr:colOff>165100</xdr:colOff>
      <xdr:row>55</xdr:row>
      <xdr:rowOff>117996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134523</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2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88214</xdr:rowOff>
    </xdr:from>
    <xdr:to>
      <xdr:col>98</xdr:col>
      <xdr:colOff>38100</xdr:colOff>
      <xdr:row>55</xdr:row>
      <xdr:rowOff>18364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3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34891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1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138067</xdr:rowOff>
    </xdr:from>
    <xdr:to>
      <xdr:col>116</xdr:col>
      <xdr:colOff>63500</xdr:colOff>
      <xdr:row>72</xdr:row>
      <xdr:rowOff>169418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482467"/>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143619</xdr:rowOff>
    </xdr:from>
    <xdr:to>
      <xdr:col>111</xdr:col>
      <xdr:colOff>177800</xdr:colOff>
      <xdr:row>72</xdr:row>
      <xdr:rowOff>169418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48801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51689</xdr:rowOff>
    </xdr:from>
    <xdr:to>
      <xdr:col>107</xdr:col>
      <xdr:colOff>50800</xdr:colOff>
      <xdr:row>72</xdr:row>
      <xdr:rowOff>143619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2396089"/>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51689</xdr:rowOff>
    </xdr:from>
    <xdr:to>
      <xdr:col>102</xdr:col>
      <xdr:colOff>114300</xdr:colOff>
      <xdr:row>78</xdr:row>
      <xdr:rowOff>113574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87267</xdr:rowOff>
    </xdr:from>
    <xdr:to>
      <xdr:col>116</xdr:col>
      <xdr:colOff>114300</xdr:colOff>
      <xdr:row>73</xdr:row>
      <xdr:rowOff>17417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110144</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2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118618</xdr:rowOff>
    </xdr:from>
    <xdr:to>
      <xdr:col>112</xdr:col>
      <xdr:colOff>38100</xdr:colOff>
      <xdr:row>73</xdr:row>
      <xdr:rowOff>48768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4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65295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2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92819</xdr:rowOff>
    </xdr:from>
    <xdr:to>
      <xdr:col>107</xdr:col>
      <xdr:colOff>101600</xdr:colOff>
      <xdr:row>73</xdr:row>
      <xdr:rowOff>22969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14096</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5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889</xdr:rowOff>
    </xdr:from>
    <xdr:to>
      <xdr:col>102</xdr:col>
      <xdr:colOff>165100</xdr:colOff>
      <xdr:row>72</xdr:row>
      <xdr:rowOff>102489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119016</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62774</xdr:rowOff>
    </xdr:from>
    <xdr:to>
      <xdr:col>98</xdr:col>
      <xdr:colOff>38100</xdr:colOff>
      <xdr:row>78</xdr:row>
      <xdr:rowOff>164374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155501</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令和３年度の歳出決算総額に対する住民一人当たりのコストは、６８８千円となっており、前年度と比べ２５千円の増加となっている。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前年度との比較では、中小企業融資制度貸付金の減少により、貸付金は</a:t>
          </a:r>
          <a:r>
            <a:rPr kumimoji="1" lang="en-US" altLang="ja-JP" sz="1300">
              <a:latin typeface="ＭＳ Ｐゴシック" panose="020B0600070205080204" pitchFamily="50" charset="-128"/>
              <a:ea typeface="ＭＳ Ｐゴシック" panose="020B0600070205080204" pitchFamily="50" charset="-128"/>
            </a:rPr>
            <a:t>13,408</a:t>
          </a:r>
          <a:r>
            <a:rPr kumimoji="1" lang="ja-JP" altLang="en-US" sz="1300">
              <a:latin typeface="ＭＳ Ｐゴシック" panose="020B0600070205080204" pitchFamily="50" charset="-128"/>
              <a:ea typeface="ＭＳ Ｐゴシック" panose="020B0600070205080204" pitchFamily="50" charset="-128"/>
            </a:rPr>
            <a:t>円減少した一方、新型コロナウイルス感染症対策に伴い、補助費は</a:t>
          </a:r>
          <a:r>
            <a:rPr kumimoji="1" lang="en-US" altLang="ja-JP" sz="1300">
              <a:latin typeface="ＭＳ Ｐゴシック" panose="020B0600070205080204" pitchFamily="50" charset="-128"/>
              <a:ea typeface="ＭＳ Ｐゴシック" panose="020B0600070205080204" pitchFamily="50" charset="-128"/>
            </a:rPr>
            <a:t>18,041</a:t>
          </a:r>
          <a:r>
            <a:rPr kumimoji="1" lang="ja-JP" altLang="en-US" sz="1300">
              <a:latin typeface="ＭＳ Ｐゴシック" panose="020B0600070205080204" pitchFamily="50" charset="-128"/>
              <a:ea typeface="ＭＳ Ｐゴシック" panose="020B0600070205080204" pitchFamily="50" charset="-128"/>
            </a:rPr>
            <a:t>円の増加、県債償還額の増加に伴い、公債費は</a:t>
          </a:r>
          <a:r>
            <a:rPr kumimoji="1" lang="en-US" altLang="ja-JP" sz="1300">
              <a:latin typeface="ＭＳ Ｐゴシック" panose="020B0600070205080204" pitchFamily="50" charset="-128"/>
              <a:ea typeface="ＭＳ Ｐゴシック" panose="020B0600070205080204" pitchFamily="50" charset="-128"/>
            </a:rPr>
            <a:t>10,867</a:t>
          </a:r>
          <a:r>
            <a:rPr kumimoji="1" lang="ja-JP" altLang="en-US" sz="1300">
              <a:latin typeface="ＭＳ Ｐゴシック" panose="020B0600070205080204" pitchFamily="50" charset="-128"/>
              <a:ea typeface="ＭＳ Ｐゴシック" panose="020B0600070205080204" pitchFamily="50" charset="-128"/>
            </a:rPr>
            <a:t>円の増加、防災・減災、国土強靱化の推進等に伴う公共事業の増加により、普通建設事業費は</a:t>
          </a:r>
          <a:r>
            <a:rPr kumimoji="1" lang="en-US" altLang="ja-JP" sz="1300">
              <a:latin typeface="ＭＳ Ｐゴシック" panose="020B0600070205080204" pitchFamily="50" charset="-128"/>
              <a:ea typeface="ＭＳ Ｐゴシック" panose="020B0600070205080204" pitchFamily="50" charset="-128"/>
            </a:rPr>
            <a:t>9,740</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58057</xdr:rowOff>
    </xdr:from>
    <xdr:to>
      <xdr:col>24</xdr:col>
      <xdr:colOff>63500</xdr:colOff>
      <xdr:row>30</xdr:row>
      <xdr:rowOff>107043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01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58057</xdr:rowOff>
    </xdr:from>
    <xdr:to>
      <xdr:col>19</xdr:col>
      <xdr:colOff>177800</xdr:colOff>
      <xdr:row>30</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01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93980</xdr:rowOff>
    </xdr:from>
    <xdr:to>
      <xdr:col>15</xdr:col>
      <xdr:colOff>50800</xdr:colOff>
      <xdr:row>31</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3748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108676</xdr:rowOff>
    </xdr:from>
    <xdr:to>
      <xdr:col>10</xdr:col>
      <xdr:colOff>114300</xdr:colOff>
      <xdr:row>31</xdr:row>
      <xdr:rowOff>121739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56243</xdr:rowOff>
    </xdr:from>
    <xdr:to>
      <xdr:col>24</xdr:col>
      <xdr:colOff>114300</xdr:colOff>
      <xdr:row>30</xdr:row>
      <xdr:rowOff>157843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79120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7257</xdr:rowOff>
    </xdr:from>
    <xdr:to>
      <xdr:col>20</xdr:col>
      <xdr:colOff>38100</xdr:colOff>
      <xdr:row>30</xdr:row>
      <xdr:rowOff>108857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125384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43180</xdr:rowOff>
    </xdr:from>
    <xdr:to>
      <xdr:col>15</xdr:col>
      <xdr:colOff>101600</xdr:colOff>
      <xdr:row>30</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70939</xdr:rowOff>
    </xdr:from>
    <xdr:to>
      <xdr:col>10</xdr:col>
      <xdr:colOff>165100</xdr:colOff>
      <xdr:row>32</xdr:row>
      <xdr:rowOff>1089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57876</xdr:rowOff>
    </xdr:from>
    <xdr:to>
      <xdr:col>6</xdr:col>
      <xdr:colOff>38100</xdr:colOff>
      <xdr:row>31</xdr:row>
      <xdr:rowOff>159476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4553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109617</xdr:rowOff>
    </xdr:from>
    <xdr:to>
      <xdr:col>24</xdr:col>
      <xdr:colOff>63500</xdr:colOff>
      <xdr:row>57</xdr:row>
      <xdr:rowOff>150399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10817"/>
          <a:ext cx="838200" cy="2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8816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9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148318</xdr:rowOff>
    </xdr:from>
    <xdr:to>
      <xdr:col>19</xdr:col>
      <xdr:colOff>177800</xdr:colOff>
      <xdr:row>57</xdr:row>
      <xdr:rowOff>150399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0968"/>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15611</xdr:rowOff>
    </xdr:from>
    <xdr:to>
      <xdr:col>20</xdr:col>
      <xdr:colOff>38100</xdr:colOff>
      <xdr:row>56</xdr:row>
      <xdr:rowOff>117211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133738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3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148318</xdr:rowOff>
    </xdr:from>
    <xdr:to>
      <xdr:col>15</xdr:col>
      <xdr:colOff>50800</xdr:colOff>
      <xdr:row>58</xdr:row>
      <xdr:rowOff>7044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0968"/>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83093</xdr:rowOff>
    </xdr:from>
    <xdr:to>
      <xdr:col>15</xdr:col>
      <xdr:colOff>101600</xdr:colOff>
      <xdr:row>57</xdr:row>
      <xdr:rowOff>13243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29770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7044</xdr:rowOff>
    </xdr:from>
    <xdr:to>
      <xdr:col>10</xdr:col>
      <xdr:colOff>114300</xdr:colOff>
      <xdr:row>58</xdr:row>
      <xdr:rowOff>44625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1144"/>
          <a:ext cx="889000" cy="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86865</xdr:rowOff>
    </xdr:from>
    <xdr:to>
      <xdr:col>10</xdr:col>
      <xdr:colOff>165100</xdr:colOff>
      <xdr:row>57</xdr:row>
      <xdr:rowOff>17015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33542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75436</xdr:rowOff>
    </xdr:from>
    <xdr:to>
      <xdr:col>6</xdr:col>
      <xdr:colOff>38100</xdr:colOff>
      <xdr:row>57</xdr:row>
      <xdr:rowOff>5586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58817</xdr:rowOff>
    </xdr:from>
    <xdr:to>
      <xdr:col>24</xdr:col>
      <xdr:colOff>114300</xdr:colOff>
      <xdr:row>56</xdr:row>
      <xdr:rowOff>160417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145194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99599</xdr:rowOff>
    </xdr:from>
    <xdr:to>
      <xdr:col>20</xdr:col>
      <xdr:colOff>38100</xdr:colOff>
      <xdr:row>58</xdr:row>
      <xdr:rowOff>29749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20876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9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97518</xdr:rowOff>
    </xdr:from>
    <xdr:to>
      <xdr:col>15</xdr:col>
      <xdr:colOff>101600</xdr:colOff>
      <xdr:row>58</xdr:row>
      <xdr:rowOff>27668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127694</xdr:rowOff>
    </xdr:from>
    <xdr:to>
      <xdr:col>10</xdr:col>
      <xdr:colOff>165100</xdr:colOff>
      <xdr:row>58</xdr:row>
      <xdr:rowOff>57844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165275</xdr:rowOff>
    </xdr:from>
    <xdr:to>
      <xdr:col>6</xdr:col>
      <xdr:colOff>38100</xdr:colOff>
      <xdr:row>58</xdr:row>
      <xdr:rowOff>95425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114935</xdr:rowOff>
    </xdr:from>
    <xdr:to>
      <xdr:col>24</xdr:col>
      <xdr:colOff>63500</xdr:colOff>
      <xdr:row>75</xdr:row>
      <xdr:rowOff>7341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459335"/>
          <a:ext cx="838200" cy="4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114935</xdr:rowOff>
    </xdr:from>
    <xdr:to>
      <xdr:col>19</xdr:col>
      <xdr:colOff>177800</xdr:colOff>
      <xdr:row>76</xdr:row>
      <xdr:rowOff>151130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459335"/>
          <a:ext cx="8890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151130</xdr:rowOff>
    </xdr:from>
    <xdr:to>
      <xdr:col>15</xdr:col>
      <xdr:colOff>50800</xdr:colOff>
      <xdr:row>78</xdr:row>
      <xdr:rowOff>25285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81330"/>
          <a:ext cx="889000" cy="2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673</xdr:rowOff>
    </xdr:from>
    <xdr:to>
      <xdr:col>10</xdr:col>
      <xdr:colOff>114300</xdr:colOff>
      <xdr:row>78</xdr:row>
      <xdr:rowOff>25285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7377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127991</xdr:rowOff>
    </xdr:from>
    <xdr:to>
      <xdr:col>24</xdr:col>
      <xdr:colOff>114300</xdr:colOff>
      <xdr:row>75</xdr:row>
      <xdr:rowOff>58141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106418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64135</xdr:rowOff>
    </xdr:from>
    <xdr:to>
      <xdr:col>20</xdr:col>
      <xdr:colOff>38100</xdr:colOff>
      <xdr:row>72</xdr:row>
      <xdr:rowOff>165735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10812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1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100330</xdr:rowOff>
    </xdr:from>
    <xdr:to>
      <xdr:col>15</xdr:col>
      <xdr:colOff>101600</xdr:colOff>
      <xdr:row>77</xdr:row>
      <xdr:rowOff>30480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47007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9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145935</xdr:rowOff>
    </xdr:from>
    <xdr:to>
      <xdr:col>10</xdr:col>
      <xdr:colOff>165100</xdr:colOff>
      <xdr:row>78</xdr:row>
      <xdr:rowOff>76085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67212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121323</xdr:rowOff>
    </xdr:from>
    <xdr:to>
      <xdr:col>6</xdr:col>
      <xdr:colOff>38100</xdr:colOff>
      <xdr:row>78</xdr:row>
      <xdr:rowOff>51473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42600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54966</xdr:rowOff>
    </xdr:from>
    <xdr:to>
      <xdr:col>24</xdr:col>
      <xdr:colOff>63500</xdr:colOff>
      <xdr:row>95</xdr:row>
      <xdr:rowOff>117126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171266"/>
          <a:ext cx="838200" cy="2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123169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89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117126</xdr:rowOff>
    </xdr:from>
    <xdr:to>
      <xdr:col>19</xdr:col>
      <xdr:colOff>177800</xdr:colOff>
      <xdr:row>97</xdr:row>
      <xdr:rowOff>137813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04876"/>
          <a:ext cx="889000" cy="3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52170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137813</xdr:rowOff>
    </xdr:from>
    <xdr:to>
      <xdr:col>15</xdr:col>
      <xdr:colOff>50800</xdr:colOff>
      <xdr:row>97</xdr:row>
      <xdr:rowOff>148520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768463"/>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117926</xdr:rowOff>
    </xdr:from>
    <xdr:to>
      <xdr:col>10</xdr:col>
      <xdr:colOff>114300</xdr:colOff>
      <xdr:row>97</xdr:row>
      <xdr:rowOff>148520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48576"/>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4166</xdr:rowOff>
    </xdr:from>
    <xdr:to>
      <xdr:col>24</xdr:col>
      <xdr:colOff>114300</xdr:colOff>
      <xdr:row>94</xdr:row>
      <xdr:rowOff>105766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154043</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66326</xdr:rowOff>
    </xdr:from>
    <xdr:to>
      <xdr:col>20</xdr:col>
      <xdr:colOff>38100</xdr:colOff>
      <xdr:row>95</xdr:row>
      <xdr:rowOff>167926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159053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64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87013</xdr:rowOff>
    </xdr:from>
    <xdr:to>
      <xdr:col>15</xdr:col>
      <xdr:colOff>101600</xdr:colOff>
      <xdr:row>98</xdr:row>
      <xdr:rowOff>17163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97720</xdr:rowOff>
    </xdr:from>
    <xdr:to>
      <xdr:col>10</xdr:col>
      <xdr:colOff>165100</xdr:colOff>
      <xdr:row>98</xdr:row>
      <xdr:rowOff>27870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18997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67126</xdr:rowOff>
    </xdr:from>
    <xdr:to>
      <xdr:col>6</xdr:col>
      <xdr:colOff>38100</xdr:colOff>
      <xdr:row>97</xdr:row>
      <xdr:rowOff>168726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159853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38</xdr:row>
      <xdr:rowOff>16713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1261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98095</xdr:rowOff>
    </xdr:from>
    <xdr:to>
      <xdr:col>50</xdr:col>
      <xdr:colOff>114300</xdr:colOff>
      <xdr:row>38</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44174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98095</xdr:rowOff>
    </xdr:from>
    <xdr:to>
      <xdr:col>45</xdr:col>
      <xdr:colOff>177800</xdr:colOff>
      <xdr:row>37</xdr:row>
      <xdr:rowOff>119583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4417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119583</xdr:rowOff>
    </xdr:from>
    <xdr:to>
      <xdr:col>41</xdr:col>
      <xdr:colOff>50800</xdr:colOff>
      <xdr:row>38</xdr:row>
      <xdr:rowOff>73863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118161</xdr:rowOff>
    </xdr:from>
    <xdr:to>
      <xdr:col>55</xdr:col>
      <xdr:colOff>50800</xdr:colOff>
      <xdr:row>38</xdr:row>
      <xdr:rowOff>48310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33088</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137363</xdr:rowOff>
    </xdr:from>
    <xdr:to>
      <xdr:col>50</xdr:col>
      <xdr:colOff>165100</xdr:colOff>
      <xdr:row>38</xdr:row>
      <xdr:rowOff>67514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58640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65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47295</xdr:rowOff>
    </xdr:from>
    <xdr:to>
      <xdr:col>46</xdr:col>
      <xdr:colOff>38100</xdr:colOff>
      <xdr:row>37</xdr:row>
      <xdr:rowOff>148895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140022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68783</xdr:rowOff>
    </xdr:from>
    <xdr:to>
      <xdr:col>41</xdr:col>
      <xdr:colOff>101600</xdr:colOff>
      <xdr:row>37</xdr:row>
      <xdr:rowOff>170383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161510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23063</xdr:rowOff>
    </xdr:from>
    <xdr:to>
      <xdr:col>36</xdr:col>
      <xdr:colOff>165100</xdr:colOff>
      <xdr:row>38</xdr:row>
      <xdr:rowOff>124663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115790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43459</xdr:rowOff>
    </xdr:from>
    <xdr:to>
      <xdr:col>55</xdr:col>
      <xdr:colOff>0</xdr:colOff>
      <xdr:row>59</xdr:row>
      <xdr:rowOff>55510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159009"/>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55510</xdr:rowOff>
    </xdr:from>
    <xdr:to>
      <xdr:col>50</xdr:col>
      <xdr:colOff>114300</xdr:colOff>
      <xdr:row>59</xdr:row>
      <xdr:rowOff>61747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101710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61747</xdr:rowOff>
    </xdr:from>
    <xdr:to>
      <xdr:col>45</xdr:col>
      <xdr:colOff>177800</xdr:colOff>
      <xdr:row>59</xdr:row>
      <xdr:rowOff>112758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177297"/>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112758</xdr:rowOff>
    </xdr:from>
    <xdr:to>
      <xdr:col>41</xdr:col>
      <xdr:colOff>50800</xdr:colOff>
      <xdr:row>60</xdr:row>
      <xdr:rowOff>3421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10228308"/>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164109</xdr:rowOff>
    </xdr:from>
    <xdr:to>
      <xdr:col>55</xdr:col>
      <xdr:colOff>50800</xdr:colOff>
      <xdr:row>59</xdr:row>
      <xdr:rowOff>94259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79036</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100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4710</xdr:rowOff>
    </xdr:from>
    <xdr:to>
      <xdr:col>50</xdr:col>
      <xdr:colOff>165100</xdr:colOff>
      <xdr:row>59</xdr:row>
      <xdr:rowOff>106310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101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97437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102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10947</xdr:rowOff>
    </xdr:from>
    <xdr:to>
      <xdr:col>46</xdr:col>
      <xdr:colOff>38100</xdr:colOff>
      <xdr:row>59</xdr:row>
      <xdr:rowOff>112547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103674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2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61958</xdr:rowOff>
    </xdr:from>
    <xdr:to>
      <xdr:col>41</xdr:col>
      <xdr:colOff>101600</xdr:colOff>
      <xdr:row>59</xdr:row>
      <xdr:rowOff>163558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101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154685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102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124071</xdr:rowOff>
    </xdr:from>
    <xdr:to>
      <xdr:col>36</xdr:col>
      <xdr:colOff>165100</xdr:colOff>
      <xdr:row>60</xdr:row>
      <xdr:rowOff>54221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102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45348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10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84251</xdr:rowOff>
    </xdr:from>
    <xdr:to>
      <xdr:col>55</xdr:col>
      <xdr:colOff>0</xdr:colOff>
      <xdr:row>75</xdr:row>
      <xdr:rowOff>44310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771551"/>
          <a:ext cx="8382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84251</xdr:rowOff>
    </xdr:from>
    <xdr:to>
      <xdr:col>50</xdr:col>
      <xdr:colOff>114300</xdr:colOff>
      <xdr:row>77</xdr:row>
      <xdr:rowOff>80011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771551"/>
          <a:ext cx="889000" cy="5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47676</xdr:rowOff>
    </xdr:from>
    <xdr:to>
      <xdr:col>45</xdr:col>
      <xdr:colOff>177800</xdr:colOff>
      <xdr:row>77</xdr:row>
      <xdr:rowOff>80011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4932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128588</xdr:rowOff>
    </xdr:from>
    <xdr:to>
      <xdr:col>41</xdr:col>
      <xdr:colOff>50800</xdr:colOff>
      <xdr:row>77</xdr:row>
      <xdr:rowOff>47676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158788"/>
          <a:ext cx="889000" cy="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164960</xdr:rowOff>
    </xdr:from>
    <xdr:to>
      <xdr:col>55</xdr:col>
      <xdr:colOff>50800</xdr:colOff>
      <xdr:row>75</xdr:row>
      <xdr:rowOff>95110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143387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33451</xdr:rowOff>
    </xdr:from>
    <xdr:to>
      <xdr:col>50</xdr:col>
      <xdr:colOff>165100</xdr:colOff>
      <xdr:row>74</xdr:row>
      <xdr:rowOff>135051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7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29211</xdr:rowOff>
    </xdr:from>
    <xdr:to>
      <xdr:col>46</xdr:col>
      <xdr:colOff>38100</xdr:colOff>
      <xdr:row>77</xdr:row>
      <xdr:rowOff>130811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147338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168326</xdr:rowOff>
    </xdr:from>
    <xdr:to>
      <xdr:col>41</xdr:col>
      <xdr:colOff>101600</xdr:colOff>
      <xdr:row>77</xdr:row>
      <xdr:rowOff>98476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115003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77788</xdr:rowOff>
    </xdr:from>
    <xdr:to>
      <xdr:col>36</xdr:col>
      <xdr:colOff>165100</xdr:colOff>
      <xdr:row>77</xdr:row>
      <xdr:rowOff>7938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108138</xdr:rowOff>
    </xdr:from>
    <xdr:to>
      <xdr:col>55</xdr:col>
      <xdr:colOff>0</xdr:colOff>
      <xdr:row>92</xdr:row>
      <xdr:rowOff>122506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5538638"/>
          <a:ext cx="838200" cy="3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122506</xdr:rowOff>
    </xdr:from>
    <xdr:to>
      <xdr:col>50</xdr:col>
      <xdr:colOff>114300</xdr:colOff>
      <xdr:row>93</xdr:row>
      <xdr:rowOff>66565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895906"/>
          <a:ext cx="8890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66565</xdr:rowOff>
    </xdr:from>
    <xdr:to>
      <xdr:col>45</xdr:col>
      <xdr:colOff>177800</xdr:colOff>
      <xdr:row>93</xdr:row>
      <xdr:rowOff>164308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011415"/>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164308</xdr:rowOff>
    </xdr:from>
    <xdr:to>
      <xdr:col>41</xdr:col>
      <xdr:colOff>50800</xdr:colOff>
      <xdr:row>95</xdr:row>
      <xdr:rowOff>4124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109158"/>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160318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57338</xdr:rowOff>
    </xdr:from>
    <xdr:to>
      <xdr:col>55</xdr:col>
      <xdr:colOff>50800</xdr:colOff>
      <xdr:row>90</xdr:row>
      <xdr:rowOff>158938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10365</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4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71706</xdr:rowOff>
    </xdr:from>
    <xdr:to>
      <xdr:col>50</xdr:col>
      <xdr:colOff>165100</xdr:colOff>
      <xdr:row>93</xdr:row>
      <xdr:rowOff>1856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18383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27095" y="156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15765</xdr:rowOff>
    </xdr:from>
    <xdr:to>
      <xdr:col>46</xdr:col>
      <xdr:colOff>38100</xdr:colOff>
      <xdr:row>93</xdr:row>
      <xdr:rowOff>117365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133892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113508</xdr:rowOff>
    </xdr:from>
    <xdr:to>
      <xdr:col>41</xdr:col>
      <xdr:colOff>101600</xdr:colOff>
      <xdr:row>94</xdr:row>
      <xdr:rowOff>43658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124774</xdr:rowOff>
    </xdr:from>
    <xdr:to>
      <xdr:col>36</xdr:col>
      <xdr:colOff>165100</xdr:colOff>
      <xdr:row>95</xdr:row>
      <xdr:rowOff>54924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137223</xdr:rowOff>
    </xdr:from>
    <xdr:to>
      <xdr:col>85</xdr:col>
      <xdr:colOff>127000</xdr:colOff>
      <xdr:row>31</xdr:row>
      <xdr:rowOff>52070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280723"/>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137223</xdr:rowOff>
    </xdr:from>
    <xdr:to>
      <xdr:col>81</xdr:col>
      <xdr:colOff>50800</xdr:colOff>
      <xdr:row>30</xdr:row>
      <xdr:rowOff>159893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280723"/>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159893</xdr:rowOff>
    </xdr:from>
    <xdr:to>
      <xdr:col>76</xdr:col>
      <xdr:colOff>114300</xdr:colOff>
      <xdr:row>31</xdr:row>
      <xdr:rowOff>161989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303393"/>
          <a:ext cx="8890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161989</xdr:rowOff>
    </xdr:from>
    <xdr:to>
      <xdr:col>71</xdr:col>
      <xdr:colOff>177800</xdr:colOff>
      <xdr:row>32</xdr:row>
      <xdr:rowOff>149225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476939"/>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1270</xdr:rowOff>
    </xdr:from>
    <xdr:to>
      <xdr:col>85</xdr:col>
      <xdr:colOff>177800</xdr:colOff>
      <xdr:row>31</xdr:row>
      <xdr:rowOff>102870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87647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2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86423</xdr:rowOff>
    </xdr:from>
    <xdr:to>
      <xdr:col>81</xdr:col>
      <xdr:colOff>101600</xdr:colOff>
      <xdr:row>31</xdr:row>
      <xdr:rowOff>16573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2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33100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0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109093</xdr:rowOff>
    </xdr:from>
    <xdr:to>
      <xdr:col>76</xdr:col>
      <xdr:colOff>165100</xdr:colOff>
      <xdr:row>31</xdr:row>
      <xdr:rowOff>39243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55770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0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111189</xdr:rowOff>
    </xdr:from>
    <xdr:to>
      <xdr:col>72</xdr:col>
      <xdr:colOff>38100</xdr:colOff>
      <xdr:row>32</xdr:row>
      <xdr:rowOff>41339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57866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2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98425</xdr:rowOff>
    </xdr:from>
    <xdr:to>
      <xdr:col>67</xdr:col>
      <xdr:colOff>101600</xdr:colOff>
      <xdr:row>33</xdr:row>
      <xdr:rowOff>28575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45102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38626</xdr:rowOff>
    </xdr:from>
    <xdr:to>
      <xdr:col>85</xdr:col>
      <xdr:colOff>127000</xdr:colOff>
      <xdr:row>57</xdr:row>
      <xdr:rowOff>42218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468376"/>
          <a:ext cx="8382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38626</xdr:rowOff>
    </xdr:from>
    <xdr:to>
      <xdr:col>81</xdr:col>
      <xdr:colOff>50800</xdr:colOff>
      <xdr:row>57</xdr:row>
      <xdr:rowOff>68866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468376"/>
          <a:ext cx="889000" cy="3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68866</xdr:rowOff>
    </xdr:from>
    <xdr:to>
      <xdr:col>76</xdr:col>
      <xdr:colOff>114300</xdr:colOff>
      <xdr:row>57</xdr:row>
      <xdr:rowOff>109558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4151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109558</xdr:rowOff>
    </xdr:from>
    <xdr:to>
      <xdr:col>71</xdr:col>
      <xdr:colOff>177800</xdr:colOff>
      <xdr:row>57</xdr:row>
      <xdr:rowOff>162658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82208"/>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162868</xdr:rowOff>
    </xdr:from>
    <xdr:to>
      <xdr:col>85</xdr:col>
      <xdr:colOff>177800</xdr:colOff>
      <xdr:row>57</xdr:row>
      <xdr:rowOff>93018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141295</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4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159276</xdr:rowOff>
    </xdr:from>
    <xdr:to>
      <xdr:col>81</xdr:col>
      <xdr:colOff>101600</xdr:colOff>
      <xdr:row>55</xdr:row>
      <xdr:rowOff>89426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105953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18066</xdr:rowOff>
    </xdr:from>
    <xdr:to>
      <xdr:col>76</xdr:col>
      <xdr:colOff>165100</xdr:colOff>
      <xdr:row>57</xdr:row>
      <xdr:rowOff>119666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136193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56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58758</xdr:rowOff>
    </xdr:from>
    <xdr:to>
      <xdr:col>72</xdr:col>
      <xdr:colOff>38100</xdr:colOff>
      <xdr:row>57</xdr:row>
      <xdr:rowOff>160358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151485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9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111858</xdr:rowOff>
    </xdr:from>
    <xdr:to>
      <xdr:col>67</xdr:col>
      <xdr:colOff>101600</xdr:colOff>
      <xdr:row>58</xdr:row>
      <xdr:rowOff>42008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33135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97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68788</xdr:rowOff>
    </xdr:from>
    <xdr:to>
      <xdr:col>85</xdr:col>
      <xdr:colOff>127000</xdr:colOff>
      <xdr:row>77</xdr:row>
      <xdr:rowOff>132979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270438"/>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128133</xdr:rowOff>
    </xdr:from>
    <xdr:to>
      <xdr:col>81</xdr:col>
      <xdr:colOff>50800</xdr:colOff>
      <xdr:row>77</xdr:row>
      <xdr:rowOff>68788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58333"/>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128133</xdr:rowOff>
    </xdr:from>
    <xdr:to>
      <xdr:col>76</xdr:col>
      <xdr:colOff>114300</xdr:colOff>
      <xdr:row>76</xdr:row>
      <xdr:rowOff>140751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15833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140751</xdr:rowOff>
    </xdr:from>
    <xdr:to>
      <xdr:col>71</xdr:col>
      <xdr:colOff>177800</xdr:colOff>
      <xdr:row>77</xdr:row>
      <xdr:rowOff>147975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170951"/>
          <a:ext cx="889000" cy="1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82179</xdr:rowOff>
    </xdr:from>
    <xdr:to>
      <xdr:col>85</xdr:col>
      <xdr:colOff>177800</xdr:colOff>
      <xdr:row>78</xdr:row>
      <xdr:rowOff>12329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60606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17988</xdr:rowOff>
    </xdr:from>
    <xdr:to>
      <xdr:col>81</xdr:col>
      <xdr:colOff>101600</xdr:colOff>
      <xdr:row>77</xdr:row>
      <xdr:rowOff>119588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110715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3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77333</xdr:rowOff>
    </xdr:from>
    <xdr:to>
      <xdr:col>76</xdr:col>
      <xdr:colOff>165100</xdr:colOff>
      <xdr:row>77</xdr:row>
      <xdr:rowOff>7483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170060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89951</xdr:rowOff>
    </xdr:from>
    <xdr:to>
      <xdr:col>72</xdr:col>
      <xdr:colOff>38100</xdr:colOff>
      <xdr:row>77</xdr:row>
      <xdr:rowOff>20101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1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97175</xdr:rowOff>
    </xdr:from>
    <xdr:to>
      <xdr:col>67</xdr:col>
      <xdr:colOff>101600</xdr:colOff>
      <xdr:row>78</xdr:row>
      <xdr:rowOff>27325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18452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63119</xdr:rowOff>
    </xdr:from>
    <xdr:to>
      <xdr:col>85</xdr:col>
      <xdr:colOff>127000</xdr:colOff>
      <xdr:row>94</xdr:row>
      <xdr:rowOff>101657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007969"/>
          <a:ext cx="838200" cy="20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101657</xdr:rowOff>
    </xdr:from>
    <xdr:to>
      <xdr:col>81</xdr:col>
      <xdr:colOff>50800</xdr:colOff>
      <xdr:row>94</xdr:row>
      <xdr:rowOff>154673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217957"/>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154673</xdr:rowOff>
    </xdr:from>
    <xdr:to>
      <xdr:col>76</xdr:col>
      <xdr:colOff>114300</xdr:colOff>
      <xdr:row>95</xdr:row>
      <xdr:rowOff>8159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270973"/>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8159</xdr:rowOff>
    </xdr:from>
    <xdr:to>
      <xdr:col>71</xdr:col>
      <xdr:colOff>177800</xdr:colOff>
      <xdr:row>95</xdr:row>
      <xdr:rowOff>40069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295909"/>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12319</xdr:rowOff>
    </xdr:from>
    <xdr:to>
      <xdr:col>85</xdr:col>
      <xdr:colOff>177800</xdr:colOff>
      <xdr:row>93</xdr:row>
      <xdr:rowOff>113919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35196</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50857</xdr:rowOff>
    </xdr:from>
    <xdr:to>
      <xdr:col>81</xdr:col>
      <xdr:colOff>101600</xdr:colOff>
      <xdr:row>94</xdr:row>
      <xdr:rowOff>152457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168984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103873</xdr:rowOff>
    </xdr:from>
    <xdr:to>
      <xdr:col>76</xdr:col>
      <xdr:colOff>165100</xdr:colOff>
      <xdr:row>95</xdr:row>
      <xdr:rowOff>34023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2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50550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9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128809</xdr:rowOff>
    </xdr:from>
    <xdr:to>
      <xdr:col>72</xdr:col>
      <xdr:colOff>38100</xdr:colOff>
      <xdr:row>95</xdr:row>
      <xdr:rowOff>58959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2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50086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160719</xdr:rowOff>
    </xdr:from>
    <xdr:to>
      <xdr:col>67</xdr:col>
      <xdr:colOff>101600</xdr:colOff>
      <xdr:row>95</xdr:row>
      <xdr:rowOff>90869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令和３年度の歳出決算総額に対する住民一人当たりのコストは、６８８千円となっており、前年度と比べ２５千円の増加となっている。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前年度との比較では、防災・減災、国土強靱化の推進に伴う公共事業の増加により、土木費は、対前年度比</a:t>
          </a:r>
          <a:r>
            <a:rPr kumimoji="1" lang="en-US" altLang="ja-JP" sz="1300">
              <a:latin typeface="ＭＳ Ｐゴシック" panose="020B0600070205080204" pitchFamily="50" charset="-128"/>
              <a:ea typeface="ＭＳ Ｐゴシック" panose="020B0600070205080204" pitchFamily="50" charset="-128"/>
            </a:rPr>
            <a:t>21,880</a:t>
          </a:r>
          <a:r>
            <a:rPr kumimoji="1" lang="ja-JP" altLang="en-US" sz="1300">
              <a:latin typeface="ＭＳ Ｐゴシック" panose="020B0600070205080204" pitchFamily="50" charset="-128"/>
              <a:ea typeface="ＭＳ Ｐゴシック" panose="020B0600070205080204" pitchFamily="50" charset="-128"/>
            </a:rPr>
            <a:t>円の増加、新型コロナウイルス感染症対策経費の増加により、衛生費は、</a:t>
          </a:r>
          <a:r>
            <a:rPr kumimoji="1" lang="en-US" altLang="ja-JP" sz="1300">
              <a:latin typeface="ＭＳ Ｐゴシック" panose="020B0600070205080204" pitchFamily="50" charset="-128"/>
              <a:ea typeface="ＭＳ Ｐゴシック" panose="020B0600070205080204" pitchFamily="50" charset="-128"/>
            </a:rPr>
            <a:t>12,263</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の実質収支は、防災・減災、国土強靱化の推進に伴う投資的経費や、和歌山県土地開発公社債務保証対策基金への積立金の増加等により歳出が増加する一方、県税や地方交付税の増加等により歳入も増加した結果、黒字となったが、新型コロナウイルス感染症関連事業の繰越に伴い、翌年度に繰り越すべき財源が増加したことや、令和２年度は歳入超過となった新型コロナウイルス感染症関連の国庫補助金が多額であったため、実質収支額は前年度を下回った。</a:t>
          </a:r>
        </a:p>
        <a:p>
          <a:r>
            <a:rPr kumimoji="1" lang="ja-JP" altLang="en-US" sz="1100">
              <a:latin typeface="ＭＳ ゴシック" pitchFamily="49" charset="-128"/>
              <a:ea typeface="ＭＳ ゴシック" pitchFamily="49" charset="-128"/>
            </a:rPr>
            <a:t>　実質単年度収支も県債の繰上償還の結果、前年度を上回る黒字となっている。</a:t>
          </a:r>
        </a:p>
        <a:p>
          <a:r>
            <a:rPr kumimoji="1" lang="ja-JP" altLang="en-US" sz="11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各特別会計とも赤字は生じていないが、一般会計の繰越額の増加に伴い実質黒字が減少したことにより、連結ベースの実質黒字は１２億円減少した。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金利の低下に伴う公債費の減少により、実質公債費比率の分子は減少傾向にあったが、交付税措置のない地方債の償還が増加し始めたこと等により、令和３年度は、前年度に比べて１１億円増加となった。</a:t>
          </a:r>
        </a:p>
        <a:p>
          <a:r>
            <a:rPr kumimoji="1" lang="ja-JP" altLang="en-US" sz="1400">
              <a:latin typeface="ＭＳ ゴシック" pitchFamily="49" charset="-128"/>
              <a:ea typeface="ＭＳ ゴシック" pitchFamily="49" charset="-128"/>
            </a:rPr>
            <a:t>　今後は、防災・減災、国土強靱化のための緊急対策等に伴い増加した地方債の償還が本格化し、公債費は確実に増加していくため、引き続き行政改革推進債等の発行を抑制するなど、公債費負担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令和元年度以前において、満期一括償還の起債を行っていないため、積立はない。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令和２年度発行分については令和３年度より積立を開始。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令和３年度の将来負担比率の分子は、防災・減災、国土強靱化のための緊急対策等に伴う地方債残高の増加等により、前年度に比べ８１億円増加となった。</a:t>
          </a:r>
        </a:p>
        <a:p>
          <a:r>
            <a:rPr kumimoji="1" lang="ja-JP" altLang="en-US" sz="1400">
              <a:latin typeface="ＭＳ ゴシック" pitchFamily="49" charset="-128"/>
              <a:ea typeface="ＭＳ ゴシック" pitchFamily="49" charset="-128"/>
            </a:rPr>
            <a:t>　今後、同規模で県債を発行していった場合、確実に将来負担が増加していくことが想定され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D7716BE-ECEC-43E6-A33A-750897749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D92CE11-FD9D-45C3-B4A8-E4735100E8F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BAE1BFC-32CF-4B15-98ED-CC88E973F86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F537BE5-4C74-4409-89A5-10AD50436DF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9AE08D6-AA1A-47EC-8978-D84C2874C0EA}"/>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481F021-272C-470A-A803-12AE2978A15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ED8D91C-0712-4367-95EB-FF2F51D4F8D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A74075B-99E6-47FF-B81A-6380945F575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32D0309-6469-4323-811F-9F0985BAC8F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84EDDAB-A645-49AD-A41F-FB81A62ADCB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6CD568C-CD99-4D3A-ADA7-E21938D0AF6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歌山県土地開発公社に対する債務保証に係る債務の履行に要する経費の財源に充てるための和歌山県土地開発公社債務保証対策基金の新規設置等により、基金残高は前年度に比べ５４億円増加し、５４６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6D4133D-8F8F-4B5D-A231-49EF1E91972A}"/>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B01580B-CFFC-4619-8F1C-DEA3E3E88B2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80D68EB-AD2F-4BBC-8894-DC158C454B4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県内における優れた研究開発を重点的に推進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　和歌山県土地開発公社に対する債務保証に係る債務の履行に要する経費の財源に充てるため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：国民文化祭開催及び全国高等学校総合文化祭開催等への充当による減少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先駆的産業技術研究開発支援への充当による減少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企業立地奨励金等への充当による減少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：和歌山県土地開発公社債務保証対策基金の新規設置による増加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企業の技術開発のための研究費に係る補助等に充当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：和歌山県土地開発公社に対する債務保証に係る債務の履行に要する経費に充当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93A701D-1CA9-484A-BEF4-BA15FCC59CB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5BAB9F2-8966-4631-AC48-3EA04C13306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A3D5C80-AD55-427B-9F11-C6BB9A7CDE6F}"/>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令和３年度は、新規積立てや収支不足に伴う取崩しを行っておらず、前年度と同規模を維持している。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ECB4192-E377-4052-B66A-2B53C5FD7C4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3B00ABD-70B0-432D-B08C-8D921E4830D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EB40732-1D78-4B20-A721-0F70CD13388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近年、新規積立てや収支不足に伴う取崩しを行っておらず、同規模を維持している。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FBF4C05-28BC-49BC-90E6-2036A35C9EA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30E882-6C06-4EA1-A841-628190260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B7C279-9473-4A1E-9AEC-B5B449856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BD688FC-E8E5-41D7-9101-3257B1DF941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531FF2C-8819-43A3-8766-13128634ABA9}"/>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C7CDCDC-36A0-4D02-A046-1BBF2F2D387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89406AD-D012-4328-A204-FE2B07030B4F}"/>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B83F815-4E03-449D-B0F1-E6D5DAFF3F8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F72D129-6185-43B9-9416-8F770C44DC96}"/>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669AD7E-879D-46D5-9E45-923E199DA8A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848000A-6DF2-4CB5-8CF9-13F35A83839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927D38-7772-4529-AA4F-4DE6C96C9BD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5024307-7002-48AA-BA2F-60CD22E5571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4FBD2D-898E-404E-9175-D95AF3F03BD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C31C05-6CDD-40AD-82E5-422879B3112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9773E54-B28B-4121-ABDD-5A0C431850D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0A7712-38B8-45CA-9626-BE64A5CBB17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59BB518-6096-4604-BDED-4F423A60AC4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7823F43-7DD7-4954-B20A-06F941C09C4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6455E4-7B70-4D78-A16D-072CD0D7085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74C388A-35E9-43E9-A77C-6BFFCC9DCDE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410B754-787E-46D1-AD62-70DFBD42153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970710B-9478-47D7-ADD1-F8615BAAB7A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2E6CCEE-DFD4-4502-8C0C-79121E6A569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AFEC147-D806-4425-999E-52FD9176785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B84C8F-3C60-42FA-99BB-AAB1704253F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DC1A4B-1660-4F25-9637-66C12F12C82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1D6108-A5EB-4038-9DBA-E56F3E9F67A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D08822E-16F7-4067-BBB4-5B488775CD1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735ACF-0DDF-4B60-98A9-B1A0AE0CA8E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AB39DB5-2860-48F6-B6CA-9548316BDB92}"/>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049A96C-9B89-45F0-ABE9-A14BAD54FC4C}"/>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8E0BE93-6DE7-4641-AC0E-21CC142328C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4CB5B73-D76F-4021-8D95-E1085D0D8C1E}"/>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C9D98B8-AB18-42F3-A55B-073E3D3690ED}"/>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1E78E8-F0DE-40E1-8E3B-D9BB0F24A8DF}"/>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0A0E76D-4626-41B9-A627-A9E326971A5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DD68458-7948-4FA5-9356-8376C386008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120634A-C20A-4340-96C6-3F10AA30F30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08763C1-2694-44AC-9AAB-BFD9A052DED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8F371AE-AE4D-43C0-B374-4D5C63D76EF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0EC2A4F-9FA7-4B25-B66E-FB4F3EAA60D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00C8210-2CE8-444B-9DD0-AB39F353495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8785E56-036C-469B-8C23-488F984C1E1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5A04772-6CF9-4A0C-89B8-834E7D22129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E4C2856-255C-4FF7-A78A-A0BA19D7638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FB0779C-FA39-4397-9763-8DB90CD063F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令和３年度は前年度に比べ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ポイント増加となり、グループ内平均を上回った。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減価償却累計額の増加により、各施設で上昇している。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A005FF2-FB9D-4F72-AB71-8AB52DBF808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C746365-C531-4FCE-80E7-B2AA6C0A4B4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D728041-1365-4F54-8149-6D65EE1CF52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F2D0841-3465-4070-A00F-0DEC6F2CA07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6CFCFF1-03E1-4675-8278-B1C2178168C6}"/>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4BF1CF4-E8F1-46D3-9192-46082E68D38D}"/>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7D91C153-D9C0-4577-A9D3-9423A82DC981}"/>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DAC79949-C915-4E87-861A-9B20E25366A6}"/>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3DFDBCD-BCFE-4A42-813B-6BC69C730BF2}"/>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318CE6D-51D4-4C93-BD47-B7483514C6E1}"/>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F027C14-37C9-4933-9FDD-1E423C89C43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0EFE0F1-C428-4912-A85C-C5C246909337}"/>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B189C7-3DFB-43C1-9C0C-F1A4DC39D4D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F806730-236B-430F-A355-5DE4A9E54E4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436852D-6576-43CC-B20F-D8313E8BB99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DFADA17-6B8F-4AC0-8607-5C4A06841A4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273150DE-9AB6-4C86-9274-5F23FDB62DEF}"/>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408948D7-728B-45B2-9E8C-810B95F496F1}"/>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FF757E7C-B3C5-40BA-A514-8E7420E1D488}"/>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5A5CDC52-C8E6-4613-B48E-9C53A34A63EB}"/>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A5EF03DB-38A6-4CA1-BAD4-D90122CEBAA7}"/>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a:extLst>
            <a:ext uri="{FF2B5EF4-FFF2-40B4-BE49-F238E27FC236}">
              <a16:creationId xmlns:a16="http://schemas.microsoft.com/office/drawing/2014/main" id="{6A813FAE-9966-4482-BC29-C6B361F9B651}"/>
            </a:ext>
          </a:extLst>
        </xdr:cNvPr>
        <xdr:cNvSpPr txBox="1"/>
      </xdr:nvSpPr>
      <xdr:spPr>
        <a:xfrm>
          <a:off x="4359275" y="4698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CBAD1359-85D8-4FD1-ABA2-927D3DF60FEC}"/>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FFF7EB53-38F7-409A-8591-0B39D365962F}"/>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26A37B12-0DDB-4531-90EC-2E9D121CD970}"/>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4F5A683D-2648-4DC0-AB77-4642042BC269}"/>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65C980BF-A7E8-4D2B-B348-42B08C2D2C44}"/>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E883A44-86BE-43BC-AE7C-B869D6D9A81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CF3295-E6BB-4F0B-906E-E94E95F0DE5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29CD22-85D6-4375-AEBB-A3F57F8F0D0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09510DB-2941-4FEA-9E3C-AA1237149CC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CE4E3B3-1552-42FB-BFB6-BC102C07C45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0" name="楕円 79">
          <a:extLst>
            <a:ext uri="{FF2B5EF4-FFF2-40B4-BE49-F238E27FC236}">
              <a16:creationId xmlns:a16="http://schemas.microsoft.com/office/drawing/2014/main" id="{BB10536B-1009-403F-9E1C-FEA557623247}"/>
            </a:ext>
          </a:extLst>
        </xdr:cNvPr>
        <xdr:cNvSpPr/>
      </xdr:nvSpPr>
      <xdr:spPr>
        <a:xfrm>
          <a:off x="4254500" y="48740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166175</xdr:rowOff>
    </xdr:from>
    <xdr:ext cx="405111" cy="259045"/>
    <xdr:sp macro="" textlink="">
      <xdr:nvSpPr>
        <xdr:cNvPr id="81" name="有形固定資産減価償却率該当値テキスト">
          <a:extLst>
            <a:ext uri="{FF2B5EF4-FFF2-40B4-BE49-F238E27FC236}">
              <a16:creationId xmlns:a16="http://schemas.microsoft.com/office/drawing/2014/main" id="{A3B36CF2-0271-47AC-9926-F41BDFE8FE08}"/>
            </a:ext>
          </a:extLst>
        </xdr:cNvPr>
        <xdr:cNvSpPr txBox="1"/>
      </xdr:nvSpPr>
      <xdr:spPr>
        <a:xfrm>
          <a:off x="4359275" y="48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2" name="楕円 81">
          <a:extLst>
            <a:ext uri="{FF2B5EF4-FFF2-40B4-BE49-F238E27FC236}">
              <a16:creationId xmlns:a16="http://schemas.microsoft.com/office/drawing/2014/main" id="{3B411561-C95F-41CE-A342-0953DA113DD6}"/>
            </a:ext>
          </a:extLst>
        </xdr:cNvPr>
        <xdr:cNvSpPr/>
      </xdr:nvSpPr>
      <xdr:spPr>
        <a:xfrm>
          <a:off x="3616325" y="4801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67098</xdr:rowOff>
    </xdr:to>
    <xdr:cxnSp macro="">
      <xdr:nvCxnSpPr>
        <xdr:cNvPr id="83" name="直線コネクタ 82">
          <a:extLst>
            <a:ext uri="{FF2B5EF4-FFF2-40B4-BE49-F238E27FC236}">
              <a16:creationId xmlns:a16="http://schemas.microsoft.com/office/drawing/2014/main" id="{99EB66AD-6858-4FF5-9FC8-078D6A6D4D41}"/>
            </a:ext>
          </a:extLst>
        </xdr:cNvPr>
        <xdr:cNvCxnSpPr/>
      </xdr:nvCxnSpPr>
      <xdr:spPr>
        <a:xfrm>
          <a:off x="3673475" y="4858385"/>
          <a:ext cx="628650" cy="6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4" name="楕円 83">
          <a:extLst>
            <a:ext uri="{FF2B5EF4-FFF2-40B4-BE49-F238E27FC236}">
              <a16:creationId xmlns:a16="http://schemas.microsoft.com/office/drawing/2014/main" id="{C25F458C-4A85-402B-AD11-8F26FDE87AAE}"/>
            </a:ext>
          </a:extLst>
        </xdr:cNvPr>
        <xdr:cNvSpPr/>
      </xdr:nvSpPr>
      <xdr:spPr>
        <a:xfrm>
          <a:off x="2930525" y="47068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159385</xdr:rowOff>
    </xdr:to>
    <xdr:cxnSp macro="">
      <xdr:nvCxnSpPr>
        <xdr:cNvPr id="85" name="直線コネクタ 84">
          <a:extLst>
            <a:ext uri="{FF2B5EF4-FFF2-40B4-BE49-F238E27FC236}">
              <a16:creationId xmlns:a16="http://schemas.microsoft.com/office/drawing/2014/main" id="{800B6E23-1F84-4147-8FE3-E0FF34478449}"/>
            </a:ext>
          </a:extLst>
        </xdr:cNvPr>
        <xdr:cNvCxnSpPr/>
      </xdr:nvCxnSpPr>
      <xdr:spPr>
        <a:xfrm>
          <a:off x="2987675" y="4754457"/>
          <a:ext cx="685800" cy="10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92922</xdr:rowOff>
    </xdr:from>
    <xdr:to>
      <xdr:col>11</xdr:col>
      <xdr:colOff>187325</xdr:colOff>
      <xdr:row>29</xdr:row>
      <xdr:rowOff>23072</xdr:rowOff>
    </xdr:to>
    <xdr:sp macro="" textlink="">
      <xdr:nvSpPr>
        <xdr:cNvPr id="86" name="楕円 85">
          <a:extLst>
            <a:ext uri="{FF2B5EF4-FFF2-40B4-BE49-F238E27FC236}">
              <a16:creationId xmlns:a16="http://schemas.microsoft.com/office/drawing/2014/main" id="{09CB80A1-0DA9-4E75-8695-18E298253E55}"/>
            </a:ext>
          </a:extLst>
        </xdr:cNvPr>
        <xdr:cNvSpPr/>
      </xdr:nvSpPr>
      <xdr:spPr>
        <a:xfrm>
          <a:off x="2244725" y="46268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29</xdr:row>
      <xdr:rowOff>58632</xdr:rowOff>
    </xdr:to>
    <xdr:cxnSp macro="">
      <xdr:nvCxnSpPr>
        <xdr:cNvPr id="87" name="直線コネクタ 86">
          <a:extLst>
            <a:ext uri="{FF2B5EF4-FFF2-40B4-BE49-F238E27FC236}">
              <a16:creationId xmlns:a16="http://schemas.microsoft.com/office/drawing/2014/main" id="{47DD0572-55A9-4771-ABE9-787F2DC8E78B}"/>
            </a:ext>
          </a:extLst>
        </xdr:cNvPr>
        <xdr:cNvCxnSpPr/>
      </xdr:nvCxnSpPr>
      <xdr:spPr>
        <a:xfrm>
          <a:off x="2301875" y="4674447"/>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88" name="楕円 87">
          <a:extLst>
            <a:ext uri="{FF2B5EF4-FFF2-40B4-BE49-F238E27FC236}">
              <a16:creationId xmlns:a16="http://schemas.microsoft.com/office/drawing/2014/main" id="{9B46376B-4910-48D5-A669-6CE8714B80AB}"/>
            </a:ext>
          </a:extLst>
        </xdr:cNvPr>
        <xdr:cNvSpPr/>
      </xdr:nvSpPr>
      <xdr:spPr>
        <a:xfrm>
          <a:off x="1558925" y="4544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28</xdr:row>
      <xdr:rowOff>143722</xdr:rowOff>
    </xdr:to>
    <xdr:cxnSp macro="">
      <xdr:nvCxnSpPr>
        <xdr:cNvPr id="89" name="直線コネクタ 88">
          <a:extLst>
            <a:ext uri="{FF2B5EF4-FFF2-40B4-BE49-F238E27FC236}">
              <a16:creationId xmlns:a16="http://schemas.microsoft.com/office/drawing/2014/main" id="{468198DB-28FD-4F67-ACD2-F8908D78E933}"/>
            </a:ext>
          </a:extLst>
        </xdr:cNvPr>
        <xdr:cNvCxnSpPr/>
      </xdr:nvCxnSpPr>
      <xdr:spPr>
        <a:xfrm>
          <a:off x="1616075" y="4601633"/>
          <a:ext cx="6858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A268D34F-4CEE-40D2-849E-2DCE2D5DEECE}"/>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9A2889D5-0D5E-4A74-9001-8C0AF3744628}"/>
            </a:ext>
          </a:extLst>
        </xdr:cNvPr>
        <xdr:cNvSpPr txBox="1"/>
      </xdr:nvSpPr>
      <xdr:spPr>
        <a:xfrm>
          <a:off x="27978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2" name="n_3aveValue有形固定資産減価償却率">
          <a:extLst>
            <a:ext uri="{FF2B5EF4-FFF2-40B4-BE49-F238E27FC236}">
              <a16:creationId xmlns:a16="http://schemas.microsoft.com/office/drawing/2014/main" id="{F8994313-EA11-4718-BE91-22F9FC77B2AF}"/>
            </a:ext>
          </a:extLst>
        </xdr:cNvPr>
        <xdr:cNvSpPr txBox="1"/>
      </xdr:nvSpPr>
      <xdr:spPr>
        <a:xfrm>
          <a:off x="21120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a:extLst>
            <a:ext uri="{FF2B5EF4-FFF2-40B4-BE49-F238E27FC236}">
              <a16:creationId xmlns:a16="http://schemas.microsoft.com/office/drawing/2014/main" id="{9970C574-D033-4A08-9CF2-ECB98898F112}"/>
            </a:ext>
          </a:extLst>
        </xdr:cNvPr>
        <xdr:cNvSpPr txBox="1"/>
      </xdr:nvSpPr>
      <xdr:spPr>
        <a:xfrm>
          <a:off x="1426219" y="428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4" name="n_1mainValue有形固定資産減価償却率">
          <a:extLst>
            <a:ext uri="{FF2B5EF4-FFF2-40B4-BE49-F238E27FC236}">
              <a16:creationId xmlns:a16="http://schemas.microsoft.com/office/drawing/2014/main" id="{90BF2891-9AFA-4606-87DC-C6AF47449A68}"/>
            </a:ext>
          </a:extLst>
        </xdr:cNvPr>
        <xdr:cNvSpPr txBox="1"/>
      </xdr:nvSpPr>
      <xdr:spPr>
        <a:xfrm>
          <a:off x="3474094"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5" name="n_2mainValue有形固定資産減価償却率">
          <a:extLst>
            <a:ext uri="{FF2B5EF4-FFF2-40B4-BE49-F238E27FC236}">
              <a16:creationId xmlns:a16="http://schemas.microsoft.com/office/drawing/2014/main" id="{CF5813DA-F18B-464A-98BC-5296667759CA}"/>
            </a:ext>
          </a:extLst>
        </xdr:cNvPr>
        <xdr:cNvSpPr txBox="1"/>
      </xdr:nvSpPr>
      <xdr:spPr>
        <a:xfrm>
          <a:off x="2797819" y="449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39599</xdr:rowOff>
    </xdr:from>
    <xdr:ext cx="405111" cy="259045"/>
    <xdr:sp macro="" textlink="">
      <xdr:nvSpPr>
        <xdr:cNvPr id="96" name="n_3mainValue有形固定資産減価償却率">
          <a:extLst>
            <a:ext uri="{FF2B5EF4-FFF2-40B4-BE49-F238E27FC236}">
              <a16:creationId xmlns:a16="http://schemas.microsoft.com/office/drawing/2014/main" id="{831133BE-735F-4390-8425-46468AEAC0FC}"/>
            </a:ext>
          </a:extLst>
        </xdr:cNvPr>
        <xdr:cNvSpPr txBox="1"/>
      </xdr:nvSpPr>
      <xdr:spPr>
        <a:xfrm>
          <a:off x="2112019" y="441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106485</xdr:rowOff>
    </xdr:from>
    <xdr:ext cx="405111" cy="259045"/>
    <xdr:sp macro="" textlink="">
      <xdr:nvSpPr>
        <xdr:cNvPr id="97" name="n_4mainValue有形固定資産減価償却率">
          <a:extLst>
            <a:ext uri="{FF2B5EF4-FFF2-40B4-BE49-F238E27FC236}">
              <a16:creationId xmlns:a16="http://schemas.microsoft.com/office/drawing/2014/main" id="{C1E15AE7-843A-4D9D-B402-D44D479E446C}"/>
            </a:ext>
          </a:extLst>
        </xdr:cNvPr>
        <xdr:cNvSpPr txBox="1"/>
      </xdr:nvSpPr>
      <xdr:spPr>
        <a:xfrm>
          <a:off x="1426219" y="463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DED6EE21-6A59-4362-ACE8-699E3A54036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EE877BC4-8E5A-4DEB-B386-728A84A8899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C3FD469F-B5A5-4052-900C-68C820FA264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FA1C789-4640-4DDF-993E-D3C82342D0E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5C5CBCC-B122-432D-A471-9A828ED605B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D5D795B0-9FA6-49FA-ABA7-9F21FA15EB3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9174A06A-5A28-42B4-A585-D7588F7143A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5C6DDB2-AE7D-4031-AB04-10787CDDB04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BE3BF8E-8F85-4E1D-8E0E-DEE7B550322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5DF8E10-8400-4032-B033-58875A9EBDB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B1E9215D-CCD6-4EC6-A6B0-37227601C2A8}"/>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交付税の再算定等の影響により、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、都道府県平均及びグループ内平均いずれも上回っている。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3FD6FD7-01BD-4D5E-BE74-1F6493AB89A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5AD070C-E69D-4A42-9B6A-48C80ED2136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80BFEB55-2CF7-4212-8F0E-9113B0C2A5D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D1855212-F331-4A6E-9EF8-29BC9F0B8CAF}"/>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77287DC3-DCB9-4CAC-86C5-46ADD0A47EE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343A5C33-8C9C-45EC-A05B-6958BB78AFC1}"/>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C815089D-C425-4921-A3C3-91E887FF112F}"/>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FB573FCA-0197-4679-A7B5-F3DD0C2D1D7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2CF6E184-7C23-480E-820A-0D61E0AC4488}"/>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49A1A5A2-1732-45D0-8079-62E0D5183FB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19E7B3F-064D-41D2-83D5-39025D6B0F87}"/>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D310BB30-33D0-47A0-89AB-A7450603BE9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5A1CAE36-E680-4581-92A0-6904981DCB47}"/>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2170C6C-1E20-4419-9ABD-B156CEC064C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8A39599E-02A1-457E-8174-E892D6FE8F3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8669783-ACAF-4E3F-AAF0-D6BE5497D84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160242</xdr:rowOff>
    </xdr:from>
    <xdr:to>
      <xdr:col>76</xdr:col>
      <xdr:colOff>21589</xdr:colOff>
      <xdr:row>31</xdr:row>
      <xdr:rowOff>64050</xdr:rowOff>
    </xdr:to>
    <xdr:cxnSp macro="">
      <xdr:nvCxnSpPr>
        <xdr:cNvPr id="125" name="直線コネクタ 124">
          <a:extLst>
            <a:ext uri="{FF2B5EF4-FFF2-40B4-BE49-F238E27FC236}">
              <a16:creationId xmlns:a16="http://schemas.microsoft.com/office/drawing/2014/main" id="{FCF86C5C-3546-4B8A-8735-C07BEB896AC4}"/>
            </a:ext>
          </a:extLst>
        </xdr:cNvPr>
        <xdr:cNvCxnSpPr/>
      </xdr:nvCxnSpPr>
      <xdr:spPr>
        <a:xfrm flipV="1">
          <a:off x="13326745" y="4211542"/>
          <a:ext cx="1269" cy="87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67877</xdr:rowOff>
    </xdr:from>
    <xdr:ext cx="560923" cy="259045"/>
    <xdr:sp macro="" textlink="">
      <xdr:nvSpPr>
        <xdr:cNvPr id="126" name="債務償還比率最小値テキスト">
          <a:extLst>
            <a:ext uri="{FF2B5EF4-FFF2-40B4-BE49-F238E27FC236}">
              <a16:creationId xmlns:a16="http://schemas.microsoft.com/office/drawing/2014/main" id="{BF0ED639-30B4-4367-8F5B-4E1275654C7B}"/>
            </a:ext>
          </a:extLst>
        </xdr:cNvPr>
        <xdr:cNvSpPr txBox="1"/>
      </xdr:nvSpPr>
      <xdr:spPr>
        <a:xfrm>
          <a:off x="13379450" y="50843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64050</xdr:rowOff>
    </xdr:from>
    <xdr:to>
      <xdr:col>76</xdr:col>
      <xdr:colOff>111125</xdr:colOff>
      <xdr:row>31</xdr:row>
      <xdr:rowOff>64050</xdr:rowOff>
    </xdr:to>
    <xdr:cxnSp macro="">
      <xdr:nvCxnSpPr>
        <xdr:cNvPr id="127" name="直線コネクタ 126">
          <a:extLst>
            <a:ext uri="{FF2B5EF4-FFF2-40B4-BE49-F238E27FC236}">
              <a16:creationId xmlns:a16="http://schemas.microsoft.com/office/drawing/2014/main" id="{42CCCAFC-9848-431E-A203-23F5ACDC95DE}"/>
            </a:ext>
          </a:extLst>
        </xdr:cNvPr>
        <xdr:cNvCxnSpPr/>
      </xdr:nvCxnSpPr>
      <xdr:spPr>
        <a:xfrm>
          <a:off x="13255625" y="5086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106919</xdr:rowOff>
    </xdr:from>
    <xdr:ext cx="469744" cy="259045"/>
    <xdr:sp macro="" textlink="">
      <xdr:nvSpPr>
        <xdr:cNvPr id="128" name="債務償還比率最大値テキスト">
          <a:extLst>
            <a:ext uri="{FF2B5EF4-FFF2-40B4-BE49-F238E27FC236}">
              <a16:creationId xmlns:a16="http://schemas.microsoft.com/office/drawing/2014/main" id="{83DFB64D-6B60-43F3-9846-E0E72BE94907}"/>
            </a:ext>
          </a:extLst>
        </xdr:cNvPr>
        <xdr:cNvSpPr txBox="1"/>
      </xdr:nvSpPr>
      <xdr:spPr>
        <a:xfrm>
          <a:off x="13379450" y="3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160242</xdr:rowOff>
    </xdr:from>
    <xdr:to>
      <xdr:col>76</xdr:col>
      <xdr:colOff>111125</xdr:colOff>
      <xdr:row>25</xdr:row>
      <xdr:rowOff>160242</xdr:rowOff>
    </xdr:to>
    <xdr:cxnSp macro="">
      <xdr:nvCxnSpPr>
        <xdr:cNvPr id="129" name="直線コネクタ 128">
          <a:extLst>
            <a:ext uri="{FF2B5EF4-FFF2-40B4-BE49-F238E27FC236}">
              <a16:creationId xmlns:a16="http://schemas.microsoft.com/office/drawing/2014/main" id="{409A6A7D-2E30-4329-A406-8A4D8AAB06BD}"/>
            </a:ext>
          </a:extLst>
        </xdr:cNvPr>
        <xdr:cNvCxnSpPr/>
      </xdr:nvCxnSpPr>
      <xdr:spPr>
        <a:xfrm>
          <a:off x="13255625" y="4211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146564</xdr:rowOff>
    </xdr:from>
    <xdr:ext cx="469744" cy="259045"/>
    <xdr:sp macro="" textlink="">
      <xdr:nvSpPr>
        <xdr:cNvPr id="130" name="債務償還比率平均値テキスト">
          <a:extLst>
            <a:ext uri="{FF2B5EF4-FFF2-40B4-BE49-F238E27FC236}">
              <a16:creationId xmlns:a16="http://schemas.microsoft.com/office/drawing/2014/main" id="{61A7C825-E268-4E7C-91E6-45AD42318187}"/>
            </a:ext>
          </a:extLst>
        </xdr:cNvPr>
        <xdr:cNvSpPr txBox="1"/>
      </xdr:nvSpPr>
      <xdr:spPr>
        <a:xfrm>
          <a:off x="13379450" y="4515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123687</xdr:rowOff>
    </xdr:from>
    <xdr:to>
      <xdr:col>76</xdr:col>
      <xdr:colOff>73025</xdr:colOff>
      <xdr:row>29</xdr:row>
      <xdr:rowOff>53837</xdr:rowOff>
    </xdr:to>
    <xdr:sp macro="" textlink="">
      <xdr:nvSpPr>
        <xdr:cNvPr id="131" name="フローチャート: 判断 130">
          <a:extLst>
            <a:ext uri="{FF2B5EF4-FFF2-40B4-BE49-F238E27FC236}">
              <a16:creationId xmlns:a16="http://schemas.microsoft.com/office/drawing/2014/main" id="{28E8EF53-C773-4C38-B817-20BB8CC0E0FB}"/>
            </a:ext>
          </a:extLst>
        </xdr:cNvPr>
        <xdr:cNvSpPr/>
      </xdr:nvSpPr>
      <xdr:spPr>
        <a:xfrm>
          <a:off x="13293725" y="4660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2106</xdr:rowOff>
    </xdr:from>
    <xdr:to>
      <xdr:col>72</xdr:col>
      <xdr:colOff>123825</xdr:colOff>
      <xdr:row>32</xdr:row>
      <xdr:rowOff>103706</xdr:rowOff>
    </xdr:to>
    <xdr:sp macro="" textlink="">
      <xdr:nvSpPr>
        <xdr:cNvPr id="132" name="フローチャート: 判断 131">
          <a:extLst>
            <a:ext uri="{FF2B5EF4-FFF2-40B4-BE49-F238E27FC236}">
              <a16:creationId xmlns:a16="http://schemas.microsoft.com/office/drawing/2014/main" id="{7A4EB0FE-A69D-48CC-BF68-ADE35ED109E3}"/>
            </a:ext>
          </a:extLst>
        </xdr:cNvPr>
        <xdr:cNvSpPr/>
      </xdr:nvSpPr>
      <xdr:spPr>
        <a:xfrm>
          <a:off x="12646025" y="51837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52663</xdr:rowOff>
    </xdr:from>
    <xdr:to>
      <xdr:col>68</xdr:col>
      <xdr:colOff>123825</xdr:colOff>
      <xdr:row>32</xdr:row>
      <xdr:rowOff>154263</xdr:rowOff>
    </xdr:to>
    <xdr:sp macro="" textlink="">
      <xdr:nvSpPr>
        <xdr:cNvPr id="133" name="フローチャート: 判断 132">
          <a:extLst>
            <a:ext uri="{FF2B5EF4-FFF2-40B4-BE49-F238E27FC236}">
              <a16:creationId xmlns:a16="http://schemas.microsoft.com/office/drawing/2014/main" id="{20C82158-384B-465A-A144-5B7EEAD5C1CC}"/>
            </a:ext>
          </a:extLst>
        </xdr:cNvPr>
        <xdr:cNvSpPr/>
      </xdr:nvSpPr>
      <xdr:spPr>
        <a:xfrm>
          <a:off x="11960225" y="5231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167799</xdr:rowOff>
    </xdr:from>
    <xdr:to>
      <xdr:col>64</xdr:col>
      <xdr:colOff>123825</xdr:colOff>
      <xdr:row>32</xdr:row>
      <xdr:rowOff>97949</xdr:rowOff>
    </xdr:to>
    <xdr:sp macro="" textlink="">
      <xdr:nvSpPr>
        <xdr:cNvPr id="134" name="フローチャート: 判断 133">
          <a:extLst>
            <a:ext uri="{FF2B5EF4-FFF2-40B4-BE49-F238E27FC236}">
              <a16:creationId xmlns:a16="http://schemas.microsoft.com/office/drawing/2014/main" id="{FDB66C9C-0E81-4C82-8167-78D5CCB70CCB}"/>
            </a:ext>
          </a:extLst>
        </xdr:cNvPr>
        <xdr:cNvSpPr/>
      </xdr:nvSpPr>
      <xdr:spPr>
        <a:xfrm>
          <a:off x="11274425" y="51842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2826</xdr:rowOff>
    </xdr:from>
    <xdr:to>
      <xdr:col>60</xdr:col>
      <xdr:colOff>123825</xdr:colOff>
      <xdr:row>32</xdr:row>
      <xdr:rowOff>104426</xdr:rowOff>
    </xdr:to>
    <xdr:sp macro="" textlink="">
      <xdr:nvSpPr>
        <xdr:cNvPr id="135" name="フローチャート: 判断 134">
          <a:extLst>
            <a:ext uri="{FF2B5EF4-FFF2-40B4-BE49-F238E27FC236}">
              <a16:creationId xmlns:a16="http://schemas.microsoft.com/office/drawing/2014/main" id="{E919C1F4-0CD7-40AB-AE91-91615A7E5B45}"/>
            </a:ext>
          </a:extLst>
        </xdr:cNvPr>
        <xdr:cNvSpPr/>
      </xdr:nvSpPr>
      <xdr:spPr>
        <a:xfrm>
          <a:off x="10588625" y="51844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2DE5814-20EE-49EE-ACB2-947DD1B542D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D7906A5-7EEE-4E18-9666-10C47318753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0E2E9B-76F1-402A-98D0-25233B69EB8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336E582-0567-48D9-9B61-651B2417E7F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AA8C55-C8DD-4A79-B7C4-F8FAD80D8C0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41" name="楕円 140">
          <a:extLst>
            <a:ext uri="{FF2B5EF4-FFF2-40B4-BE49-F238E27FC236}">
              <a16:creationId xmlns:a16="http://schemas.microsoft.com/office/drawing/2014/main" id="{99226D82-5CA2-43F7-B6EA-8344B269946D}"/>
            </a:ext>
          </a:extLst>
        </xdr:cNvPr>
        <xdr:cNvSpPr/>
      </xdr:nvSpPr>
      <xdr:spPr>
        <a:xfrm>
          <a:off x="13293725" y="48694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164736</xdr:rowOff>
    </xdr:from>
    <xdr:ext cx="469744" cy="259045"/>
    <xdr:sp macro="" textlink="">
      <xdr:nvSpPr>
        <xdr:cNvPr id="142" name="債務償還比率該当値テキスト">
          <a:extLst>
            <a:ext uri="{FF2B5EF4-FFF2-40B4-BE49-F238E27FC236}">
              <a16:creationId xmlns:a16="http://schemas.microsoft.com/office/drawing/2014/main" id="{E29A8D23-E6AA-4822-B4AC-7B2A72D37A6B}"/>
            </a:ext>
          </a:extLst>
        </xdr:cNvPr>
        <xdr:cNvSpPr txBox="1"/>
      </xdr:nvSpPr>
      <xdr:spPr>
        <a:xfrm>
          <a:off x="13379450" y="485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112776</xdr:rowOff>
    </xdr:from>
    <xdr:to>
      <xdr:col>72</xdr:col>
      <xdr:colOff>123825</xdr:colOff>
      <xdr:row>35</xdr:row>
      <xdr:rowOff>42926</xdr:rowOff>
    </xdr:to>
    <xdr:sp macro="" textlink="">
      <xdr:nvSpPr>
        <xdr:cNvPr id="143" name="楕円 142">
          <a:extLst>
            <a:ext uri="{FF2B5EF4-FFF2-40B4-BE49-F238E27FC236}">
              <a16:creationId xmlns:a16="http://schemas.microsoft.com/office/drawing/2014/main" id="{ECEA0F89-BDB0-4FF9-9DC8-A53D8433D9CE}"/>
            </a:ext>
          </a:extLst>
        </xdr:cNvPr>
        <xdr:cNvSpPr/>
      </xdr:nvSpPr>
      <xdr:spPr>
        <a:xfrm>
          <a:off x="12646025" y="5618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65659</xdr:rowOff>
    </xdr:from>
    <xdr:to>
      <xdr:col>76</xdr:col>
      <xdr:colOff>22225</xdr:colOff>
      <xdr:row>34</xdr:row>
      <xdr:rowOff>163576</xdr:rowOff>
    </xdr:to>
    <xdr:cxnSp macro="">
      <xdr:nvCxnSpPr>
        <xdr:cNvPr id="144" name="直線コネクタ 143">
          <a:extLst>
            <a:ext uri="{FF2B5EF4-FFF2-40B4-BE49-F238E27FC236}">
              <a16:creationId xmlns:a16="http://schemas.microsoft.com/office/drawing/2014/main" id="{F5FAA3EC-D25A-4BFA-9EB6-2D55AEB1BD97}"/>
            </a:ext>
          </a:extLst>
        </xdr:cNvPr>
        <xdr:cNvCxnSpPr/>
      </xdr:nvCxnSpPr>
      <xdr:spPr>
        <a:xfrm flipV="1">
          <a:off x="12693650" y="4926584"/>
          <a:ext cx="638175" cy="73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74454</xdr:rowOff>
    </xdr:from>
    <xdr:to>
      <xdr:col>68</xdr:col>
      <xdr:colOff>123825</xdr:colOff>
      <xdr:row>35</xdr:row>
      <xdr:rowOff>4604</xdr:rowOff>
    </xdr:to>
    <xdr:sp macro="" textlink="">
      <xdr:nvSpPr>
        <xdr:cNvPr id="145" name="楕円 144">
          <a:extLst>
            <a:ext uri="{FF2B5EF4-FFF2-40B4-BE49-F238E27FC236}">
              <a16:creationId xmlns:a16="http://schemas.microsoft.com/office/drawing/2014/main" id="{282538D2-EE52-4D38-B0D5-CEF7C922A752}"/>
            </a:ext>
          </a:extLst>
        </xdr:cNvPr>
        <xdr:cNvSpPr/>
      </xdr:nvSpPr>
      <xdr:spPr>
        <a:xfrm>
          <a:off x="11960225" y="55799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125254</xdr:rowOff>
    </xdr:from>
    <xdr:to>
      <xdr:col>72</xdr:col>
      <xdr:colOff>73025</xdr:colOff>
      <xdr:row>34</xdr:row>
      <xdr:rowOff>163576</xdr:rowOff>
    </xdr:to>
    <xdr:cxnSp macro="">
      <xdr:nvCxnSpPr>
        <xdr:cNvPr id="146" name="直線コネクタ 145">
          <a:extLst>
            <a:ext uri="{FF2B5EF4-FFF2-40B4-BE49-F238E27FC236}">
              <a16:creationId xmlns:a16="http://schemas.microsoft.com/office/drawing/2014/main" id="{CC92C098-B8E2-4DD6-ACB1-53DCC58B61BC}"/>
            </a:ext>
          </a:extLst>
        </xdr:cNvPr>
        <xdr:cNvCxnSpPr/>
      </xdr:nvCxnSpPr>
      <xdr:spPr>
        <a:xfrm>
          <a:off x="12007850" y="5627529"/>
          <a:ext cx="6858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143351</xdr:rowOff>
    </xdr:from>
    <xdr:to>
      <xdr:col>64</xdr:col>
      <xdr:colOff>123825</xdr:colOff>
      <xdr:row>34</xdr:row>
      <xdr:rowOff>73501</xdr:rowOff>
    </xdr:to>
    <xdr:sp macro="" textlink="">
      <xdr:nvSpPr>
        <xdr:cNvPr id="147" name="楕円 146">
          <a:extLst>
            <a:ext uri="{FF2B5EF4-FFF2-40B4-BE49-F238E27FC236}">
              <a16:creationId xmlns:a16="http://schemas.microsoft.com/office/drawing/2014/main" id="{5C35E6B6-D7BA-4EF0-B4AE-B7DE7F856EAD}"/>
            </a:ext>
          </a:extLst>
        </xdr:cNvPr>
        <xdr:cNvSpPr/>
      </xdr:nvSpPr>
      <xdr:spPr>
        <a:xfrm>
          <a:off x="11274425" y="5483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22701</xdr:rowOff>
    </xdr:from>
    <xdr:to>
      <xdr:col>68</xdr:col>
      <xdr:colOff>73025</xdr:colOff>
      <xdr:row>34</xdr:row>
      <xdr:rowOff>125254</xdr:rowOff>
    </xdr:to>
    <xdr:cxnSp macro="">
      <xdr:nvCxnSpPr>
        <xdr:cNvPr id="148" name="直線コネクタ 147">
          <a:extLst>
            <a:ext uri="{FF2B5EF4-FFF2-40B4-BE49-F238E27FC236}">
              <a16:creationId xmlns:a16="http://schemas.microsoft.com/office/drawing/2014/main" id="{75BC6A28-23E5-4843-A41D-281296552392}"/>
            </a:ext>
          </a:extLst>
        </xdr:cNvPr>
        <xdr:cNvCxnSpPr/>
      </xdr:nvCxnSpPr>
      <xdr:spPr>
        <a:xfrm>
          <a:off x="11322050" y="5531326"/>
          <a:ext cx="6858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85598</xdr:rowOff>
    </xdr:from>
    <xdr:to>
      <xdr:col>60</xdr:col>
      <xdr:colOff>123825</xdr:colOff>
      <xdr:row>34</xdr:row>
      <xdr:rowOff>15748</xdr:rowOff>
    </xdr:to>
    <xdr:sp macro="" textlink="">
      <xdr:nvSpPr>
        <xdr:cNvPr id="149" name="楕円 148">
          <a:extLst>
            <a:ext uri="{FF2B5EF4-FFF2-40B4-BE49-F238E27FC236}">
              <a16:creationId xmlns:a16="http://schemas.microsoft.com/office/drawing/2014/main" id="{F05CC642-E7C1-4F13-86A7-07300DA13A83}"/>
            </a:ext>
          </a:extLst>
        </xdr:cNvPr>
        <xdr:cNvSpPr/>
      </xdr:nvSpPr>
      <xdr:spPr>
        <a:xfrm>
          <a:off x="10588625" y="54322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136398</xdr:rowOff>
    </xdr:from>
    <xdr:to>
      <xdr:col>64</xdr:col>
      <xdr:colOff>73025</xdr:colOff>
      <xdr:row>34</xdr:row>
      <xdr:rowOff>22701</xdr:rowOff>
    </xdr:to>
    <xdr:cxnSp macro="">
      <xdr:nvCxnSpPr>
        <xdr:cNvPr id="150" name="直線コネクタ 149">
          <a:extLst>
            <a:ext uri="{FF2B5EF4-FFF2-40B4-BE49-F238E27FC236}">
              <a16:creationId xmlns:a16="http://schemas.microsoft.com/office/drawing/2014/main" id="{13E625DC-57E8-4E04-B998-C0638971275D}"/>
            </a:ext>
          </a:extLst>
        </xdr:cNvPr>
        <xdr:cNvCxnSpPr/>
      </xdr:nvCxnSpPr>
      <xdr:spPr>
        <a:xfrm>
          <a:off x="10636250" y="5479923"/>
          <a:ext cx="6858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120233</xdr:rowOff>
    </xdr:from>
    <xdr:ext cx="560923" cy="259045"/>
    <xdr:sp macro="" textlink="">
      <xdr:nvSpPr>
        <xdr:cNvPr id="151" name="n_1aveValue債務償還比率">
          <a:extLst>
            <a:ext uri="{FF2B5EF4-FFF2-40B4-BE49-F238E27FC236}">
              <a16:creationId xmlns:a16="http://schemas.microsoft.com/office/drawing/2014/main" id="{FA6236A2-3A53-47BF-A25A-E436B1D5BD19}"/>
            </a:ext>
          </a:extLst>
        </xdr:cNvPr>
        <xdr:cNvSpPr txBox="1"/>
      </xdr:nvSpPr>
      <xdr:spPr>
        <a:xfrm>
          <a:off x="12441763" y="4981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170790</xdr:rowOff>
    </xdr:from>
    <xdr:ext cx="560923" cy="259045"/>
    <xdr:sp macro="" textlink="">
      <xdr:nvSpPr>
        <xdr:cNvPr id="152" name="n_2aveValue債務償還比率">
          <a:extLst>
            <a:ext uri="{FF2B5EF4-FFF2-40B4-BE49-F238E27FC236}">
              <a16:creationId xmlns:a16="http://schemas.microsoft.com/office/drawing/2014/main" id="{48BACD86-283F-46B0-BDD3-86EAAE1DE25B}"/>
            </a:ext>
          </a:extLst>
        </xdr:cNvPr>
        <xdr:cNvSpPr txBox="1"/>
      </xdr:nvSpPr>
      <xdr:spPr>
        <a:xfrm>
          <a:off x="11765488" y="50190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114476</xdr:rowOff>
    </xdr:from>
    <xdr:ext cx="560923" cy="259045"/>
    <xdr:sp macro="" textlink="">
      <xdr:nvSpPr>
        <xdr:cNvPr id="153" name="n_3aveValue債務償還比率">
          <a:extLst>
            <a:ext uri="{FF2B5EF4-FFF2-40B4-BE49-F238E27FC236}">
              <a16:creationId xmlns:a16="http://schemas.microsoft.com/office/drawing/2014/main" id="{3742F3CE-9A6B-4DC6-BFFD-D05A4C3BBDC4}"/>
            </a:ext>
          </a:extLst>
        </xdr:cNvPr>
        <xdr:cNvSpPr txBox="1"/>
      </xdr:nvSpPr>
      <xdr:spPr>
        <a:xfrm>
          <a:off x="11079688" y="4972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120953</xdr:rowOff>
    </xdr:from>
    <xdr:ext cx="560923" cy="259045"/>
    <xdr:sp macro="" textlink="">
      <xdr:nvSpPr>
        <xdr:cNvPr id="154" name="n_4aveValue債務償還比率">
          <a:extLst>
            <a:ext uri="{FF2B5EF4-FFF2-40B4-BE49-F238E27FC236}">
              <a16:creationId xmlns:a16="http://schemas.microsoft.com/office/drawing/2014/main" id="{5F125D13-2867-4AFC-BE7F-957C85A60453}"/>
            </a:ext>
          </a:extLst>
        </xdr:cNvPr>
        <xdr:cNvSpPr txBox="1"/>
      </xdr:nvSpPr>
      <xdr:spPr>
        <a:xfrm>
          <a:off x="10393888" y="4981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34053</xdr:rowOff>
    </xdr:from>
    <xdr:ext cx="560923" cy="259045"/>
    <xdr:sp macro="" textlink="">
      <xdr:nvSpPr>
        <xdr:cNvPr id="155" name="n_1mainValue債務償還比率">
          <a:extLst>
            <a:ext uri="{FF2B5EF4-FFF2-40B4-BE49-F238E27FC236}">
              <a16:creationId xmlns:a16="http://schemas.microsoft.com/office/drawing/2014/main" id="{0B625B47-FEF3-47AF-8477-740EBCFACBB0}"/>
            </a:ext>
          </a:extLst>
        </xdr:cNvPr>
        <xdr:cNvSpPr txBox="1"/>
      </xdr:nvSpPr>
      <xdr:spPr>
        <a:xfrm>
          <a:off x="12441763" y="56982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167181</xdr:rowOff>
    </xdr:from>
    <xdr:ext cx="560923" cy="259045"/>
    <xdr:sp macro="" textlink="">
      <xdr:nvSpPr>
        <xdr:cNvPr id="156" name="n_2mainValue債務償還比率">
          <a:extLst>
            <a:ext uri="{FF2B5EF4-FFF2-40B4-BE49-F238E27FC236}">
              <a16:creationId xmlns:a16="http://schemas.microsoft.com/office/drawing/2014/main" id="{E45661B8-4F52-461B-BC87-41409B04CDA8}"/>
            </a:ext>
          </a:extLst>
        </xdr:cNvPr>
        <xdr:cNvSpPr txBox="1"/>
      </xdr:nvSpPr>
      <xdr:spPr>
        <a:xfrm>
          <a:off x="11765488" y="566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64628</xdr:rowOff>
    </xdr:from>
    <xdr:ext cx="560923" cy="259045"/>
    <xdr:sp macro="" textlink="">
      <xdr:nvSpPr>
        <xdr:cNvPr id="157" name="n_3mainValue債務償還比率">
          <a:extLst>
            <a:ext uri="{FF2B5EF4-FFF2-40B4-BE49-F238E27FC236}">
              <a16:creationId xmlns:a16="http://schemas.microsoft.com/office/drawing/2014/main" id="{B5A64D20-2843-48CE-9C0F-FB85818DCFFF}"/>
            </a:ext>
          </a:extLst>
        </xdr:cNvPr>
        <xdr:cNvSpPr txBox="1"/>
      </xdr:nvSpPr>
      <xdr:spPr>
        <a:xfrm>
          <a:off x="11079688" y="55732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6875</xdr:rowOff>
    </xdr:from>
    <xdr:ext cx="560923" cy="259045"/>
    <xdr:sp macro="" textlink="">
      <xdr:nvSpPr>
        <xdr:cNvPr id="158" name="n_4mainValue債務償還比率">
          <a:extLst>
            <a:ext uri="{FF2B5EF4-FFF2-40B4-BE49-F238E27FC236}">
              <a16:creationId xmlns:a16="http://schemas.microsoft.com/office/drawing/2014/main" id="{7C42CCA6-1DD7-4637-8B20-254D6E52D12E}"/>
            </a:ext>
          </a:extLst>
        </xdr:cNvPr>
        <xdr:cNvSpPr txBox="1"/>
      </xdr:nvSpPr>
      <xdr:spPr>
        <a:xfrm>
          <a:off x="10393888" y="55155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0CC2487-F2F3-48AC-8745-2A757C53CE5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8F0D717-194E-4B84-9507-2983A0D385B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0293AAE-55DE-4B80-A64E-343F8DB0A47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79A12A6-9F9E-4A24-AB1F-69A6E626831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6F99E36-4EBF-47A6-8FC7-973F196BA23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798E45C-09CE-40F2-95C2-02FFF7A19ED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98D4F5-C4C5-4CD1-8B34-921719A6EAE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787262-2F75-452B-B438-6723DC1E312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9DFEDF-7821-4522-BB5F-74DFCBCFF3A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5E1FF4-6C54-45B0-A4FA-8505945F953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52CAE2-4934-4897-A9AE-4BE7B7CE416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1409A-0FB4-4F51-A43D-4B825C70E86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CF7EFF-0A33-469C-92C5-6ECE0AA4BCB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A4E2BF-88F2-43CC-BF2D-4568B785189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F9036E-14AA-4087-89DF-755D5E5AAEB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21B40-677D-4496-A597-9B7EC92F591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E286A3-74DB-423B-BC53-56CE193C430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D8CABB-95FA-43FE-A821-197EE6C27FC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4FA315-030B-460F-BC10-0E2EED144CF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DEC9E2-F4FE-427B-B407-25DEC069163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958DD4-E63A-4E7F-81B5-25D90B8B424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E6EE4E7-5F9B-4758-86A8-D69D6E05051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E69F22-FAD5-4CDB-8688-934B3F6D5D8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271742-FDD5-426A-94EF-49D81A892F2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8C10D1-B928-4762-B7E0-CD1C82B74F2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37236B-66D1-4FD4-A66C-BB620096FDD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4276A4-491C-436A-AF6A-29C901D2E76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339EAA-137E-45DC-8816-81BC9ACDC4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DD9791-1B2B-4790-977D-CAA9677B2E8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56F367-5959-42A9-9F17-BD3D96969CF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3CABDE-6E89-4D09-935F-34B3729A75B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FD64E7-79D8-43AC-AB2B-0689C07571D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220DB3-B40E-4A68-8DDC-BAD92A536F3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E2430A7-B8EE-4773-A1BD-9EA8398B473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2900A9B-380E-44A7-92C6-930F5BBFDBD6}"/>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90321E9-1A21-45E5-9258-455DF486CF8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6BAD0E9-9942-4A7E-BBC6-F2571945132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D7BCB8E-896E-4928-A460-B9B2E962564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FBC6205-D76A-40BE-8F2A-29491DAFEFB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5A3838C-690B-4C56-933A-2C561ABA237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D1D9F52-335B-47B8-AD39-BFE0EBB08F4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B31E5A8-EB24-4BDB-94B9-B88C3B9B48F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633054B-BB88-4979-B4C2-E17114DC744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EC2778A-F911-4889-8643-112113C6489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6C66F7-8BB5-431B-9965-33CD7148EFA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A1F649-4BFE-4B3B-8A26-F652F91D6B3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1090BA-2196-4084-A998-98B5612B65D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4A2BF8C-B68C-4D33-AABA-7C90AA2C43EE}"/>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940430A-C724-444D-90B5-8D025D235946}"/>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61D11C7-68CD-4C67-BFA8-5A2F1E44E6C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7EB036A-FE38-4A2C-A2B1-7DDF601CB98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5215ACD-9F19-4A5A-9794-7C72551F91C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1C24DF1-811F-41F3-A9E3-5DEB4C32284B}"/>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9E47F86-A421-48D4-B235-20A927D1497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7436689-F93B-4036-A2E7-94A99032B22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246F79E-A27E-4274-914B-48E7E34F1EF1}"/>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787198E-0700-417B-8AA5-332C4BC4276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513268E-C949-4809-A747-7B1751949B4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A101860-FE03-42B4-8709-D06506705EF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C3E59E1C-D9D4-47F9-9C31-81CFD2E1D9DB}"/>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2021304B-79DD-4F16-BDC2-7CF06E8C769B}"/>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DBDFDD8F-D0CF-41A1-A5B8-64E03222327C}"/>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680A8AB2-1FB7-43BA-BB5D-274274046D3A}"/>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F032F326-C42C-4DF2-8A17-E2DB3FF0ADE2}"/>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48FA10D5-01A6-42D1-97E8-CFDDA2CFA1C0}"/>
            </a:ext>
          </a:extLst>
        </xdr:cNvPr>
        <xdr:cNvSpPr txBox="1"/>
      </xdr:nvSpPr>
      <xdr:spPr>
        <a:xfrm>
          <a:off x="4229100" y="588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2139409-9D23-4D10-B9F4-6D4F4F878984}"/>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ECC5DE6F-9CCF-4B87-BC69-9294A030220C}"/>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5D8F0180-261C-41B3-BC31-08C01BA4EB54}"/>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9D1652A3-6475-48C5-97EC-121ECC245D21}"/>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11ED8675-7BC1-4704-9EB4-07FC2C5D95C6}"/>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FBC084-495D-45C8-B62E-EED6206646D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1E7E42E-3A07-469D-ACC6-B7CF0498854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41B4CC-4E7E-4996-8178-32D38BD02A1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0D86B1-E790-424F-A916-C983D66B8C8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512CC8-4354-4E8E-8820-B5DA483EA6A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a:extLst>
            <a:ext uri="{FF2B5EF4-FFF2-40B4-BE49-F238E27FC236}">
              <a16:creationId xmlns:a16="http://schemas.microsoft.com/office/drawing/2014/main" id="{03A77906-F3D8-4CE4-84F7-F31BFA9D83F6}"/>
            </a:ext>
          </a:extLst>
        </xdr:cNvPr>
        <xdr:cNvSpPr/>
      </xdr:nvSpPr>
      <xdr:spPr>
        <a:xfrm>
          <a:off x="4124325" y="61511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431DB5E1-9A27-4B71-92DE-7697B083EC5E}"/>
            </a:ext>
          </a:extLst>
        </xdr:cNvPr>
        <xdr:cNvSpPr txBox="1"/>
      </xdr:nvSpPr>
      <xdr:spPr>
        <a:xfrm>
          <a:off x="4229100"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D01A0C08-CBBA-4668-B5F8-51C82F47DA83}"/>
            </a:ext>
          </a:extLst>
        </xdr:cNvPr>
        <xdr:cNvSpPr/>
      </xdr:nvSpPr>
      <xdr:spPr>
        <a:xfrm>
          <a:off x="3381375" y="6093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48768</xdr:rowOff>
    </xdr:to>
    <xdr:cxnSp macro="">
      <xdr:nvCxnSpPr>
        <xdr:cNvPr id="74" name="直線コネクタ 73">
          <a:extLst>
            <a:ext uri="{FF2B5EF4-FFF2-40B4-BE49-F238E27FC236}">
              <a16:creationId xmlns:a16="http://schemas.microsoft.com/office/drawing/2014/main" id="{FE50C55C-F41F-4B55-8650-4FF7362775FF}"/>
            </a:ext>
          </a:extLst>
        </xdr:cNvPr>
        <xdr:cNvCxnSpPr/>
      </xdr:nvCxnSpPr>
      <xdr:spPr>
        <a:xfrm>
          <a:off x="3429000" y="6150610"/>
          <a:ext cx="7524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132842</xdr:rowOff>
    </xdr:from>
    <xdr:to>
      <xdr:col>15</xdr:col>
      <xdr:colOff>101600</xdr:colOff>
      <xdr:row>38</xdr:row>
      <xdr:rowOff>62992</xdr:rowOff>
    </xdr:to>
    <xdr:sp macro="" textlink="">
      <xdr:nvSpPr>
        <xdr:cNvPr id="75" name="楕円 74">
          <a:extLst>
            <a:ext uri="{FF2B5EF4-FFF2-40B4-BE49-F238E27FC236}">
              <a16:creationId xmlns:a16="http://schemas.microsoft.com/office/drawing/2014/main" id="{F1246C62-DA1B-4FF8-AF4E-643705937863}"/>
            </a:ext>
          </a:extLst>
        </xdr:cNvPr>
        <xdr:cNvSpPr/>
      </xdr:nvSpPr>
      <xdr:spPr>
        <a:xfrm>
          <a:off x="2571750" y="6124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12192</xdr:rowOff>
    </xdr:to>
    <xdr:cxnSp macro="">
      <xdr:nvCxnSpPr>
        <xdr:cNvPr id="76" name="直線コネクタ 75">
          <a:extLst>
            <a:ext uri="{FF2B5EF4-FFF2-40B4-BE49-F238E27FC236}">
              <a16:creationId xmlns:a16="http://schemas.microsoft.com/office/drawing/2014/main" id="{A98A7CFC-FCF4-444C-A133-E2F44B1A3C68}"/>
            </a:ext>
          </a:extLst>
        </xdr:cNvPr>
        <xdr:cNvCxnSpPr/>
      </xdr:nvCxnSpPr>
      <xdr:spPr>
        <a:xfrm flipV="1">
          <a:off x="2619375" y="6150610"/>
          <a:ext cx="809625"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7" name="楕円 76">
          <a:extLst>
            <a:ext uri="{FF2B5EF4-FFF2-40B4-BE49-F238E27FC236}">
              <a16:creationId xmlns:a16="http://schemas.microsoft.com/office/drawing/2014/main" id="{BFBFB8B7-4357-42CD-9FA5-4DD147F1D1F2}"/>
            </a:ext>
          </a:extLst>
        </xdr:cNvPr>
        <xdr:cNvSpPr/>
      </xdr:nvSpPr>
      <xdr:spPr>
        <a:xfrm>
          <a:off x="1781175" y="5959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38</xdr:row>
      <xdr:rowOff>12192</xdr:rowOff>
    </xdr:to>
    <xdr:cxnSp macro="">
      <xdr:nvCxnSpPr>
        <xdr:cNvPr id="78" name="直線コネクタ 77">
          <a:extLst>
            <a:ext uri="{FF2B5EF4-FFF2-40B4-BE49-F238E27FC236}">
              <a16:creationId xmlns:a16="http://schemas.microsoft.com/office/drawing/2014/main" id="{D10EACC9-9AF5-4C72-9B58-2B58B4AA6C1A}"/>
            </a:ext>
          </a:extLst>
        </xdr:cNvPr>
        <xdr:cNvCxnSpPr/>
      </xdr:nvCxnSpPr>
      <xdr:spPr>
        <a:xfrm>
          <a:off x="1828800" y="5997956"/>
          <a:ext cx="790575"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75692</xdr:rowOff>
    </xdr:from>
    <xdr:to>
      <xdr:col>6</xdr:col>
      <xdr:colOff>38100</xdr:colOff>
      <xdr:row>37</xdr:row>
      <xdr:rowOff>5842</xdr:rowOff>
    </xdr:to>
    <xdr:sp macro="" textlink="">
      <xdr:nvSpPr>
        <xdr:cNvPr id="79" name="楕円 78">
          <a:extLst>
            <a:ext uri="{FF2B5EF4-FFF2-40B4-BE49-F238E27FC236}">
              <a16:creationId xmlns:a16="http://schemas.microsoft.com/office/drawing/2014/main" id="{73375BC8-7BB2-4E46-8950-F1BBED06F8C5}"/>
            </a:ext>
          </a:extLst>
        </xdr:cNvPr>
        <xdr:cNvSpPr/>
      </xdr:nvSpPr>
      <xdr:spPr>
        <a:xfrm>
          <a:off x="981075" y="59049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126492</xdr:rowOff>
    </xdr:from>
    <xdr:to>
      <xdr:col>10</xdr:col>
      <xdr:colOff>114300</xdr:colOff>
      <xdr:row>37</xdr:row>
      <xdr:rowOff>9906</xdr:rowOff>
    </xdr:to>
    <xdr:cxnSp macro="">
      <xdr:nvCxnSpPr>
        <xdr:cNvPr id="80" name="直線コネクタ 79">
          <a:extLst>
            <a:ext uri="{FF2B5EF4-FFF2-40B4-BE49-F238E27FC236}">
              <a16:creationId xmlns:a16="http://schemas.microsoft.com/office/drawing/2014/main" id="{05707CAB-3177-4557-8BFA-EF6F545B2EEA}"/>
            </a:ext>
          </a:extLst>
        </xdr:cNvPr>
        <xdr:cNvCxnSpPr/>
      </xdr:nvCxnSpPr>
      <xdr:spPr>
        <a:xfrm>
          <a:off x="1028700" y="5952617"/>
          <a:ext cx="8001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a:extLst>
            <a:ext uri="{FF2B5EF4-FFF2-40B4-BE49-F238E27FC236}">
              <a16:creationId xmlns:a16="http://schemas.microsoft.com/office/drawing/2014/main" id="{A8108ABD-5B41-4AC2-B1DF-D5EAC419C706}"/>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644B1755-1AC6-42E9-8D4B-8BED7ED4970C}"/>
            </a:ext>
          </a:extLst>
        </xdr:cNvPr>
        <xdr:cNvSpPr txBox="1"/>
      </xdr:nvSpPr>
      <xdr:spPr>
        <a:xfrm>
          <a:off x="24390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a:extLst>
            <a:ext uri="{FF2B5EF4-FFF2-40B4-BE49-F238E27FC236}">
              <a16:creationId xmlns:a16="http://schemas.microsoft.com/office/drawing/2014/main" id="{26814895-AC0E-48CC-82E6-B4F28D7F89A4}"/>
            </a:ext>
          </a:extLst>
        </xdr:cNvPr>
        <xdr:cNvSpPr txBox="1"/>
      </xdr:nvSpPr>
      <xdr:spPr>
        <a:xfrm>
          <a:off x="16484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4" name="n_4aveValue【道路】&#10;有形固定資産減価償却率">
          <a:extLst>
            <a:ext uri="{FF2B5EF4-FFF2-40B4-BE49-F238E27FC236}">
              <a16:creationId xmlns:a16="http://schemas.microsoft.com/office/drawing/2014/main" id="{25AAD1AE-A6AA-437D-9578-97D543429FD2}"/>
            </a:ext>
          </a:extLst>
        </xdr:cNvPr>
        <xdr:cNvSpPr txBox="1"/>
      </xdr:nvSpPr>
      <xdr:spPr>
        <a:xfrm>
          <a:off x="8483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4A33E5DC-24A2-42B5-85D8-6B1A52323932}"/>
            </a:ext>
          </a:extLst>
        </xdr:cNvPr>
        <xdr:cNvSpPr txBox="1"/>
      </xdr:nvSpPr>
      <xdr:spPr>
        <a:xfrm>
          <a:off x="3239144"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54119</xdr:rowOff>
    </xdr:from>
    <xdr:ext cx="405111" cy="259045"/>
    <xdr:sp macro="" textlink="">
      <xdr:nvSpPr>
        <xdr:cNvPr id="86" name="n_2mainValue【道路】&#10;有形固定資産減価償却率">
          <a:extLst>
            <a:ext uri="{FF2B5EF4-FFF2-40B4-BE49-F238E27FC236}">
              <a16:creationId xmlns:a16="http://schemas.microsoft.com/office/drawing/2014/main" id="{A68A28C4-A43A-4C22-AAAF-729C06492333}"/>
            </a:ext>
          </a:extLst>
        </xdr:cNvPr>
        <xdr:cNvSpPr txBox="1"/>
      </xdr:nvSpPr>
      <xdr:spPr>
        <a:xfrm>
          <a:off x="2439044" y="620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290E0692-D440-4292-87E6-5CB7E7FB1731}"/>
            </a:ext>
          </a:extLst>
        </xdr:cNvPr>
        <xdr:cNvSpPr txBox="1"/>
      </xdr:nvSpPr>
      <xdr:spPr>
        <a:xfrm>
          <a:off x="1648469"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3E159E96-1900-4E26-982E-607DA2CB6FFA}"/>
            </a:ext>
          </a:extLst>
        </xdr:cNvPr>
        <xdr:cNvSpPr txBox="1"/>
      </xdr:nvSpPr>
      <xdr:spPr>
        <a:xfrm>
          <a:off x="848369"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82764C2-0AD6-42C3-B0CA-6936222CDC9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3188167B-776F-4C54-915D-19FA5EEB289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47635F87-3E87-479C-9784-C52C0E931B4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95CB5CC6-8F8E-47E0-9B0B-C94DF153AA1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49EDE837-5C47-4CAB-BCA2-027C25541BD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4864B1A-5CBC-4894-BBAA-6887C64B7CD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71230CF4-6C91-4080-BD15-A90B5E61DF9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B2942B9-D8FB-4641-80DD-BD64A300F52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9567E9E1-C84C-4192-9FAB-376C80A35CAC}"/>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641D7B16-4652-48E9-BA67-66C3B799FE8C}"/>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0DA38FCC-3F7E-42E8-AD07-769EE811209A}"/>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E732DF06-18BF-4ED1-9B1B-62260018A519}"/>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91FDABC8-4B0D-4872-A818-40A87F5B883D}"/>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C2E33CF2-14F3-48B8-AF47-098F1DE330E2}"/>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4F37E004-4369-4849-AE12-CD1F2D6EFDD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29FF0DB9-21BC-48D0-9883-811D6832449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37698D19-F16D-4095-B273-6DAA387EC139}"/>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FE8597FE-19B7-4375-BCA7-CC47FC1D4AD8}"/>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010312EB-41B2-4C7F-8DB3-E3FFB11E8DC0}"/>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A724F6CC-826F-4229-A7EC-69676A93DAD0}"/>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B531744-687D-4D0B-B846-2925EBA31F9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7AD149F-6007-41F1-BAB9-F1B3467D297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32A5D89-D33F-476E-A8C8-61D0620FA8C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BF6147DB-73FD-462C-BF0E-DC984AD5C86E}"/>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969650E8-A66D-4B06-9FFE-DA7FEBF0718B}"/>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A2776643-D3FF-41B7-88D6-B681354F13C1}"/>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00B24358-3928-48FD-9795-80E33734C1DA}"/>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22AC4B19-4BF0-44A2-91E5-C31397356E70}"/>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145922</xdr:rowOff>
    </xdr:from>
    <xdr:ext cx="469744" cy="259045"/>
    <xdr:sp macro="" textlink="">
      <xdr:nvSpPr>
        <xdr:cNvPr id="117" name="【道路】&#10;一人当たり延長平均値テキスト">
          <a:extLst>
            <a:ext uri="{FF2B5EF4-FFF2-40B4-BE49-F238E27FC236}">
              <a16:creationId xmlns:a16="http://schemas.microsoft.com/office/drawing/2014/main" id="{6367FF28-184B-4842-8201-DF9242486ABF}"/>
            </a:ext>
          </a:extLst>
        </xdr:cNvPr>
        <xdr:cNvSpPr txBox="1"/>
      </xdr:nvSpPr>
      <xdr:spPr>
        <a:xfrm>
          <a:off x="9477375" y="597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1D92247E-9034-4685-A65D-F2D606101BCD}"/>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388DA569-DE2B-43BB-B8EB-334C80D27115}"/>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94093C2B-343E-4633-8AE4-ECDE7BB1324B}"/>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4C8A93EB-AD8D-4392-A33B-D5448ECC9F71}"/>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2844D0C5-3E15-4482-AC14-AB886EC881E2}"/>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80DABF3-84FD-444D-A1FF-2B46D1F0FBD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4D3F25F-5D4E-43F7-988E-3EA757EFB12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74C2465-4CE1-4CAD-9F9A-4E7C1F1CE4A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045C7-79F7-4461-AD9E-663C518B4A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9E4796-B5E0-4D75-8BBD-DF3D6F8B050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65895</xdr:rowOff>
    </xdr:from>
    <xdr:to>
      <xdr:col>55</xdr:col>
      <xdr:colOff>50800</xdr:colOff>
      <xdr:row>38</xdr:row>
      <xdr:rowOff>167495</xdr:rowOff>
    </xdr:to>
    <xdr:sp macro="" textlink="">
      <xdr:nvSpPr>
        <xdr:cNvPr id="128" name="楕円 127">
          <a:extLst>
            <a:ext uri="{FF2B5EF4-FFF2-40B4-BE49-F238E27FC236}">
              <a16:creationId xmlns:a16="http://schemas.microsoft.com/office/drawing/2014/main" id="{DC3C77FA-4F42-438E-9647-22C5B9138488}"/>
            </a:ext>
          </a:extLst>
        </xdr:cNvPr>
        <xdr:cNvSpPr/>
      </xdr:nvSpPr>
      <xdr:spPr>
        <a:xfrm>
          <a:off x="9401175" y="62222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44322</xdr:rowOff>
    </xdr:from>
    <xdr:ext cx="469744" cy="259045"/>
    <xdr:sp macro="" textlink="">
      <xdr:nvSpPr>
        <xdr:cNvPr id="129" name="【道路】&#10;一人当たり延長該当値テキスト">
          <a:extLst>
            <a:ext uri="{FF2B5EF4-FFF2-40B4-BE49-F238E27FC236}">
              <a16:creationId xmlns:a16="http://schemas.microsoft.com/office/drawing/2014/main" id="{762BEAF4-66D0-48A5-BF78-D652F8625F81}"/>
            </a:ext>
          </a:extLst>
        </xdr:cNvPr>
        <xdr:cNvSpPr txBox="1"/>
      </xdr:nvSpPr>
      <xdr:spPr>
        <a:xfrm>
          <a:off x="9477375" y="620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71773</xdr:rowOff>
    </xdr:from>
    <xdr:to>
      <xdr:col>50</xdr:col>
      <xdr:colOff>165100</xdr:colOff>
      <xdr:row>39</xdr:row>
      <xdr:rowOff>1923</xdr:rowOff>
    </xdr:to>
    <xdr:sp macro="" textlink="">
      <xdr:nvSpPr>
        <xdr:cNvPr id="130" name="楕円 129">
          <a:extLst>
            <a:ext uri="{FF2B5EF4-FFF2-40B4-BE49-F238E27FC236}">
              <a16:creationId xmlns:a16="http://schemas.microsoft.com/office/drawing/2014/main" id="{954967C4-7B74-493A-9A31-D4086FF2DCA7}"/>
            </a:ext>
          </a:extLst>
        </xdr:cNvPr>
        <xdr:cNvSpPr/>
      </xdr:nvSpPr>
      <xdr:spPr>
        <a:xfrm>
          <a:off x="8639175" y="6221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116695</xdr:rowOff>
    </xdr:from>
    <xdr:to>
      <xdr:col>55</xdr:col>
      <xdr:colOff>0</xdr:colOff>
      <xdr:row>38</xdr:row>
      <xdr:rowOff>122573</xdr:rowOff>
    </xdr:to>
    <xdr:cxnSp macro="">
      <xdr:nvCxnSpPr>
        <xdr:cNvPr id="131" name="直線コネクタ 130">
          <a:extLst>
            <a:ext uri="{FF2B5EF4-FFF2-40B4-BE49-F238E27FC236}">
              <a16:creationId xmlns:a16="http://schemas.microsoft.com/office/drawing/2014/main" id="{04453083-E0F6-453E-9446-8734E5EAC2E7}"/>
            </a:ext>
          </a:extLst>
        </xdr:cNvPr>
        <xdr:cNvCxnSpPr/>
      </xdr:nvCxnSpPr>
      <xdr:spPr>
        <a:xfrm flipV="1">
          <a:off x="8686800" y="6269845"/>
          <a:ext cx="74295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79611</xdr:rowOff>
    </xdr:from>
    <xdr:to>
      <xdr:col>46</xdr:col>
      <xdr:colOff>38100</xdr:colOff>
      <xdr:row>39</xdr:row>
      <xdr:rowOff>9761</xdr:rowOff>
    </xdr:to>
    <xdr:sp macro="" textlink="">
      <xdr:nvSpPr>
        <xdr:cNvPr id="132" name="楕円 131">
          <a:extLst>
            <a:ext uri="{FF2B5EF4-FFF2-40B4-BE49-F238E27FC236}">
              <a16:creationId xmlns:a16="http://schemas.microsoft.com/office/drawing/2014/main" id="{FF806B4B-673D-40A3-B98E-354AC1AD4C5A}"/>
            </a:ext>
          </a:extLst>
        </xdr:cNvPr>
        <xdr:cNvSpPr/>
      </xdr:nvSpPr>
      <xdr:spPr>
        <a:xfrm>
          <a:off x="7839075" y="62359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122573</xdr:rowOff>
    </xdr:from>
    <xdr:to>
      <xdr:col>50</xdr:col>
      <xdr:colOff>114300</xdr:colOff>
      <xdr:row>38</xdr:row>
      <xdr:rowOff>130411</xdr:rowOff>
    </xdr:to>
    <xdr:cxnSp macro="">
      <xdr:nvCxnSpPr>
        <xdr:cNvPr id="133" name="直線コネクタ 132">
          <a:extLst>
            <a:ext uri="{FF2B5EF4-FFF2-40B4-BE49-F238E27FC236}">
              <a16:creationId xmlns:a16="http://schemas.microsoft.com/office/drawing/2014/main" id="{CD2B6D65-9E5B-4936-82F0-0172A53F9DAA}"/>
            </a:ext>
          </a:extLst>
        </xdr:cNvPr>
        <xdr:cNvCxnSpPr/>
      </xdr:nvCxnSpPr>
      <xdr:spPr>
        <a:xfrm flipV="1">
          <a:off x="7886700" y="6278898"/>
          <a:ext cx="8001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87122</xdr:rowOff>
    </xdr:from>
    <xdr:to>
      <xdr:col>41</xdr:col>
      <xdr:colOff>101600</xdr:colOff>
      <xdr:row>39</xdr:row>
      <xdr:rowOff>17272</xdr:rowOff>
    </xdr:to>
    <xdr:sp macro="" textlink="">
      <xdr:nvSpPr>
        <xdr:cNvPr id="134" name="楕円 133">
          <a:extLst>
            <a:ext uri="{FF2B5EF4-FFF2-40B4-BE49-F238E27FC236}">
              <a16:creationId xmlns:a16="http://schemas.microsoft.com/office/drawing/2014/main" id="{5E161B37-0721-4EA3-81CF-1FA16A477733}"/>
            </a:ext>
          </a:extLst>
        </xdr:cNvPr>
        <xdr:cNvSpPr/>
      </xdr:nvSpPr>
      <xdr:spPr>
        <a:xfrm>
          <a:off x="7029450" y="62370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130411</xdr:rowOff>
    </xdr:from>
    <xdr:to>
      <xdr:col>45</xdr:col>
      <xdr:colOff>177800</xdr:colOff>
      <xdr:row>38</xdr:row>
      <xdr:rowOff>137922</xdr:rowOff>
    </xdr:to>
    <xdr:cxnSp macro="">
      <xdr:nvCxnSpPr>
        <xdr:cNvPr id="135" name="直線コネクタ 134">
          <a:extLst>
            <a:ext uri="{FF2B5EF4-FFF2-40B4-BE49-F238E27FC236}">
              <a16:creationId xmlns:a16="http://schemas.microsoft.com/office/drawing/2014/main" id="{DB94AD78-CB97-4FEE-AC72-AC8DA7BCD885}"/>
            </a:ext>
          </a:extLst>
        </xdr:cNvPr>
        <xdr:cNvCxnSpPr/>
      </xdr:nvCxnSpPr>
      <xdr:spPr>
        <a:xfrm flipV="1">
          <a:off x="7077075" y="6283561"/>
          <a:ext cx="809625"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91041</xdr:rowOff>
    </xdr:from>
    <xdr:to>
      <xdr:col>36</xdr:col>
      <xdr:colOff>165100</xdr:colOff>
      <xdr:row>39</xdr:row>
      <xdr:rowOff>21191</xdr:rowOff>
    </xdr:to>
    <xdr:sp macro="" textlink="">
      <xdr:nvSpPr>
        <xdr:cNvPr id="136" name="楕円 135">
          <a:extLst>
            <a:ext uri="{FF2B5EF4-FFF2-40B4-BE49-F238E27FC236}">
              <a16:creationId xmlns:a16="http://schemas.microsoft.com/office/drawing/2014/main" id="{0153CF9B-0A37-4455-8E42-2E967DFFAEF9}"/>
            </a:ext>
          </a:extLst>
        </xdr:cNvPr>
        <xdr:cNvSpPr/>
      </xdr:nvSpPr>
      <xdr:spPr>
        <a:xfrm>
          <a:off x="6238875" y="6241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137922</xdr:rowOff>
    </xdr:from>
    <xdr:to>
      <xdr:col>41</xdr:col>
      <xdr:colOff>50800</xdr:colOff>
      <xdr:row>38</xdr:row>
      <xdr:rowOff>141841</xdr:rowOff>
    </xdr:to>
    <xdr:cxnSp macro="">
      <xdr:nvCxnSpPr>
        <xdr:cNvPr id="137" name="直線コネクタ 136">
          <a:extLst>
            <a:ext uri="{FF2B5EF4-FFF2-40B4-BE49-F238E27FC236}">
              <a16:creationId xmlns:a16="http://schemas.microsoft.com/office/drawing/2014/main" id="{8FBE7AEB-5284-4A45-B14C-2E451FEEB1E7}"/>
            </a:ext>
          </a:extLst>
        </xdr:cNvPr>
        <xdr:cNvCxnSpPr/>
      </xdr:nvCxnSpPr>
      <xdr:spPr>
        <a:xfrm flipV="1">
          <a:off x="6286500" y="6294247"/>
          <a:ext cx="790575"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99113</xdr:rowOff>
    </xdr:from>
    <xdr:ext cx="469744" cy="259045"/>
    <xdr:sp macro="" textlink="">
      <xdr:nvSpPr>
        <xdr:cNvPr id="138" name="n_1aveValue【道路】&#10;一人当たり延長">
          <a:extLst>
            <a:ext uri="{FF2B5EF4-FFF2-40B4-BE49-F238E27FC236}">
              <a16:creationId xmlns:a16="http://schemas.microsoft.com/office/drawing/2014/main" id="{4C75F4D2-A864-4B20-B933-6939413145A7}"/>
            </a:ext>
          </a:extLst>
        </xdr:cNvPr>
        <xdr:cNvSpPr txBox="1"/>
      </xdr:nvSpPr>
      <xdr:spPr>
        <a:xfrm>
          <a:off x="8458277" y="59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114135</xdr:rowOff>
    </xdr:from>
    <xdr:ext cx="469744" cy="259045"/>
    <xdr:sp macro="" textlink="">
      <xdr:nvSpPr>
        <xdr:cNvPr id="139" name="n_2aveValue【道路】&#10;一人当たり延長">
          <a:extLst>
            <a:ext uri="{FF2B5EF4-FFF2-40B4-BE49-F238E27FC236}">
              <a16:creationId xmlns:a16="http://schemas.microsoft.com/office/drawing/2014/main" id="{78549D40-D75E-4EFB-A37C-C095353C2619}"/>
            </a:ext>
          </a:extLst>
        </xdr:cNvPr>
        <xdr:cNvSpPr txBox="1"/>
      </xdr:nvSpPr>
      <xdr:spPr>
        <a:xfrm>
          <a:off x="76772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127852</xdr:rowOff>
    </xdr:from>
    <xdr:ext cx="469744" cy="259045"/>
    <xdr:sp macro="" textlink="">
      <xdr:nvSpPr>
        <xdr:cNvPr id="140" name="n_3aveValue【道路】&#10;一人当たり延長">
          <a:extLst>
            <a:ext uri="{FF2B5EF4-FFF2-40B4-BE49-F238E27FC236}">
              <a16:creationId xmlns:a16="http://schemas.microsoft.com/office/drawing/2014/main" id="{91021F69-6244-4F0E-A5C0-7FDF5FCC9639}"/>
            </a:ext>
          </a:extLst>
        </xdr:cNvPr>
        <xdr:cNvSpPr txBox="1"/>
      </xdr:nvSpPr>
      <xdr:spPr>
        <a:xfrm>
          <a:off x="6867602"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139608</xdr:rowOff>
    </xdr:from>
    <xdr:ext cx="469744" cy="259045"/>
    <xdr:sp macro="" textlink="">
      <xdr:nvSpPr>
        <xdr:cNvPr id="141" name="n_4aveValue【道路】&#10;一人当たり延長">
          <a:extLst>
            <a:ext uri="{FF2B5EF4-FFF2-40B4-BE49-F238E27FC236}">
              <a16:creationId xmlns:a16="http://schemas.microsoft.com/office/drawing/2014/main" id="{3E106C4F-85C5-40EB-BC48-99ED7C25DF77}"/>
            </a:ext>
          </a:extLst>
        </xdr:cNvPr>
        <xdr:cNvSpPr txBox="1"/>
      </xdr:nvSpPr>
      <xdr:spPr>
        <a:xfrm>
          <a:off x="60675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164500</xdr:rowOff>
    </xdr:from>
    <xdr:ext cx="469744" cy="259045"/>
    <xdr:sp macro="" textlink="">
      <xdr:nvSpPr>
        <xdr:cNvPr id="142" name="n_1mainValue【道路】&#10;一人当たり延長">
          <a:extLst>
            <a:ext uri="{FF2B5EF4-FFF2-40B4-BE49-F238E27FC236}">
              <a16:creationId xmlns:a16="http://schemas.microsoft.com/office/drawing/2014/main" id="{01C26056-2A95-42B7-B205-31922581782F}"/>
            </a:ext>
          </a:extLst>
        </xdr:cNvPr>
        <xdr:cNvSpPr txBox="1"/>
      </xdr:nvSpPr>
      <xdr:spPr>
        <a:xfrm>
          <a:off x="8458277" y="63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888</xdr:rowOff>
    </xdr:from>
    <xdr:ext cx="469744" cy="259045"/>
    <xdr:sp macro="" textlink="">
      <xdr:nvSpPr>
        <xdr:cNvPr id="143" name="n_2mainValue【道路】&#10;一人当たり延長">
          <a:extLst>
            <a:ext uri="{FF2B5EF4-FFF2-40B4-BE49-F238E27FC236}">
              <a16:creationId xmlns:a16="http://schemas.microsoft.com/office/drawing/2014/main" id="{264E9EDD-8542-4486-801A-2E4CB9D42831}"/>
            </a:ext>
          </a:extLst>
        </xdr:cNvPr>
        <xdr:cNvSpPr txBox="1"/>
      </xdr:nvSpPr>
      <xdr:spPr>
        <a:xfrm>
          <a:off x="7677227" y="631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8399</xdr:rowOff>
    </xdr:from>
    <xdr:ext cx="469744" cy="259045"/>
    <xdr:sp macro="" textlink="">
      <xdr:nvSpPr>
        <xdr:cNvPr id="144" name="n_3mainValue【道路】&#10;一人当たり延長">
          <a:extLst>
            <a:ext uri="{FF2B5EF4-FFF2-40B4-BE49-F238E27FC236}">
              <a16:creationId xmlns:a16="http://schemas.microsoft.com/office/drawing/2014/main" id="{42CE90F8-792C-4C91-8A19-BBF4442902A2}"/>
            </a:ext>
          </a:extLst>
        </xdr:cNvPr>
        <xdr:cNvSpPr txBox="1"/>
      </xdr:nvSpPr>
      <xdr:spPr>
        <a:xfrm>
          <a:off x="6867602"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12318</xdr:rowOff>
    </xdr:from>
    <xdr:ext cx="469744" cy="259045"/>
    <xdr:sp macro="" textlink="">
      <xdr:nvSpPr>
        <xdr:cNvPr id="145" name="n_4mainValue【道路】&#10;一人当たり延長">
          <a:extLst>
            <a:ext uri="{FF2B5EF4-FFF2-40B4-BE49-F238E27FC236}">
              <a16:creationId xmlns:a16="http://schemas.microsoft.com/office/drawing/2014/main" id="{20C71528-F39F-4F12-A6A9-D2BCBC2B4D72}"/>
            </a:ext>
          </a:extLst>
        </xdr:cNvPr>
        <xdr:cNvSpPr txBox="1"/>
      </xdr:nvSpPr>
      <xdr:spPr>
        <a:xfrm>
          <a:off x="6067502" y="63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E621DC8-DEB4-4BE6-B560-2E53E2DA76F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C3A2B3AF-EEED-432A-8E14-2B5757CC629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AC6E40AD-2A6F-4C95-B1A3-64A882DA7C5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13D9217B-6CFF-4181-89C5-5DC6495698B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C57C64A6-5724-4387-946C-BC489ADF61D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40A8293-8F86-4853-AFD5-2A43C0854BA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C6E1CAF-F240-4E5B-8F98-6579EB5B529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B2BE017-F709-4506-8B04-70C793BAF43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303EEDE9-D17E-4842-96C1-C9AF317368AC}"/>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E035F20E-7FAE-47CA-9C25-8E4A8E53E94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FE0A7EDD-608C-465E-A0EA-EBCCBBA55A5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F4DDE77E-4B7C-4F55-B3F0-8267C06C2BB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164F849-A341-4693-87ED-3C274172E65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AF1CFF70-E0F3-47A9-8520-57DC5E88359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A8D147EF-ACFE-49E9-8942-51FBC3957CD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65053076-2CA5-4ECD-95AB-4A24961A236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A9260366-5A7A-44A6-A8CB-5009C9DAFD0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9D95D5E2-83C9-499D-8C31-F9D397B4E77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372E41CB-B183-4225-8AE9-DE1F3B8C760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4D0C290-EAB5-4670-9302-0D5129DF818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A15AEC27-CAF0-4924-A99C-1959E7FE84C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A1BA8144-7F1C-47C1-ABB1-21409EBD390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a:extLst>
            <a:ext uri="{FF2B5EF4-FFF2-40B4-BE49-F238E27FC236}">
              <a16:creationId xmlns:a16="http://schemas.microsoft.com/office/drawing/2014/main" id="{5A5E07F1-01DC-4DCC-8322-79556421D7F9}"/>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9E3B75B8-B855-4DA3-8FCF-0A6CBC81D4C4}"/>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a:extLst>
            <a:ext uri="{FF2B5EF4-FFF2-40B4-BE49-F238E27FC236}">
              <a16:creationId xmlns:a16="http://schemas.microsoft.com/office/drawing/2014/main" id="{29B25D09-629C-4D7F-A884-18B9550C3C2A}"/>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489A255F-B2EB-4F64-8217-F2878A5228ED}"/>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a:extLst>
            <a:ext uri="{FF2B5EF4-FFF2-40B4-BE49-F238E27FC236}">
              <a16:creationId xmlns:a16="http://schemas.microsoft.com/office/drawing/2014/main" id="{AA0B7393-E44D-4868-BDDE-DA738508A7DE}"/>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D9BB0C4-4D27-464F-9C35-6C2C9D60D389}"/>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a:extLst>
            <a:ext uri="{FF2B5EF4-FFF2-40B4-BE49-F238E27FC236}">
              <a16:creationId xmlns:a16="http://schemas.microsoft.com/office/drawing/2014/main" id="{55E8B7B5-1384-4723-AA70-4613C2CB9CA7}"/>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a:extLst>
            <a:ext uri="{FF2B5EF4-FFF2-40B4-BE49-F238E27FC236}">
              <a16:creationId xmlns:a16="http://schemas.microsoft.com/office/drawing/2014/main" id="{0F473CFB-BA7A-48D2-90EA-14FEA3B18C29}"/>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a:extLst>
            <a:ext uri="{FF2B5EF4-FFF2-40B4-BE49-F238E27FC236}">
              <a16:creationId xmlns:a16="http://schemas.microsoft.com/office/drawing/2014/main" id="{C13DA07B-A109-4259-9386-73B17CB69DB3}"/>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a:extLst>
            <a:ext uri="{FF2B5EF4-FFF2-40B4-BE49-F238E27FC236}">
              <a16:creationId xmlns:a16="http://schemas.microsoft.com/office/drawing/2014/main" id="{F40E293F-086A-4922-91F9-D3F26DA7B776}"/>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a:extLst>
            <a:ext uri="{FF2B5EF4-FFF2-40B4-BE49-F238E27FC236}">
              <a16:creationId xmlns:a16="http://schemas.microsoft.com/office/drawing/2014/main" id="{8BC33B28-305B-4A67-8C6C-B17961A685B7}"/>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E60F2EA-105A-44FA-A7BB-269BF3DBADA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D925F3F-A275-4EAB-9C7F-4288A3E4738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E14F90D-7818-4EC4-B048-4FFB9BE9C26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8F3C75-7F0E-4EB9-934E-CF2637B915A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2DFABC7-8E74-441E-B1D7-600D3716DE0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4" name="楕円 183">
          <a:extLst>
            <a:ext uri="{FF2B5EF4-FFF2-40B4-BE49-F238E27FC236}">
              <a16:creationId xmlns:a16="http://schemas.microsoft.com/office/drawing/2014/main" id="{A120DCBE-F6DB-411F-9D57-42DA64EF89E2}"/>
            </a:ext>
          </a:extLst>
        </xdr:cNvPr>
        <xdr:cNvSpPr/>
      </xdr:nvSpPr>
      <xdr:spPr>
        <a:xfrm>
          <a:off x="4124325"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83837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9E054E19-FD09-4276-A28A-44358B1CCB68}"/>
            </a:ext>
          </a:extLst>
        </xdr:cNvPr>
        <xdr:cNvSpPr txBox="1"/>
      </xdr:nvSpPr>
      <xdr:spPr>
        <a:xfrm>
          <a:off x="42291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86" name="楕円 185">
          <a:extLst>
            <a:ext uri="{FF2B5EF4-FFF2-40B4-BE49-F238E27FC236}">
              <a16:creationId xmlns:a16="http://schemas.microsoft.com/office/drawing/2014/main" id="{91E58096-3704-4A33-988F-17CBEDEC9D17}"/>
            </a:ext>
          </a:extLst>
        </xdr:cNvPr>
        <xdr:cNvSpPr/>
      </xdr:nvSpPr>
      <xdr:spPr>
        <a:xfrm>
          <a:off x="33813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156210</xdr:rowOff>
    </xdr:to>
    <xdr:cxnSp macro="">
      <xdr:nvCxnSpPr>
        <xdr:cNvPr id="187" name="直線コネクタ 186">
          <a:extLst>
            <a:ext uri="{FF2B5EF4-FFF2-40B4-BE49-F238E27FC236}">
              <a16:creationId xmlns:a16="http://schemas.microsoft.com/office/drawing/2014/main" id="{A5E86EE0-5066-466B-ABC6-9F2F079A09F4}"/>
            </a:ext>
          </a:extLst>
        </xdr:cNvPr>
        <xdr:cNvCxnSpPr/>
      </xdr:nvCxnSpPr>
      <xdr:spPr>
        <a:xfrm>
          <a:off x="3429000" y="9686925"/>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8" name="楕円 187">
          <a:extLst>
            <a:ext uri="{FF2B5EF4-FFF2-40B4-BE49-F238E27FC236}">
              <a16:creationId xmlns:a16="http://schemas.microsoft.com/office/drawing/2014/main" id="{EF28E325-4956-4985-B83F-A794D9F95623}"/>
            </a:ext>
          </a:extLst>
        </xdr:cNvPr>
        <xdr:cNvSpPr/>
      </xdr:nvSpPr>
      <xdr:spPr>
        <a:xfrm>
          <a:off x="2571750" y="9523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133350</xdr:rowOff>
    </xdr:to>
    <xdr:cxnSp macro="">
      <xdr:nvCxnSpPr>
        <xdr:cNvPr id="189" name="直線コネクタ 188">
          <a:extLst>
            <a:ext uri="{FF2B5EF4-FFF2-40B4-BE49-F238E27FC236}">
              <a16:creationId xmlns:a16="http://schemas.microsoft.com/office/drawing/2014/main" id="{ACF041E8-12B2-4060-9D06-D903CFE6B010}"/>
            </a:ext>
          </a:extLst>
        </xdr:cNvPr>
        <xdr:cNvCxnSpPr/>
      </xdr:nvCxnSpPr>
      <xdr:spPr>
        <a:xfrm>
          <a:off x="2619375" y="9561830"/>
          <a:ext cx="80962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90" name="楕円 189">
          <a:extLst>
            <a:ext uri="{FF2B5EF4-FFF2-40B4-BE49-F238E27FC236}">
              <a16:creationId xmlns:a16="http://schemas.microsoft.com/office/drawing/2014/main" id="{EFFD0138-751A-4631-8C20-ACE96158EAB5}"/>
            </a:ext>
          </a:extLst>
        </xdr:cNvPr>
        <xdr:cNvSpPr/>
      </xdr:nvSpPr>
      <xdr:spPr>
        <a:xfrm>
          <a:off x="1781175" y="94367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59</xdr:row>
      <xdr:rowOff>11430</xdr:rowOff>
    </xdr:to>
    <xdr:cxnSp macro="">
      <xdr:nvCxnSpPr>
        <xdr:cNvPr id="191" name="直線コネクタ 190">
          <a:extLst>
            <a:ext uri="{FF2B5EF4-FFF2-40B4-BE49-F238E27FC236}">
              <a16:creationId xmlns:a16="http://schemas.microsoft.com/office/drawing/2014/main" id="{AC3D84D2-DB8F-4D5F-8B13-8E6549293A2F}"/>
            </a:ext>
          </a:extLst>
        </xdr:cNvPr>
        <xdr:cNvCxnSpPr/>
      </xdr:nvCxnSpPr>
      <xdr:spPr>
        <a:xfrm>
          <a:off x="1828800" y="949388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105410</xdr:rowOff>
    </xdr:from>
    <xdr:to>
      <xdr:col>6</xdr:col>
      <xdr:colOff>38100</xdr:colOff>
      <xdr:row>58</xdr:row>
      <xdr:rowOff>35560</xdr:rowOff>
    </xdr:to>
    <xdr:sp macro="" textlink="">
      <xdr:nvSpPr>
        <xdr:cNvPr id="192" name="楕円 191">
          <a:extLst>
            <a:ext uri="{FF2B5EF4-FFF2-40B4-BE49-F238E27FC236}">
              <a16:creationId xmlns:a16="http://schemas.microsoft.com/office/drawing/2014/main" id="{7C5FB29E-CB93-402A-92CC-7ECD08F2E46A}"/>
            </a:ext>
          </a:extLst>
        </xdr:cNvPr>
        <xdr:cNvSpPr/>
      </xdr:nvSpPr>
      <xdr:spPr>
        <a:xfrm>
          <a:off x="981075" y="9331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156210</xdr:rowOff>
    </xdr:from>
    <xdr:to>
      <xdr:col>10</xdr:col>
      <xdr:colOff>114300</xdr:colOff>
      <xdr:row>58</xdr:row>
      <xdr:rowOff>99060</xdr:rowOff>
    </xdr:to>
    <xdr:cxnSp macro="">
      <xdr:nvCxnSpPr>
        <xdr:cNvPr id="193" name="直線コネクタ 192">
          <a:extLst>
            <a:ext uri="{FF2B5EF4-FFF2-40B4-BE49-F238E27FC236}">
              <a16:creationId xmlns:a16="http://schemas.microsoft.com/office/drawing/2014/main" id="{BB82FBCB-FB62-496C-AC6A-FC2E806678E2}"/>
            </a:ext>
          </a:extLst>
        </xdr:cNvPr>
        <xdr:cNvCxnSpPr/>
      </xdr:nvCxnSpPr>
      <xdr:spPr>
        <a:xfrm>
          <a:off x="1028700" y="938911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37641AC2-1828-4FB6-819E-F0CA39319A4E}"/>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25108559-843E-4187-870A-5569DD00110E}"/>
            </a:ext>
          </a:extLst>
        </xdr:cNvPr>
        <xdr:cNvSpPr txBox="1"/>
      </xdr:nvSpPr>
      <xdr:spPr>
        <a:xfrm>
          <a:off x="24390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1B8E4886-CFC8-45EC-9147-49D61E946CC5}"/>
            </a:ext>
          </a:extLst>
        </xdr:cNvPr>
        <xdr:cNvSpPr txBox="1"/>
      </xdr:nvSpPr>
      <xdr:spPr>
        <a:xfrm>
          <a:off x="16484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3BAC8872-A413-46D5-9D23-5A39CC2B0751}"/>
            </a:ext>
          </a:extLst>
        </xdr:cNvPr>
        <xdr:cNvSpPr txBox="1"/>
      </xdr:nvSpPr>
      <xdr:spPr>
        <a:xfrm>
          <a:off x="8483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3827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4D4AFAEA-803E-4F5E-B7E8-5828829966D6}"/>
            </a:ext>
          </a:extLst>
        </xdr:cNvPr>
        <xdr:cNvSpPr txBox="1"/>
      </xdr:nvSpPr>
      <xdr:spPr>
        <a:xfrm>
          <a:off x="3239144"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2610FEBE-3227-4F5B-A938-A01ECA7B66DB}"/>
            </a:ext>
          </a:extLst>
        </xdr:cNvPr>
        <xdr:cNvSpPr txBox="1"/>
      </xdr:nvSpPr>
      <xdr:spPr>
        <a:xfrm>
          <a:off x="2439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140987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79111519-4D50-4EF2-8D8A-873807504F19}"/>
            </a:ext>
          </a:extLst>
        </xdr:cNvPr>
        <xdr:cNvSpPr txBox="1"/>
      </xdr:nvSpPr>
      <xdr:spPr>
        <a:xfrm>
          <a:off x="16484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26687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ECF83A27-9038-4AC8-9696-2D53D11BC0FB}"/>
            </a:ext>
          </a:extLst>
        </xdr:cNvPr>
        <xdr:cNvSpPr txBox="1"/>
      </xdr:nvSpPr>
      <xdr:spPr>
        <a:xfrm>
          <a:off x="848369"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42589DED-66B8-47C4-83C1-0F7EB2396F7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5849D162-D420-4D3B-9399-06183CBF8F7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D89370FB-520E-4960-975D-8E7BDAC9BE2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1E2F513E-520F-4B4D-9FCB-7F6200DF0C0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81DBC8BF-B5B3-4888-B671-1E6F80CF124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6608B2D-47A1-4A8E-B336-044A87B1C08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05B4690-532C-4F47-AB4C-B97F4692CF9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CAE54CEC-FB09-4DE7-8DA6-6E072DAD31C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EE323E85-EE0A-4778-B429-404F62870133}"/>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BD6F092B-91EA-4BAF-99DC-5F4A8F5E924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3DE08DE2-EE37-4AFD-AD90-D10F2E24A9B0}"/>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D9F46EB1-1427-4A46-BFB3-4DFDFA7E592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A69B3765-9DD3-4FA8-A220-A0D230614BB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1C7526B-C759-4B6E-B29B-756A7693657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C8390674-8146-434E-A9E6-B8E6D7E8C5A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2478AA36-C08E-4AED-957B-3F3EF3ACB14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944CB31D-3FD2-4B30-A900-5BB5C677499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667794AE-01D6-4C0F-B6E5-F8A6B49D8E9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505343EA-6809-4810-85A7-A974B55541D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78B71F65-486D-4AF7-9D23-92FF74126A8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8BD580E2-65A2-4C52-A714-377B6F61F577}"/>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95D6F98-FAD5-4B6C-A34A-9AA1D081FB8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4" name="直線コネクタ 223">
          <a:extLst>
            <a:ext uri="{FF2B5EF4-FFF2-40B4-BE49-F238E27FC236}">
              <a16:creationId xmlns:a16="http://schemas.microsoft.com/office/drawing/2014/main" id="{4C22FE96-1097-4418-8412-0C8FF3A4E9BC}"/>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F4A6B216-16E2-4F98-A060-D5756A101178}"/>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6" name="直線コネクタ 225">
          <a:extLst>
            <a:ext uri="{FF2B5EF4-FFF2-40B4-BE49-F238E27FC236}">
              <a16:creationId xmlns:a16="http://schemas.microsoft.com/office/drawing/2014/main" id="{B4D75E23-F7A5-4574-B59E-5E22F13469EE}"/>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5B1F38B7-9814-4D4A-B434-113AA877E3A7}"/>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8" name="直線コネクタ 227">
          <a:extLst>
            <a:ext uri="{FF2B5EF4-FFF2-40B4-BE49-F238E27FC236}">
              <a16:creationId xmlns:a16="http://schemas.microsoft.com/office/drawing/2014/main" id="{A467E32A-0338-4F47-9F7B-6F6BD76124FE}"/>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158001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C25D0CCD-AA1D-4D95-AD4C-28EDA5B48BAE}"/>
            </a:ext>
          </a:extLst>
        </xdr:cNvPr>
        <xdr:cNvSpPr txBox="1"/>
      </xdr:nvSpPr>
      <xdr:spPr>
        <a:xfrm>
          <a:off x="9477375" y="971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0" name="フローチャート: 判断 229">
          <a:extLst>
            <a:ext uri="{FF2B5EF4-FFF2-40B4-BE49-F238E27FC236}">
              <a16:creationId xmlns:a16="http://schemas.microsoft.com/office/drawing/2014/main" id="{485EB2B5-5DD2-4EE4-A242-D7A7F42903AD}"/>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1" name="フローチャート: 判断 230">
          <a:extLst>
            <a:ext uri="{FF2B5EF4-FFF2-40B4-BE49-F238E27FC236}">
              <a16:creationId xmlns:a16="http://schemas.microsoft.com/office/drawing/2014/main" id="{7965E78B-D9C7-4005-85B9-23C1ADE8C67F}"/>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2" name="フローチャート: 判断 231">
          <a:extLst>
            <a:ext uri="{FF2B5EF4-FFF2-40B4-BE49-F238E27FC236}">
              <a16:creationId xmlns:a16="http://schemas.microsoft.com/office/drawing/2014/main" id="{3A9DC791-3DD3-46C9-A76B-B20480C52F4D}"/>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3" name="フローチャート: 判断 232">
          <a:extLst>
            <a:ext uri="{FF2B5EF4-FFF2-40B4-BE49-F238E27FC236}">
              <a16:creationId xmlns:a16="http://schemas.microsoft.com/office/drawing/2014/main" id="{E9454598-D768-4453-B8A3-C3E04E5963C6}"/>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4" name="フローチャート: 判断 233">
          <a:extLst>
            <a:ext uri="{FF2B5EF4-FFF2-40B4-BE49-F238E27FC236}">
              <a16:creationId xmlns:a16="http://schemas.microsoft.com/office/drawing/2014/main" id="{D108E3CF-91CB-4D27-B618-AF1D091F37F8}"/>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0531A0A-AA40-4A8B-85E0-E9DA6AA0448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A2254AA-645E-4CC0-8E3C-B90955B2D3B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3C2D541-600E-4D5E-B7C1-D6DABD4C210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6842C6C-AA8E-4546-8589-0EEDBF51F69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8B8D198-FD65-42C5-B558-3681BB4590D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28387</xdr:rowOff>
    </xdr:from>
    <xdr:to>
      <xdr:col>55</xdr:col>
      <xdr:colOff>50800</xdr:colOff>
      <xdr:row>62</xdr:row>
      <xdr:rowOff>129987</xdr:rowOff>
    </xdr:to>
    <xdr:sp macro="" textlink="">
      <xdr:nvSpPr>
        <xdr:cNvPr id="240" name="楕円 239">
          <a:extLst>
            <a:ext uri="{FF2B5EF4-FFF2-40B4-BE49-F238E27FC236}">
              <a16:creationId xmlns:a16="http://schemas.microsoft.com/office/drawing/2014/main" id="{53D5242D-16F8-4C97-B673-273AE9B7B396}"/>
            </a:ext>
          </a:extLst>
        </xdr:cNvPr>
        <xdr:cNvSpPr/>
      </xdr:nvSpPr>
      <xdr:spPr>
        <a:xfrm>
          <a:off x="9401175" y="1007091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6814</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8F4CAD1E-201E-4466-AA63-033347C0240F}"/>
            </a:ext>
          </a:extLst>
        </xdr:cNvPr>
        <xdr:cNvSpPr txBox="1"/>
      </xdr:nvSpPr>
      <xdr:spPr>
        <a:xfrm>
          <a:off x="9477375" y="100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48104</xdr:rowOff>
    </xdr:from>
    <xdr:to>
      <xdr:col>50</xdr:col>
      <xdr:colOff>165100</xdr:colOff>
      <xdr:row>62</xdr:row>
      <xdr:rowOff>149704</xdr:rowOff>
    </xdr:to>
    <xdr:sp macro="" textlink="">
      <xdr:nvSpPr>
        <xdr:cNvPr id="242" name="楕円 241">
          <a:extLst>
            <a:ext uri="{FF2B5EF4-FFF2-40B4-BE49-F238E27FC236}">
              <a16:creationId xmlns:a16="http://schemas.microsoft.com/office/drawing/2014/main" id="{1C189C0B-0D8C-4CCF-85B1-F26DC355C619}"/>
            </a:ext>
          </a:extLst>
        </xdr:cNvPr>
        <xdr:cNvSpPr/>
      </xdr:nvSpPr>
      <xdr:spPr>
        <a:xfrm>
          <a:off x="8639175" y="100842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79187</xdr:rowOff>
    </xdr:from>
    <xdr:to>
      <xdr:col>55</xdr:col>
      <xdr:colOff>0</xdr:colOff>
      <xdr:row>62</xdr:row>
      <xdr:rowOff>98904</xdr:rowOff>
    </xdr:to>
    <xdr:cxnSp macro="">
      <xdr:nvCxnSpPr>
        <xdr:cNvPr id="243" name="直線コネクタ 242">
          <a:extLst>
            <a:ext uri="{FF2B5EF4-FFF2-40B4-BE49-F238E27FC236}">
              <a16:creationId xmlns:a16="http://schemas.microsoft.com/office/drawing/2014/main" id="{070F7850-D84F-418F-8E19-74A19A1608DC}"/>
            </a:ext>
          </a:extLst>
        </xdr:cNvPr>
        <xdr:cNvCxnSpPr/>
      </xdr:nvCxnSpPr>
      <xdr:spPr>
        <a:xfrm flipV="1">
          <a:off x="8686800" y="10118537"/>
          <a:ext cx="74295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53617</xdr:rowOff>
    </xdr:from>
    <xdr:to>
      <xdr:col>46</xdr:col>
      <xdr:colOff>38100</xdr:colOff>
      <xdr:row>62</xdr:row>
      <xdr:rowOff>155217</xdr:rowOff>
    </xdr:to>
    <xdr:sp macro="" textlink="">
      <xdr:nvSpPr>
        <xdr:cNvPr id="244" name="楕円 243">
          <a:extLst>
            <a:ext uri="{FF2B5EF4-FFF2-40B4-BE49-F238E27FC236}">
              <a16:creationId xmlns:a16="http://schemas.microsoft.com/office/drawing/2014/main" id="{C3B4EDB5-78A7-4702-B8D1-45C06A621FFE}"/>
            </a:ext>
          </a:extLst>
        </xdr:cNvPr>
        <xdr:cNvSpPr/>
      </xdr:nvSpPr>
      <xdr:spPr>
        <a:xfrm>
          <a:off x="7839075" y="100897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98904</xdr:rowOff>
    </xdr:from>
    <xdr:to>
      <xdr:col>50</xdr:col>
      <xdr:colOff>114300</xdr:colOff>
      <xdr:row>62</xdr:row>
      <xdr:rowOff>104417</xdr:rowOff>
    </xdr:to>
    <xdr:cxnSp macro="">
      <xdr:nvCxnSpPr>
        <xdr:cNvPr id="245" name="直線コネクタ 244">
          <a:extLst>
            <a:ext uri="{FF2B5EF4-FFF2-40B4-BE49-F238E27FC236}">
              <a16:creationId xmlns:a16="http://schemas.microsoft.com/office/drawing/2014/main" id="{56699D0C-EADA-411C-AA7C-601532631E77}"/>
            </a:ext>
          </a:extLst>
        </xdr:cNvPr>
        <xdr:cNvCxnSpPr/>
      </xdr:nvCxnSpPr>
      <xdr:spPr>
        <a:xfrm flipV="1">
          <a:off x="7886700" y="10141429"/>
          <a:ext cx="8001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64133</xdr:rowOff>
    </xdr:from>
    <xdr:to>
      <xdr:col>41</xdr:col>
      <xdr:colOff>101600</xdr:colOff>
      <xdr:row>62</xdr:row>
      <xdr:rowOff>165733</xdr:rowOff>
    </xdr:to>
    <xdr:sp macro="" textlink="">
      <xdr:nvSpPr>
        <xdr:cNvPr id="246" name="楕円 245">
          <a:extLst>
            <a:ext uri="{FF2B5EF4-FFF2-40B4-BE49-F238E27FC236}">
              <a16:creationId xmlns:a16="http://schemas.microsoft.com/office/drawing/2014/main" id="{9557353F-DCB9-434F-8C26-7C6750051D71}"/>
            </a:ext>
          </a:extLst>
        </xdr:cNvPr>
        <xdr:cNvSpPr/>
      </xdr:nvSpPr>
      <xdr:spPr>
        <a:xfrm>
          <a:off x="7029450" y="10106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104417</xdr:rowOff>
    </xdr:from>
    <xdr:to>
      <xdr:col>45</xdr:col>
      <xdr:colOff>177800</xdr:colOff>
      <xdr:row>62</xdr:row>
      <xdr:rowOff>114933</xdr:rowOff>
    </xdr:to>
    <xdr:cxnSp macro="">
      <xdr:nvCxnSpPr>
        <xdr:cNvPr id="247" name="直線コネクタ 246">
          <a:extLst>
            <a:ext uri="{FF2B5EF4-FFF2-40B4-BE49-F238E27FC236}">
              <a16:creationId xmlns:a16="http://schemas.microsoft.com/office/drawing/2014/main" id="{EA1C2EF0-CC59-4A3F-9232-9A2748BF604D}"/>
            </a:ext>
          </a:extLst>
        </xdr:cNvPr>
        <xdr:cNvCxnSpPr/>
      </xdr:nvCxnSpPr>
      <xdr:spPr>
        <a:xfrm flipV="1">
          <a:off x="7077075" y="10146942"/>
          <a:ext cx="809625"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71215</xdr:rowOff>
    </xdr:from>
    <xdr:to>
      <xdr:col>36</xdr:col>
      <xdr:colOff>165100</xdr:colOff>
      <xdr:row>63</xdr:row>
      <xdr:rowOff>1365</xdr:rowOff>
    </xdr:to>
    <xdr:sp macro="" textlink="">
      <xdr:nvSpPr>
        <xdr:cNvPr id="248" name="楕円 247">
          <a:extLst>
            <a:ext uri="{FF2B5EF4-FFF2-40B4-BE49-F238E27FC236}">
              <a16:creationId xmlns:a16="http://schemas.microsoft.com/office/drawing/2014/main" id="{BA945393-1F7F-430F-9CD4-438B54A23707}"/>
            </a:ext>
          </a:extLst>
        </xdr:cNvPr>
        <xdr:cNvSpPr/>
      </xdr:nvSpPr>
      <xdr:spPr>
        <a:xfrm>
          <a:off x="6238875" y="10107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114933</xdr:rowOff>
    </xdr:from>
    <xdr:to>
      <xdr:col>41</xdr:col>
      <xdr:colOff>50800</xdr:colOff>
      <xdr:row>62</xdr:row>
      <xdr:rowOff>122015</xdr:rowOff>
    </xdr:to>
    <xdr:cxnSp macro="">
      <xdr:nvCxnSpPr>
        <xdr:cNvPr id="249" name="直線コネクタ 248">
          <a:extLst>
            <a:ext uri="{FF2B5EF4-FFF2-40B4-BE49-F238E27FC236}">
              <a16:creationId xmlns:a16="http://schemas.microsoft.com/office/drawing/2014/main" id="{FC89215F-59DF-4893-BF44-2AF8BC854A2A}"/>
            </a:ext>
          </a:extLst>
        </xdr:cNvPr>
        <xdr:cNvCxnSpPr/>
      </xdr:nvCxnSpPr>
      <xdr:spPr>
        <a:xfrm flipV="1">
          <a:off x="6286500" y="10154283"/>
          <a:ext cx="790575"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162310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5F5DC083-D841-4AA6-B3CD-7772347D1717}"/>
            </a:ext>
          </a:extLst>
        </xdr:cNvPr>
        <xdr:cNvSpPr txBox="1"/>
      </xdr:nvSpPr>
      <xdr:spPr>
        <a:xfrm>
          <a:off x="8399995"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4542</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1EAA7522-22B1-4781-83AE-F0898710D63F}"/>
            </a:ext>
          </a:extLst>
        </xdr:cNvPr>
        <xdr:cNvSpPr txBox="1"/>
      </xdr:nvSpPr>
      <xdr:spPr>
        <a:xfrm>
          <a:off x="7609420" y="97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15763</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EB6DABAB-9BFE-44AD-9490-B39FB12F913B}"/>
            </a:ext>
          </a:extLst>
        </xdr:cNvPr>
        <xdr:cNvSpPr txBox="1"/>
      </xdr:nvSpPr>
      <xdr:spPr>
        <a:xfrm>
          <a:off x="6818845" y="972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10459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ACA63B3D-9346-4B01-A36B-5A97D6A0E5EE}"/>
            </a:ext>
          </a:extLst>
        </xdr:cNvPr>
        <xdr:cNvSpPr txBox="1"/>
      </xdr:nvSpPr>
      <xdr:spPr>
        <a:xfrm>
          <a:off x="6009220" y="972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140831</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4E4774A7-583F-4370-A1D9-1050386EDF32}"/>
            </a:ext>
          </a:extLst>
        </xdr:cNvPr>
        <xdr:cNvSpPr txBox="1"/>
      </xdr:nvSpPr>
      <xdr:spPr>
        <a:xfrm>
          <a:off x="8399995" y="101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146344</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1FF316E0-1931-432B-BBB0-9EFC4F137A3D}"/>
            </a:ext>
          </a:extLst>
        </xdr:cNvPr>
        <xdr:cNvSpPr txBox="1"/>
      </xdr:nvSpPr>
      <xdr:spPr>
        <a:xfrm>
          <a:off x="7609420" y="101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156860</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30664752-8C88-48AD-B17B-902886DC2476}"/>
            </a:ext>
          </a:extLst>
        </xdr:cNvPr>
        <xdr:cNvSpPr txBox="1"/>
      </xdr:nvSpPr>
      <xdr:spPr>
        <a:xfrm>
          <a:off x="6818845" y="101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163942</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23A50E54-2F74-454F-8B8F-96B17FE00381}"/>
            </a:ext>
          </a:extLst>
        </xdr:cNvPr>
        <xdr:cNvSpPr txBox="1"/>
      </xdr:nvSpPr>
      <xdr:spPr>
        <a:xfrm>
          <a:off x="6009220" y="102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85ED9E9-E50A-4EB8-8880-45041BDC467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F39DF291-E8C9-443A-9ECF-CBBAACE2538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E7C7FCE1-E049-4044-8923-25C35A76D26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CA2BBEE8-B182-44BA-9505-88E5A4443FB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5E6C1EDC-C13A-4DFD-9E68-545B6D13F9C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9AA05E9D-FCB5-4045-A86B-E2C65DD1E2A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F2E2E924-B255-4AF9-8EA1-B550C49BA50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BB14061E-5849-4910-A631-186C87882A0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32217016-6C3A-4ABD-8E3B-5FF5C5B2D79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43186736-BBD7-4C73-8468-7D6880FD6A0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AD4B4871-BEE7-489A-99CA-836828D9C6CC}"/>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03AB6C4A-B62C-4122-93ED-191E2C19C2D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CC75CC90-209B-408D-AD01-7E6D8570E91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E6132CC4-A413-4861-AFA3-80C8903405E4}"/>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526E6B26-D870-47D5-AFEE-EDE7E7AF93E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924E456E-A542-4A21-924E-D24EE6F8A78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FB8E92F9-7F2B-448C-BC42-3BC69EEE2454}"/>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491CFC84-AAAD-4E73-A0A4-B0E33348140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6919CE03-FAE7-45A9-ABB6-E846F710A88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8C0FBED7-1811-40A6-8F35-BC941FA08B7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8" name="直線コネクタ 277">
          <a:extLst>
            <a:ext uri="{FF2B5EF4-FFF2-40B4-BE49-F238E27FC236}">
              <a16:creationId xmlns:a16="http://schemas.microsoft.com/office/drawing/2014/main" id="{015FDFF9-3A64-45B9-B222-F6B924568083}"/>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A5FED699-53D3-4E55-8A5F-3FE59C9EF8A3}"/>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0" name="直線コネクタ 279">
          <a:extLst>
            <a:ext uri="{FF2B5EF4-FFF2-40B4-BE49-F238E27FC236}">
              <a16:creationId xmlns:a16="http://schemas.microsoft.com/office/drawing/2014/main" id="{9A5145CC-8AC8-4EFB-9E6E-25E2F783BB5E}"/>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8DBC5799-928D-4A7E-8D5A-070C3002882C}"/>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2" name="直線コネクタ 281">
          <a:extLst>
            <a:ext uri="{FF2B5EF4-FFF2-40B4-BE49-F238E27FC236}">
              <a16:creationId xmlns:a16="http://schemas.microsoft.com/office/drawing/2014/main" id="{9EBD16E2-37E7-49DF-AC07-E2915E1984BE}"/>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16F5ED80-FFC8-4DF6-82FB-D7FDFC839F80}"/>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4" name="フローチャート: 判断 283">
          <a:extLst>
            <a:ext uri="{FF2B5EF4-FFF2-40B4-BE49-F238E27FC236}">
              <a16:creationId xmlns:a16="http://schemas.microsoft.com/office/drawing/2014/main" id="{E4119728-4078-4667-8AC3-12AA44E9327A}"/>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5" name="フローチャート: 判断 284">
          <a:extLst>
            <a:ext uri="{FF2B5EF4-FFF2-40B4-BE49-F238E27FC236}">
              <a16:creationId xmlns:a16="http://schemas.microsoft.com/office/drawing/2014/main" id="{59B73A76-3105-4D61-9FF5-685E3B706684}"/>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6" name="フローチャート: 判断 285">
          <a:extLst>
            <a:ext uri="{FF2B5EF4-FFF2-40B4-BE49-F238E27FC236}">
              <a16:creationId xmlns:a16="http://schemas.microsoft.com/office/drawing/2014/main" id="{25313499-9FD4-408E-B201-FC1CEE850E83}"/>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7" name="フローチャート: 判断 286">
          <a:extLst>
            <a:ext uri="{FF2B5EF4-FFF2-40B4-BE49-F238E27FC236}">
              <a16:creationId xmlns:a16="http://schemas.microsoft.com/office/drawing/2014/main" id="{2FC2DEB4-1B48-4331-AA06-6FDEF0247C97}"/>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8" name="フローチャート: 判断 287">
          <a:extLst>
            <a:ext uri="{FF2B5EF4-FFF2-40B4-BE49-F238E27FC236}">
              <a16:creationId xmlns:a16="http://schemas.microsoft.com/office/drawing/2014/main" id="{0C1B08EB-44D1-49E6-BC78-05339F635974}"/>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279C3C-EBD3-4A4E-B00E-C163A82306C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1FAF0D3-FF97-4F5D-8DB6-4B88416AAA3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7226719-1B8F-47F6-8F6C-B5F7A5D145A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09F5DC8-3910-468D-A596-59A3467E312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E1EADEB-CCF6-4D54-BE61-AF3A8012BB7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1015</xdr:rowOff>
    </xdr:from>
    <xdr:to>
      <xdr:col>24</xdr:col>
      <xdr:colOff>114300</xdr:colOff>
      <xdr:row>84</xdr:row>
      <xdr:rowOff>102615</xdr:rowOff>
    </xdr:to>
    <xdr:sp macro="" textlink="">
      <xdr:nvSpPr>
        <xdr:cNvPr id="294" name="楕円 293">
          <a:extLst>
            <a:ext uri="{FF2B5EF4-FFF2-40B4-BE49-F238E27FC236}">
              <a16:creationId xmlns:a16="http://schemas.microsoft.com/office/drawing/2014/main" id="{43E15E48-0DAD-45D2-9AC7-BA9D9EC593FD}"/>
            </a:ext>
          </a:extLst>
        </xdr:cNvPr>
        <xdr:cNvSpPr/>
      </xdr:nvSpPr>
      <xdr:spPr>
        <a:xfrm>
          <a:off x="4124325" y="13602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150892</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E6874804-A72B-41C3-981C-4A553CB432F3}"/>
            </a:ext>
          </a:extLst>
        </xdr:cNvPr>
        <xdr:cNvSpPr txBox="1"/>
      </xdr:nvSpPr>
      <xdr:spPr>
        <a:xfrm>
          <a:off x="4229100" y="1359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296" name="楕円 295">
          <a:extLst>
            <a:ext uri="{FF2B5EF4-FFF2-40B4-BE49-F238E27FC236}">
              <a16:creationId xmlns:a16="http://schemas.microsoft.com/office/drawing/2014/main" id="{7407E4FD-8F95-42EA-91EE-3C8457AAEAB2}"/>
            </a:ext>
          </a:extLst>
        </xdr:cNvPr>
        <xdr:cNvSpPr/>
      </xdr:nvSpPr>
      <xdr:spPr>
        <a:xfrm>
          <a:off x="3381375" y="13534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51815</xdr:rowOff>
    </xdr:to>
    <xdr:cxnSp macro="">
      <xdr:nvCxnSpPr>
        <xdr:cNvPr id="297" name="直線コネクタ 296">
          <a:extLst>
            <a:ext uri="{FF2B5EF4-FFF2-40B4-BE49-F238E27FC236}">
              <a16:creationId xmlns:a16="http://schemas.microsoft.com/office/drawing/2014/main" id="{8854FB85-DA46-4FA0-8813-F80BCFC4268D}"/>
            </a:ext>
          </a:extLst>
        </xdr:cNvPr>
        <xdr:cNvCxnSpPr/>
      </xdr:nvCxnSpPr>
      <xdr:spPr>
        <a:xfrm>
          <a:off x="3429000" y="13582142"/>
          <a:ext cx="752475"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298" name="楕円 297">
          <a:extLst>
            <a:ext uri="{FF2B5EF4-FFF2-40B4-BE49-F238E27FC236}">
              <a16:creationId xmlns:a16="http://schemas.microsoft.com/office/drawing/2014/main" id="{491FD8E3-7A72-476B-973B-65AF1194F9E0}"/>
            </a:ext>
          </a:extLst>
        </xdr:cNvPr>
        <xdr:cNvSpPr/>
      </xdr:nvSpPr>
      <xdr:spPr>
        <a:xfrm>
          <a:off x="2571750" y="134901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145542</xdr:rowOff>
    </xdr:to>
    <xdr:cxnSp macro="">
      <xdr:nvCxnSpPr>
        <xdr:cNvPr id="299" name="直線コネクタ 298">
          <a:extLst>
            <a:ext uri="{FF2B5EF4-FFF2-40B4-BE49-F238E27FC236}">
              <a16:creationId xmlns:a16="http://schemas.microsoft.com/office/drawing/2014/main" id="{1FA4456D-3E01-48AD-B11A-F24B7C18A143}"/>
            </a:ext>
          </a:extLst>
        </xdr:cNvPr>
        <xdr:cNvCxnSpPr/>
      </xdr:nvCxnSpPr>
      <xdr:spPr>
        <a:xfrm>
          <a:off x="2619375" y="13547344"/>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0" name="楕円 299">
          <a:extLst>
            <a:ext uri="{FF2B5EF4-FFF2-40B4-BE49-F238E27FC236}">
              <a16:creationId xmlns:a16="http://schemas.microsoft.com/office/drawing/2014/main" id="{CDAEA8C4-9509-434E-ABC7-68E177FC1920}"/>
            </a:ext>
          </a:extLst>
        </xdr:cNvPr>
        <xdr:cNvSpPr/>
      </xdr:nvSpPr>
      <xdr:spPr>
        <a:xfrm>
          <a:off x="1781175" y="13399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104394</xdr:rowOff>
    </xdr:to>
    <xdr:cxnSp macro="">
      <xdr:nvCxnSpPr>
        <xdr:cNvPr id="301" name="直線コネクタ 300">
          <a:extLst>
            <a:ext uri="{FF2B5EF4-FFF2-40B4-BE49-F238E27FC236}">
              <a16:creationId xmlns:a16="http://schemas.microsoft.com/office/drawing/2014/main" id="{1EF1E2F4-D602-408E-8DC1-E590EB81FFD3}"/>
            </a:ext>
          </a:extLst>
        </xdr:cNvPr>
        <xdr:cNvCxnSpPr/>
      </xdr:nvCxnSpPr>
      <xdr:spPr>
        <a:xfrm>
          <a:off x="1828800" y="13446761"/>
          <a:ext cx="790575"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46737</xdr:rowOff>
    </xdr:from>
    <xdr:to>
      <xdr:col>6</xdr:col>
      <xdr:colOff>38100</xdr:colOff>
      <xdr:row>82</xdr:row>
      <xdr:rowOff>148337</xdr:rowOff>
    </xdr:to>
    <xdr:sp macro="" textlink="">
      <xdr:nvSpPr>
        <xdr:cNvPr id="302" name="楕円 301">
          <a:extLst>
            <a:ext uri="{FF2B5EF4-FFF2-40B4-BE49-F238E27FC236}">
              <a16:creationId xmlns:a16="http://schemas.microsoft.com/office/drawing/2014/main" id="{193D8002-CB16-44EE-B138-5730F7E39E8B}"/>
            </a:ext>
          </a:extLst>
        </xdr:cNvPr>
        <xdr:cNvSpPr/>
      </xdr:nvSpPr>
      <xdr:spPr>
        <a:xfrm>
          <a:off x="981075" y="13327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97537</xdr:rowOff>
    </xdr:from>
    <xdr:to>
      <xdr:col>10</xdr:col>
      <xdr:colOff>114300</xdr:colOff>
      <xdr:row>83</xdr:row>
      <xdr:rowOff>3811</xdr:rowOff>
    </xdr:to>
    <xdr:cxnSp macro="">
      <xdr:nvCxnSpPr>
        <xdr:cNvPr id="303" name="直線コネクタ 302">
          <a:extLst>
            <a:ext uri="{FF2B5EF4-FFF2-40B4-BE49-F238E27FC236}">
              <a16:creationId xmlns:a16="http://schemas.microsoft.com/office/drawing/2014/main" id="{CC563B55-34DB-4D69-866A-DE8FD061B6CC}"/>
            </a:ext>
          </a:extLst>
        </xdr:cNvPr>
        <xdr:cNvCxnSpPr/>
      </xdr:nvCxnSpPr>
      <xdr:spPr>
        <a:xfrm>
          <a:off x="1028700" y="13375387"/>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04" name="n_1aveValue【公営住宅】&#10;有形固定資産減価償却率">
          <a:extLst>
            <a:ext uri="{FF2B5EF4-FFF2-40B4-BE49-F238E27FC236}">
              <a16:creationId xmlns:a16="http://schemas.microsoft.com/office/drawing/2014/main" id="{89179464-90B2-41CD-8CC2-3EBD7E0CD812}"/>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5" name="n_2aveValue【公営住宅】&#10;有形固定資産減価償却率">
          <a:extLst>
            <a:ext uri="{FF2B5EF4-FFF2-40B4-BE49-F238E27FC236}">
              <a16:creationId xmlns:a16="http://schemas.microsoft.com/office/drawing/2014/main" id="{92D7C463-E03C-4F01-A53D-27A797235047}"/>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6" name="n_3aveValue【公営住宅】&#10;有形固定資産減価償却率">
          <a:extLst>
            <a:ext uri="{FF2B5EF4-FFF2-40B4-BE49-F238E27FC236}">
              <a16:creationId xmlns:a16="http://schemas.microsoft.com/office/drawing/2014/main" id="{B4BAFB3C-9DF9-490B-9327-A333874AA576}"/>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07" name="n_4aveValue【公営住宅】&#10;有形固定資産減価償却率">
          <a:extLst>
            <a:ext uri="{FF2B5EF4-FFF2-40B4-BE49-F238E27FC236}">
              <a16:creationId xmlns:a16="http://schemas.microsoft.com/office/drawing/2014/main" id="{C114080A-41DA-4F03-AC26-E1C79163AC4B}"/>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macro="" textlink="">
      <xdr:nvSpPr>
        <xdr:cNvPr id="308" name="n_1mainValue【公営住宅】&#10;有形固定資産減価償却率">
          <a:extLst>
            <a:ext uri="{FF2B5EF4-FFF2-40B4-BE49-F238E27FC236}">
              <a16:creationId xmlns:a16="http://schemas.microsoft.com/office/drawing/2014/main" id="{B7B6A2DD-94EC-4584-A8D5-038D452A1B60}"/>
            </a:ext>
          </a:extLst>
        </xdr:cNvPr>
        <xdr:cNvSpPr txBox="1"/>
      </xdr:nvSpPr>
      <xdr:spPr>
        <a:xfrm>
          <a:off x="3239144" y="136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09" name="n_2mainValue【公営住宅】&#10;有形固定資産減価償却率">
          <a:extLst>
            <a:ext uri="{FF2B5EF4-FFF2-40B4-BE49-F238E27FC236}">
              <a16:creationId xmlns:a16="http://schemas.microsoft.com/office/drawing/2014/main" id="{6808F593-4144-4975-8B2B-DB79048F7EBA}"/>
            </a:ext>
          </a:extLst>
        </xdr:cNvPr>
        <xdr:cNvSpPr txBox="1"/>
      </xdr:nvSpPr>
      <xdr:spPr>
        <a:xfrm>
          <a:off x="2439044" y="135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0" name="n_3mainValue【公営住宅】&#10;有形固定資産減価償却率">
          <a:extLst>
            <a:ext uri="{FF2B5EF4-FFF2-40B4-BE49-F238E27FC236}">
              <a16:creationId xmlns:a16="http://schemas.microsoft.com/office/drawing/2014/main" id="{4B8C2C04-4B62-484C-BB9B-F445918E842D}"/>
            </a:ext>
          </a:extLst>
        </xdr:cNvPr>
        <xdr:cNvSpPr txBox="1"/>
      </xdr:nvSpPr>
      <xdr:spPr>
        <a:xfrm>
          <a:off x="16484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139464</xdr:rowOff>
    </xdr:from>
    <xdr:ext cx="405111" cy="259045"/>
    <xdr:sp macro="" textlink="">
      <xdr:nvSpPr>
        <xdr:cNvPr id="311" name="n_4mainValue【公営住宅】&#10;有形固定資産減価償却率">
          <a:extLst>
            <a:ext uri="{FF2B5EF4-FFF2-40B4-BE49-F238E27FC236}">
              <a16:creationId xmlns:a16="http://schemas.microsoft.com/office/drawing/2014/main" id="{41D85035-9054-48E5-8C39-01CFAA21C35C}"/>
            </a:ext>
          </a:extLst>
        </xdr:cNvPr>
        <xdr:cNvSpPr txBox="1"/>
      </xdr:nvSpPr>
      <xdr:spPr>
        <a:xfrm>
          <a:off x="848369" y="134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7DC2B0DC-5D9E-4324-A586-E28BD3ABC17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0C72598F-1B84-41BF-8C39-1E744DC7459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78AC8810-C0F5-43B0-9018-EA5D8955B8F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5D052179-1E2D-4DF3-A0F6-13CCE6675E4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2FD686D8-9F36-49DB-8DB9-C59B688212C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DB6486FE-02FA-4D67-901E-043E0933181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AF0B73AA-7E12-4E21-8263-A35A1FC9B3C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56BF70C-610E-4556-A478-1F8D958D4C2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F5635691-000B-4BDE-B1BE-51E4B9A08D21}"/>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AB7115EE-F6C1-4514-ACB1-CBA2A35A4ADB}"/>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7FDEB58B-651B-4B67-A5B6-1D28D365B90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C81C7579-8A79-4972-A4F1-A0D9528C53E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66F716F6-0A90-4233-B975-D7CCD29646B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C5C8B6B5-B2C1-4C02-B094-DAF572BBA81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9D76CFDE-0DDA-4C13-81BD-C5D81D97174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9F4B7520-7B2B-438D-A82D-9C4A2514A09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B566547C-2C28-441F-93A0-020DE289233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B06F92F2-3666-4353-81F3-A8705099F85B}"/>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A2E6340E-5E72-4C18-8B86-8B15D7B8995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A5F8CC72-B3B4-4E57-A358-D54AEE76148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AB044525-31AA-4910-A947-C8319C08670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4E791DA0-565D-451D-9B72-5EC9B6B5094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4" name="直線コネクタ 333">
          <a:extLst>
            <a:ext uri="{FF2B5EF4-FFF2-40B4-BE49-F238E27FC236}">
              <a16:creationId xmlns:a16="http://schemas.microsoft.com/office/drawing/2014/main" id="{09874529-18D4-4277-910F-9D50BB17CE4D}"/>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5" name="【公営住宅】&#10;一人当たり面積最小値テキスト">
          <a:extLst>
            <a:ext uri="{FF2B5EF4-FFF2-40B4-BE49-F238E27FC236}">
              <a16:creationId xmlns:a16="http://schemas.microsoft.com/office/drawing/2014/main" id="{8CA77BA3-8F8A-428D-8581-61E664FDE60B}"/>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a:extLst>
            <a:ext uri="{FF2B5EF4-FFF2-40B4-BE49-F238E27FC236}">
              <a16:creationId xmlns:a16="http://schemas.microsoft.com/office/drawing/2014/main" id="{EE44F029-EB0B-491E-830A-2D21E3D1F70D}"/>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7" name="【公営住宅】&#10;一人当たり面積最大値テキスト">
          <a:extLst>
            <a:ext uri="{FF2B5EF4-FFF2-40B4-BE49-F238E27FC236}">
              <a16:creationId xmlns:a16="http://schemas.microsoft.com/office/drawing/2014/main" id="{9A4D2F5E-6932-4FC4-9E96-2AA8956358CB}"/>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8" name="直線コネクタ 337">
          <a:extLst>
            <a:ext uri="{FF2B5EF4-FFF2-40B4-BE49-F238E27FC236}">
              <a16:creationId xmlns:a16="http://schemas.microsoft.com/office/drawing/2014/main" id="{481BBBEC-4C03-4242-AB2B-8A3799B2A5B0}"/>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39" name="【公営住宅】&#10;一人当たり面積平均値テキスト">
          <a:extLst>
            <a:ext uri="{FF2B5EF4-FFF2-40B4-BE49-F238E27FC236}">
              <a16:creationId xmlns:a16="http://schemas.microsoft.com/office/drawing/2014/main" id="{4878F85E-2CE2-426D-A3BE-DBF876DFF767}"/>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0" name="フローチャート: 判断 339">
          <a:extLst>
            <a:ext uri="{FF2B5EF4-FFF2-40B4-BE49-F238E27FC236}">
              <a16:creationId xmlns:a16="http://schemas.microsoft.com/office/drawing/2014/main" id="{2EBBF0D4-10A8-49EF-8626-ABA3A475EECE}"/>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a:extLst>
            <a:ext uri="{FF2B5EF4-FFF2-40B4-BE49-F238E27FC236}">
              <a16:creationId xmlns:a16="http://schemas.microsoft.com/office/drawing/2014/main" id="{0B129A34-91BA-47DE-AB67-6574690E7CAA}"/>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a:extLst>
            <a:ext uri="{FF2B5EF4-FFF2-40B4-BE49-F238E27FC236}">
              <a16:creationId xmlns:a16="http://schemas.microsoft.com/office/drawing/2014/main" id="{53A3D039-87D2-45C4-9B2F-C71483471C40}"/>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a:extLst>
            <a:ext uri="{FF2B5EF4-FFF2-40B4-BE49-F238E27FC236}">
              <a16:creationId xmlns:a16="http://schemas.microsoft.com/office/drawing/2014/main" id="{1BAD33AE-2D01-4F18-A785-4958A0A1364D}"/>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a:extLst>
            <a:ext uri="{FF2B5EF4-FFF2-40B4-BE49-F238E27FC236}">
              <a16:creationId xmlns:a16="http://schemas.microsoft.com/office/drawing/2014/main" id="{3F0B5998-EDA4-43BC-88FC-9AFDC418EBB5}"/>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80D8A76-6D46-4F2B-88E3-96AB03EAF66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4FBC753-D387-4880-B358-E72928CB759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F2A6CF1-D3B0-4FB1-9907-22F13333723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9ECAD94E-6E15-44DA-8C57-B5261526E77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FDFA788-4EBA-4EC9-9D89-BA639082DA5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99695</xdr:rowOff>
    </xdr:from>
    <xdr:to>
      <xdr:col>55</xdr:col>
      <xdr:colOff>50800</xdr:colOff>
      <xdr:row>85</xdr:row>
      <xdr:rowOff>29845</xdr:rowOff>
    </xdr:to>
    <xdr:sp macro="" textlink="">
      <xdr:nvSpPr>
        <xdr:cNvPr id="350" name="楕円 349">
          <a:extLst>
            <a:ext uri="{FF2B5EF4-FFF2-40B4-BE49-F238E27FC236}">
              <a16:creationId xmlns:a16="http://schemas.microsoft.com/office/drawing/2014/main" id="{FDFB145D-DA26-4E24-898E-6B32C1C7F24A}"/>
            </a:ext>
          </a:extLst>
        </xdr:cNvPr>
        <xdr:cNvSpPr/>
      </xdr:nvSpPr>
      <xdr:spPr>
        <a:xfrm>
          <a:off x="9401175" y="137045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78122</xdr:rowOff>
    </xdr:from>
    <xdr:ext cx="469744" cy="259045"/>
    <xdr:sp macro="" textlink="">
      <xdr:nvSpPr>
        <xdr:cNvPr id="351" name="【公営住宅】&#10;一人当たり面積該当値テキスト">
          <a:extLst>
            <a:ext uri="{FF2B5EF4-FFF2-40B4-BE49-F238E27FC236}">
              <a16:creationId xmlns:a16="http://schemas.microsoft.com/office/drawing/2014/main" id="{5EFA1650-0DF7-477B-83AE-5002778E39AF}"/>
            </a:ext>
          </a:extLst>
        </xdr:cNvPr>
        <xdr:cNvSpPr txBox="1"/>
      </xdr:nvSpPr>
      <xdr:spPr>
        <a:xfrm>
          <a:off x="9477375" y="1367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2" name="楕円 351">
          <a:extLst>
            <a:ext uri="{FF2B5EF4-FFF2-40B4-BE49-F238E27FC236}">
              <a16:creationId xmlns:a16="http://schemas.microsoft.com/office/drawing/2014/main" id="{46716F28-169F-4A30-986A-BC043C45DD31}"/>
            </a:ext>
          </a:extLst>
        </xdr:cNvPr>
        <xdr:cNvSpPr/>
      </xdr:nvSpPr>
      <xdr:spPr>
        <a:xfrm>
          <a:off x="8639175" y="13705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150495</xdr:rowOff>
    </xdr:from>
    <xdr:to>
      <xdr:col>55</xdr:col>
      <xdr:colOff>0</xdr:colOff>
      <xdr:row>84</xdr:row>
      <xdr:rowOff>158114</xdr:rowOff>
    </xdr:to>
    <xdr:cxnSp macro="">
      <xdr:nvCxnSpPr>
        <xdr:cNvPr id="353" name="直線コネクタ 352">
          <a:extLst>
            <a:ext uri="{FF2B5EF4-FFF2-40B4-BE49-F238E27FC236}">
              <a16:creationId xmlns:a16="http://schemas.microsoft.com/office/drawing/2014/main" id="{67D3D9A9-82C3-4D85-B40A-3554E7307667}"/>
            </a:ext>
          </a:extLst>
        </xdr:cNvPr>
        <xdr:cNvCxnSpPr/>
      </xdr:nvCxnSpPr>
      <xdr:spPr>
        <a:xfrm flipV="1">
          <a:off x="8686800" y="13752195"/>
          <a:ext cx="74295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54" name="楕円 353">
          <a:extLst>
            <a:ext uri="{FF2B5EF4-FFF2-40B4-BE49-F238E27FC236}">
              <a16:creationId xmlns:a16="http://schemas.microsoft.com/office/drawing/2014/main" id="{31C6E722-B96F-415A-BE6E-514AC937CAE6}"/>
            </a:ext>
          </a:extLst>
        </xdr:cNvPr>
        <xdr:cNvSpPr/>
      </xdr:nvSpPr>
      <xdr:spPr>
        <a:xfrm>
          <a:off x="7839075" y="13742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85</xdr:row>
      <xdr:rowOff>22861</xdr:rowOff>
    </xdr:to>
    <xdr:cxnSp macro="">
      <xdr:nvCxnSpPr>
        <xdr:cNvPr id="355" name="直線コネクタ 354">
          <a:extLst>
            <a:ext uri="{FF2B5EF4-FFF2-40B4-BE49-F238E27FC236}">
              <a16:creationId xmlns:a16="http://schemas.microsoft.com/office/drawing/2014/main" id="{FE870FA6-BA7A-42AB-865E-C19E79F33A4B}"/>
            </a:ext>
          </a:extLst>
        </xdr:cNvPr>
        <xdr:cNvCxnSpPr/>
      </xdr:nvCxnSpPr>
      <xdr:spPr>
        <a:xfrm flipV="1">
          <a:off x="7886700" y="13762989"/>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56" name="楕円 355">
          <a:extLst>
            <a:ext uri="{FF2B5EF4-FFF2-40B4-BE49-F238E27FC236}">
              <a16:creationId xmlns:a16="http://schemas.microsoft.com/office/drawing/2014/main" id="{C5727503-5401-4A00-B3C5-0B6EBAA6EB19}"/>
            </a:ext>
          </a:extLst>
        </xdr:cNvPr>
        <xdr:cNvSpPr/>
      </xdr:nvSpPr>
      <xdr:spPr>
        <a:xfrm>
          <a:off x="7029450" y="13714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85</xdr:row>
      <xdr:rowOff>22861</xdr:rowOff>
    </xdr:to>
    <xdr:cxnSp macro="">
      <xdr:nvCxnSpPr>
        <xdr:cNvPr id="357" name="直線コネクタ 356">
          <a:extLst>
            <a:ext uri="{FF2B5EF4-FFF2-40B4-BE49-F238E27FC236}">
              <a16:creationId xmlns:a16="http://schemas.microsoft.com/office/drawing/2014/main" id="{2D296A65-1DAB-4E13-B614-51238B97D380}"/>
            </a:ext>
          </a:extLst>
        </xdr:cNvPr>
        <xdr:cNvCxnSpPr/>
      </xdr:nvCxnSpPr>
      <xdr:spPr>
        <a:xfrm>
          <a:off x="7077075" y="13762355"/>
          <a:ext cx="80962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114936</xdr:rowOff>
    </xdr:from>
    <xdr:to>
      <xdr:col>36</xdr:col>
      <xdr:colOff>165100</xdr:colOff>
      <xdr:row>85</xdr:row>
      <xdr:rowOff>45086</xdr:rowOff>
    </xdr:to>
    <xdr:sp macro="" textlink="">
      <xdr:nvSpPr>
        <xdr:cNvPr id="358" name="楕円 357">
          <a:extLst>
            <a:ext uri="{FF2B5EF4-FFF2-40B4-BE49-F238E27FC236}">
              <a16:creationId xmlns:a16="http://schemas.microsoft.com/office/drawing/2014/main" id="{1E71D7D0-0CAC-4B62-A24B-33A990C16156}"/>
            </a:ext>
          </a:extLst>
        </xdr:cNvPr>
        <xdr:cNvSpPr/>
      </xdr:nvSpPr>
      <xdr:spPr>
        <a:xfrm>
          <a:off x="6238875" y="137166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165736</xdr:rowOff>
    </xdr:to>
    <xdr:cxnSp macro="">
      <xdr:nvCxnSpPr>
        <xdr:cNvPr id="359" name="直線コネクタ 358">
          <a:extLst>
            <a:ext uri="{FF2B5EF4-FFF2-40B4-BE49-F238E27FC236}">
              <a16:creationId xmlns:a16="http://schemas.microsoft.com/office/drawing/2014/main" id="{C2CC7482-7E44-4EB3-9192-D276E8F1648B}"/>
            </a:ext>
          </a:extLst>
        </xdr:cNvPr>
        <xdr:cNvCxnSpPr/>
      </xdr:nvCxnSpPr>
      <xdr:spPr>
        <a:xfrm flipV="1">
          <a:off x="6286500" y="13762355"/>
          <a:ext cx="7905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60" name="n_1aveValue【公営住宅】&#10;一人当たり面積">
          <a:extLst>
            <a:ext uri="{FF2B5EF4-FFF2-40B4-BE49-F238E27FC236}">
              <a16:creationId xmlns:a16="http://schemas.microsoft.com/office/drawing/2014/main" id="{B8973521-19F9-4213-87B1-CCB5D70E79AC}"/>
            </a:ext>
          </a:extLst>
        </xdr:cNvPr>
        <xdr:cNvSpPr txBox="1"/>
      </xdr:nvSpPr>
      <xdr:spPr>
        <a:xfrm>
          <a:off x="845827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61" name="n_2aveValue【公営住宅】&#10;一人当たり面積">
          <a:extLst>
            <a:ext uri="{FF2B5EF4-FFF2-40B4-BE49-F238E27FC236}">
              <a16:creationId xmlns:a16="http://schemas.microsoft.com/office/drawing/2014/main" id="{4884A626-1510-4473-A2B4-0DAC692A3D5E}"/>
            </a:ext>
          </a:extLst>
        </xdr:cNvPr>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2" name="n_3aveValue【公営住宅】&#10;一人当たり面積">
          <a:extLst>
            <a:ext uri="{FF2B5EF4-FFF2-40B4-BE49-F238E27FC236}">
              <a16:creationId xmlns:a16="http://schemas.microsoft.com/office/drawing/2014/main" id="{D648EBEA-E39C-4F52-A688-0DEDAD742B25}"/>
            </a:ext>
          </a:extLst>
        </xdr:cNvPr>
        <xdr:cNvSpPr txBox="1"/>
      </xdr:nvSpPr>
      <xdr:spPr>
        <a:xfrm>
          <a:off x="6867602"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3" name="n_4aveValue【公営住宅】&#10;一人当たり面積">
          <a:extLst>
            <a:ext uri="{FF2B5EF4-FFF2-40B4-BE49-F238E27FC236}">
              <a16:creationId xmlns:a16="http://schemas.microsoft.com/office/drawing/2014/main" id="{992CE898-FCB1-43DA-A10F-4B627B5CAE52}"/>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64" name="n_1mainValue【公営住宅】&#10;一人当たり面積">
          <a:extLst>
            <a:ext uri="{FF2B5EF4-FFF2-40B4-BE49-F238E27FC236}">
              <a16:creationId xmlns:a16="http://schemas.microsoft.com/office/drawing/2014/main" id="{8B0A2772-FA22-4379-8E31-4F9453A42B8A}"/>
            </a:ext>
          </a:extLst>
        </xdr:cNvPr>
        <xdr:cNvSpPr txBox="1"/>
      </xdr:nvSpPr>
      <xdr:spPr>
        <a:xfrm>
          <a:off x="8458277" y="137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64788</xdr:rowOff>
    </xdr:from>
    <xdr:ext cx="469744" cy="259045"/>
    <xdr:sp macro="" textlink="">
      <xdr:nvSpPr>
        <xdr:cNvPr id="365" name="n_2mainValue【公営住宅】&#10;一人当たり面積">
          <a:extLst>
            <a:ext uri="{FF2B5EF4-FFF2-40B4-BE49-F238E27FC236}">
              <a16:creationId xmlns:a16="http://schemas.microsoft.com/office/drawing/2014/main" id="{9AC97A55-6CD5-47C5-A095-3F5A395A105D}"/>
            </a:ext>
          </a:extLst>
        </xdr:cNvPr>
        <xdr:cNvSpPr txBox="1"/>
      </xdr:nvSpPr>
      <xdr:spPr>
        <a:xfrm>
          <a:off x="76772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366" name="n_3mainValue【公営住宅】&#10;一人当たり面積">
          <a:extLst>
            <a:ext uri="{FF2B5EF4-FFF2-40B4-BE49-F238E27FC236}">
              <a16:creationId xmlns:a16="http://schemas.microsoft.com/office/drawing/2014/main" id="{04ECE8A2-0664-43DF-B050-137CD7B9C5E8}"/>
            </a:ext>
          </a:extLst>
        </xdr:cNvPr>
        <xdr:cNvSpPr txBox="1"/>
      </xdr:nvSpPr>
      <xdr:spPr>
        <a:xfrm>
          <a:off x="6867602"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36213</xdr:rowOff>
    </xdr:from>
    <xdr:ext cx="469744" cy="259045"/>
    <xdr:sp macro="" textlink="">
      <xdr:nvSpPr>
        <xdr:cNvPr id="367" name="n_4mainValue【公営住宅】&#10;一人当たり面積">
          <a:extLst>
            <a:ext uri="{FF2B5EF4-FFF2-40B4-BE49-F238E27FC236}">
              <a16:creationId xmlns:a16="http://schemas.microsoft.com/office/drawing/2014/main" id="{AB8EC462-F144-4644-AD59-3F874400CC8D}"/>
            </a:ext>
          </a:extLst>
        </xdr:cNvPr>
        <xdr:cNvSpPr txBox="1"/>
      </xdr:nvSpPr>
      <xdr:spPr>
        <a:xfrm>
          <a:off x="6067502" y="1379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99EAE682-ADE8-4105-837E-800850D7E00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8977A8D2-51E1-4C9B-B774-A3EE8CBDEA6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B7C648F8-5D0D-4214-A3CC-34FBEBB3A98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997E1190-FB05-45A5-8CF4-B794FCB386C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DA4CBA38-15AB-4548-9DA6-8E2B4013D29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6CF5171F-0082-4B7C-9C29-605E02D6BA9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D2C4B3F6-6CA5-45C5-A530-6E2580F908D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34BF219B-F06F-4064-9BB6-1E715F9B1F8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D08CEDED-C702-4ADF-A295-557164D95FF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7C90BC19-0D0F-4293-9759-B019B9B532C6}"/>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F94B13C9-C6AD-48FA-9915-2E3909E88712}"/>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D85D435D-847E-4519-9160-FCDC4D71F793}"/>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45D4EA79-D72A-45E0-80CF-952646DF1C9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2B73AAA4-C001-472F-BDD5-0773382A76AD}"/>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28B2D864-3897-4D8A-9A79-0093704F94D8}"/>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B83AA489-A278-45A7-9AD5-5124C6A2A6F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D2908E16-D2AC-496A-8DAD-4021C8B942B1}"/>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FEAB8A8C-5EAF-4EDC-AB9B-6E1714C58ABF}"/>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72319F63-EAA0-4F5F-9EAC-248058FBFF6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0FAC3E13-8ED3-44B0-B909-0A617B346317}"/>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6AB1814A-ACA5-47EB-9AA0-56A0D4A5392C}"/>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DB5826C2-6EFC-49DA-ADDF-340401CEBA3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D120B658-4A26-4BE6-9CBD-259B873C677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CA3335EE-4F72-410B-AF20-3A42DFB1917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2" name="直線コネクタ 391">
          <a:extLst>
            <a:ext uri="{FF2B5EF4-FFF2-40B4-BE49-F238E27FC236}">
              <a16:creationId xmlns:a16="http://schemas.microsoft.com/office/drawing/2014/main" id="{3A7974BC-53A1-42BF-A311-EADA98A5D903}"/>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BCA113A9-92B9-414E-B1D3-C6C4FA288209}"/>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4" name="直線コネクタ 393">
          <a:extLst>
            <a:ext uri="{FF2B5EF4-FFF2-40B4-BE49-F238E27FC236}">
              <a16:creationId xmlns:a16="http://schemas.microsoft.com/office/drawing/2014/main" id="{EEAB7E18-1263-4759-BC2D-BFE02C4E1FCE}"/>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CCFDAA96-B03C-4F35-9627-2990E7731048}"/>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6" name="直線コネクタ 395">
          <a:extLst>
            <a:ext uri="{FF2B5EF4-FFF2-40B4-BE49-F238E27FC236}">
              <a16:creationId xmlns:a16="http://schemas.microsoft.com/office/drawing/2014/main" id="{4B4153DF-30CC-443F-8997-0F08098D0948}"/>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165479</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767920B3-80ED-4486-B555-05B2B4D5D3FE}"/>
            </a:ext>
          </a:extLst>
        </xdr:cNvPr>
        <xdr:cNvSpPr txBox="1"/>
      </xdr:nvSpPr>
      <xdr:spPr>
        <a:xfrm>
          <a:off x="4229100" y="17164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8" name="フローチャート: 判断 397">
          <a:extLst>
            <a:ext uri="{FF2B5EF4-FFF2-40B4-BE49-F238E27FC236}">
              <a16:creationId xmlns:a16="http://schemas.microsoft.com/office/drawing/2014/main" id="{4EAAFC84-5F6F-4AB7-B925-86E5B304E13E}"/>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9" name="フローチャート: 判断 398">
          <a:extLst>
            <a:ext uri="{FF2B5EF4-FFF2-40B4-BE49-F238E27FC236}">
              <a16:creationId xmlns:a16="http://schemas.microsoft.com/office/drawing/2014/main" id="{8329528F-02CC-40BB-A3B7-AD7F0AAD8FF9}"/>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0" name="フローチャート: 判断 399">
          <a:extLst>
            <a:ext uri="{FF2B5EF4-FFF2-40B4-BE49-F238E27FC236}">
              <a16:creationId xmlns:a16="http://schemas.microsoft.com/office/drawing/2014/main" id="{5CCBC043-17FE-4E6F-9FA9-1EA90D9BCC39}"/>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1" name="フローチャート: 判断 400">
          <a:extLst>
            <a:ext uri="{FF2B5EF4-FFF2-40B4-BE49-F238E27FC236}">
              <a16:creationId xmlns:a16="http://schemas.microsoft.com/office/drawing/2014/main" id="{441F8F94-34C0-435E-983A-E863A3846D27}"/>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2" name="フローチャート: 判断 401">
          <a:extLst>
            <a:ext uri="{FF2B5EF4-FFF2-40B4-BE49-F238E27FC236}">
              <a16:creationId xmlns:a16="http://schemas.microsoft.com/office/drawing/2014/main" id="{B39FC9C5-4CFF-494D-839A-9AC2969E559F}"/>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02AA9D2-1490-4E5D-B6F5-7F508C0B91D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42DFE05-8366-43DD-824F-017319725AB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E5DE7CF-FAAA-4853-A571-35816B2B8C2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D612855-DD5F-4CCC-8B23-FDD09F379C4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6132396-69B6-4498-B398-9BBF05E9BDA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08" name="楕円 407">
          <a:extLst>
            <a:ext uri="{FF2B5EF4-FFF2-40B4-BE49-F238E27FC236}">
              <a16:creationId xmlns:a16="http://schemas.microsoft.com/office/drawing/2014/main" id="{F9DB6A82-F569-4CA4-8E52-228AC5D4F659}"/>
            </a:ext>
          </a:extLst>
        </xdr:cNvPr>
        <xdr:cNvSpPr/>
      </xdr:nvSpPr>
      <xdr:spPr>
        <a:xfrm>
          <a:off x="4124325" y="171435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167476</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B23F3DA2-1D2D-460B-8800-D94A948799A2}"/>
            </a:ext>
          </a:extLst>
        </xdr:cNvPr>
        <xdr:cNvSpPr txBox="1"/>
      </xdr:nvSpPr>
      <xdr:spPr>
        <a:xfrm>
          <a:off x="4229100" y="17004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102144</xdr:rowOff>
    </xdr:from>
    <xdr:to>
      <xdr:col>20</xdr:col>
      <xdr:colOff>38100</xdr:colOff>
      <xdr:row>106</xdr:row>
      <xdr:rowOff>32294</xdr:rowOff>
    </xdr:to>
    <xdr:sp macro="" textlink="">
      <xdr:nvSpPr>
        <xdr:cNvPr id="410" name="楕円 409">
          <a:extLst>
            <a:ext uri="{FF2B5EF4-FFF2-40B4-BE49-F238E27FC236}">
              <a16:creationId xmlns:a16="http://schemas.microsoft.com/office/drawing/2014/main" id="{7613030A-21AF-429A-88F4-A6AF9310FA1A}"/>
            </a:ext>
          </a:extLst>
        </xdr:cNvPr>
        <xdr:cNvSpPr/>
      </xdr:nvSpPr>
      <xdr:spPr>
        <a:xfrm>
          <a:off x="3381375" y="171074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152944</xdr:rowOff>
    </xdr:from>
    <xdr:to>
      <xdr:col>24</xdr:col>
      <xdr:colOff>63500</xdr:colOff>
      <xdr:row>106</xdr:row>
      <xdr:rowOff>23949</xdr:rowOff>
    </xdr:to>
    <xdr:cxnSp macro="">
      <xdr:nvCxnSpPr>
        <xdr:cNvPr id="411" name="直線コネクタ 410">
          <a:extLst>
            <a:ext uri="{FF2B5EF4-FFF2-40B4-BE49-F238E27FC236}">
              <a16:creationId xmlns:a16="http://schemas.microsoft.com/office/drawing/2014/main" id="{8BC53996-4BC5-46C5-8944-593DE0F9EC73}"/>
            </a:ext>
          </a:extLst>
        </xdr:cNvPr>
        <xdr:cNvCxnSpPr/>
      </xdr:nvCxnSpPr>
      <xdr:spPr>
        <a:xfrm>
          <a:off x="3429000" y="17155069"/>
          <a:ext cx="752475"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412" name="楕円 411">
          <a:extLst>
            <a:ext uri="{FF2B5EF4-FFF2-40B4-BE49-F238E27FC236}">
              <a16:creationId xmlns:a16="http://schemas.microsoft.com/office/drawing/2014/main" id="{274A3280-7FEC-4C71-9B5A-E32361408520}"/>
            </a:ext>
          </a:extLst>
        </xdr:cNvPr>
        <xdr:cNvSpPr/>
      </xdr:nvSpPr>
      <xdr:spPr>
        <a:xfrm>
          <a:off x="2571750" y="170682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152944</xdr:rowOff>
    </xdr:to>
    <xdr:cxnSp macro="">
      <xdr:nvCxnSpPr>
        <xdr:cNvPr id="413" name="直線コネクタ 412">
          <a:extLst>
            <a:ext uri="{FF2B5EF4-FFF2-40B4-BE49-F238E27FC236}">
              <a16:creationId xmlns:a16="http://schemas.microsoft.com/office/drawing/2014/main" id="{7CBB4940-B0DB-4D8C-A315-9DC80AB76613}"/>
            </a:ext>
          </a:extLst>
        </xdr:cNvPr>
        <xdr:cNvCxnSpPr/>
      </xdr:nvCxnSpPr>
      <xdr:spPr>
        <a:xfrm>
          <a:off x="2619375" y="1711588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14" name="楕円 413">
          <a:extLst>
            <a:ext uri="{FF2B5EF4-FFF2-40B4-BE49-F238E27FC236}">
              <a16:creationId xmlns:a16="http://schemas.microsoft.com/office/drawing/2014/main" id="{BA0B0C38-1587-4DA0-B0FA-A676993F0C58}"/>
            </a:ext>
          </a:extLst>
        </xdr:cNvPr>
        <xdr:cNvSpPr/>
      </xdr:nvSpPr>
      <xdr:spPr>
        <a:xfrm>
          <a:off x="1781175" y="170521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113756</xdr:rowOff>
    </xdr:to>
    <xdr:cxnSp macro="">
      <xdr:nvCxnSpPr>
        <xdr:cNvPr id="415" name="直線コネクタ 414">
          <a:extLst>
            <a:ext uri="{FF2B5EF4-FFF2-40B4-BE49-F238E27FC236}">
              <a16:creationId xmlns:a16="http://schemas.microsoft.com/office/drawing/2014/main" id="{2ADE98F2-126D-4C93-9BC1-96A3A18DA234}"/>
            </a:ext>
          </a:extLst>
        </xdr:cNvPr>
        <xdr:cNvCxnSpPr/>
      </xdr:nvCxnSpPr>
      <xdr:spPr>
        <a:xfrm>
          <a:off x="1828800" y="17109258"/>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16" name="楕円 415">
          <a:extLst>
            <a:ext uri="{FF2B5EF4-FFF2-40B4-BE49-F238E27FC236}">
              <a16:creationId xmlns:a16="http://schemas.microsoft.com/office/drawing/2014/main" id="{2D0B030D-8F4C-45F9-BCB5-A2620DA28522}"/>
            </a:ext>
          </a:extLst>
        </xdr:cNvPr>
        <xdr:cNvSpPr/>
      </xdr:nvSpPr>
      <xdr:spPr>
        <a:xfrm>
          <a:off x="9810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103958</xdr:rowOff>
    </xdr:to>
    <xdr:cxnSp macro="">
      <xdr:nvCxnSpPr>
        <xdr:cNvPr id="417" name="直線コネクタ 416">
          <a:extLst>
            <a:ext uri="{FF2B5EF4-FFF2-40B4-BE49-F238E27FC236}">
              <a16:creationId xmlns:a16="http://schemas.microsoft.com/office/drawing/2014/main" id="{C88F3482-2133-4ACF-B52C-B14ED2957977}"/>
            </a:ext>
          </a:extLst>
        </xdr:cNvPr>
        <xdr:cNvCxnSpPr/>
      </xdr:nvCxnSpPr>
      <xdr:spPr>
        <a:xfrm>
          <a:off x="1028700" y="17086580"/>
          <a:ext cx="8001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69141</xdr:rowOff>
    </xdr:from>
    <xdr:ext cx="405111" cy="259045"/>
    <xdr:sp macro="" textlink="">
      <xdr:nvSpPr>
        <xdr:cNvPr id="418" name="n_1aveValue【港湾・漁港】&#10;有形固定資産減価償却率">
          <a:extLst>
            <a:ext uri="{FF2B5EF4-FFF2-40B4-BE49-F238E27FC236}">
              <a16:creationId xmlns:a16="http://schemas.microsoft.com/office/drawing/2014/main" id="{F4CAEC9B-4018-47DA-A66B-930CBAC3568F}"/>
            </a:ext>
          </a:extLst>
        </xdr:cNvPr>
        <xdr:cNvSpPr txBox="1"/>
      </xdr:nvSpPr>
      <xdr:spPr>
        <a:xfrm>
          <a:off x="3239144"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19" name="n_2aveValue【港湾・漁港】&#10;有形固定資産減価償却率">
          <a:extLst>
            <a:ext uri="{FF2B5EF4-FFF2-40B4-BE49-F238E27FC236}">
              <a16:creationId xmlns:a16="http://schemas.microsoft.com/office/drawing/2014/main" id="{DB67D344-E797-4426-9774-4EACC8BC4D93}"/>
            </a:ext>
          </a:extLst>
        </xdr:cNvPr>
        <xdr:cNvSpPr txBox="1"/>
      </xdr:nvSpPr>
      <xdr:spPr>
        <a:xfrm>
          <a:off x="24390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20" name="n_3aveValue【港湾・漁港】&#10;有形固定資産減価償却率">
          <a:extLst>
            <a:ext uri="{FF2B5EF4-FFF2-40B4-BE49-F238E27FC236}">
              <a16:creationId xmlns:a16="http://schemas.microsoft.com/office/drawing/2014/main" id="{633D62FF-8AF0-4988-9E71-F79072EB3F4D}"/>
            </a:ext>
          </a:extLst>
        </xdr:cNvPr>
        <xdr:cNvSpPr txBox="1"/>
      </xdr:nvSpPr>
      <xdr:spPr>
        <a:xfrm>
          <a:off x="164846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1" name="n_4aveValue【港湾・漁港】&#10;有形固定資産減価償却率">
          <a:extLst>
            <a:ext uri="{FF2B5EF4-FFF2-40B4-BE49-F238E27FC236}">
              <a16:creationId xmlns:a16="http://schemas.microsoft.com/office/drawing/2014/main" id="{400E7E2B-0773-4899-8F2C-AA90957D6DCB}"/>
            </a:ext>
          </a:extLst>
        </xdr:cNvPr>
        <xdr:cNvSpPr txBox="1"/>
      </xdr:nvSpPr>
      <xdr:spPr>
        <a:xfrm>
          <a:off x="8483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48821</xdr:rowOff>
    </xdr:from>
    <xdr:ext cx="405111" cy="259045"/>
    <xdr:sp macro="" textlink="">
      <xdr:nvSpPr>
        <xdr:cNvPr id="422" name="n_1mainValue【港湾・漁港】&#10;有形固定資産減価償却率">
          <a:extLst>
            <a:ext uri="{FF2B5EF4-FFF2-40B4-BE49-F238E27FC236}">
              <a16:creationId xmlns:a16="http://schemas.microsoft.com/office/drawing/2014/main" id="{F9B331A2-7E68-4B58-A0DE-9985D8A84D5B}"/>
            </a:ext>
          </a:extLst>
        </xdr:cNvPr>
        <xdr:cNvSpPr txBox="1"/>
      </xdr:nvSpPr>
      <xdr:spPr>
        <a:xfrm>
          <a:off x="32391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9633</xdr:rowOff>
    </xdr:from>
    <xdr:ext cx="405111" cy="259045"/>
    <xdr:sp macro="" textlink="">
      <xdr:nvSpPr>
        <xdr:cNvPr id="423" name="n_2mainValue【港湾・漁港】&#10;有形固定資産減価償却率">
          <a:extLst>
            <a:ext uri="{FF2B5EF4-FFF2-40B4-BE49-F238E27FC236}">
              <a16:creationId xmlns:a16="http://schemas.microsoft.com/office/drawing/2014/main" id="{F9F2B328-C3AF-4F40-84D3-482763B0B1A8}"/>
            </a:ext>
          </a:extLst>
        </xdr:cNvPr>
        <xdr:cNvSpPr txBox="1"/>
      </xdr:nvSpPr>
      <xdr:spPr>
        <a:xfrm>
          <a:off x="2439044"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4" name="n_3mainValue【港湾・漁港】&#10;有形固定資産減価償却率">
          <a:extLst>
            <a:ext uri="{FF2B5EF4-FFF2-40B4-BE49-F238E27FC236}">
              <a16:creationId xmlns:a16="http://schemas.microsoft.com/office/drawing/2014/main" id="{DC371B8B-5935-488A-8608-84549444621D}"/>
            </a:ext>
          </a:extLst>
        </xdr:cNvPr>
        <xdr:cNvSpPr txBox="1"/>
      </xdr:nvSpPr>
      <xdr:spPr>
        <a:xfrm>
          <a:off x="16484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25" name="n_4mainValue【港湾・漁港】&#10;有形固定資産減価償却率">
          <a:extLst>
            <a:ext uri="{FF2B5EF4-FFF2-40B4-BE49-F238E27FC236}">
              <a16:creationId xmlns:a16="http://schemas.microsoft.com/office/drawing/2014/main" id="{0EA9560C-DC56-4203-BE91-A149618BF7AA}"/>
            </a:ext>
          </a:extLst>
        </xdr:cNvPr>
        <xdr:cNvSpPr txBox="1"/>
      </xdr:nvSpPr>
      <xdr:spPr>
        <a:xfrm>
          <a:off x="8483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A6FBCE49-ACDE-4A2E-A5F0-49835183D3B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92ADB6D8-8835-4D66-B7C1-F3A232A870B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B654841F-03AE-46E9-B9CF-AA6C75FC2EC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7EC201A3-EA23-4339-B77A-44D04A4B6E1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B2456393-98E6-42E2-A72F-173E2106798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7990CAE2-6C83-4BEF-B977-BBF18F4924A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611028A2-750B-44D8-98D2-4437E5F3FB2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FF12C579-D66A-4B98-9F0A-FD14106D480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45E3540B-C08D-4DF7-B40B-4984A2F7938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D19A8519-643F-401B-BE37-24CC79F45C9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7E1F3CE6-9C7C-4E19-B430-0264A74ECE2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A938D25A-3DA1-4F04-BD2D-5B01402F261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E541986E-2F70-4563-A852-03B66A66A12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F452CBA5-5C5B-4B8C-A55F-AFF2EFF7FB67}"/>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BD54411E-1414-4941-8356-BE0F857B58DB}"/>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0C0C0F8B-7B02-49DE-A59F-C7B19941D41F}"/>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22D244FA-7C8F-4380-8697-0640212C061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F326394D-6E0D-48F7-9829-F3B1A53C85F3}"/>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5F7E4854-C368-45F0-9AEC-5A1EC74C8C8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5" name="直線コネクタ 444">
          <a:extLst>
            <a:ext uri="{FF2B5EF4-FFF2-40B4-BE49-F238E27FC236}">
              <a16:creationId xmlns:a16="http://schemas.microsoft.com/office/drawing/2014/main" id="{B907A68F-8FF9-4AE3-AFD8-BCEC5D96C073}"/>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95174AAF-BB30-44C5-B919-116E9999907D}"/>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7" name="直線コネクタ 446">
          <a:extLst>
            <a:ext uri="{FF2B5EF4-FFF2-40B4-BE49-F238E27FC236}">
              <a16:creationId xmlns:a16="http://schemas.microsoft.com/office/drawing/2014/main" id="{4EB6AA8A-4D8D-47AA-9BFC-095A41A089F0}"/>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644F5AC0-5FEE-4A9F-921B-7DE22A4BF796}"/>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9" name="直線コネクタ 448">
          <a:extLst>
            <a:ext uri="{FF2B5EF4-FFF2-40B4-BE49-F238E27FC236}">
              <a16:creationId xmlns:a16="http://schemas.microsoft.com/office/drawing/2014/main" id="{97CE665C-7BD7-4D96-AE7E-EEE3F3C89C26}"/>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09EFF8A0-1A54-4469-A356-78FD968FCB0D}"/>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1" name="フローチャート: 判断 450">
          <a:extLst>
            <a:ext uri="{FF2B5EF4-FFF2-40B4-BE49-F238E27FC236}">
              <a16:creationId xmlns:a16="http://schemas.microsoft.com/office/drawing/2014/main" id="{2A0C634C-2AAA-4E3E-BDB5-DBA790088D4F}"/>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2" name="フローチャート: 判断 451">
          <a:extLst>
            <a:ext uri="{FF2B5EF4-FFF2-40B4-BE49-F238E27FC236}">
              <a16:creationId xmlns:a16="http://schemas.microsoft.com/office/drawing/2014/main" id="{FF14529B-4D53-4B18-99C9-6F237E0FDE0A}"/>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3" name="フローチャート: 判断 452">
          <a:extLst>
            <a:ext uri="{FF2B5EF4-FFF2-40B4-BE49-F238E27FC236}">
              <a16:creationId xmlns:a16="http://schemas.microsoft.com/office/drawing/2014/main" id="{2B41C953-F86E-4D66-9683-D93F84A26C5D}"/>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4" name="フローチャート: 判断 453">
          <a:extLst>
            <a:ext uri="{FF2B5EF4-FFF2-40B4-BE49-F238E27FC236}">
              <a16:creationId xmlns:a16="http://schemas.microsoft.com/office/drawing/2014/main" id="{A35547F4-A2AD-49E9-A1B9-7D345C13AC18}"/>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5" name="フローチャート: 判断 454">
          <a:extLst>
            <a:ext uri="{FF2B5EF4-FFF2-40B4-BE49-F238E27FC236}">
              <a16:creationId xmlns:a16="http://schemas.microsoft.com/office/drawing/2014/main" id="{AA6508A7-9A88-47FC-9E8B-EC2EA56C0D7A}"/>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51124FD-3F75-4223-A496-7FBDC9B9B7D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8946189-8E02-4D29-B886-D5BE1D60599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6E2DCBF-5065-4346-B6FA-8642C6E8AF0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F96A807-27B6-4605-AFC8-3DA360C0803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7EA5537-C839-4501-8E3F-FAD3EFB0D0F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118771</xdr:rowOff>
    </xdr:from>
    <xdr:to>
      <xdr:col>55</xdr:col>
      <xdr:colOff>50800</xdr:colOff>
      <xdr:row>107</xdr:row>
      <xdr:rowOff>48921</xdr:rowOff>
    </xdr:to>
    <xdr:sp macro="" textlink="">
      <xdr:nvSpPr>
        <xdr:cNvPr id="461" name="楕円 460">
          <a:extLst>
            <a:ext uri="{FF2B5EF4-FFF2-40B4-BE49-F238E27FC236}">
              <a16:creationId xmlns:a16="http://schemas.microsoft.com/office/drawing/2014/main" id="{05748134-C2B6-4D2B-9804-BA45EC114E73}"/>
            </a:ext>
          </a:extLst>
        </xdr:cNvPr>
        <xdr:cNvSpPr/>
      </xdr:nvSpPr>
      <xdr:spPr>
        <a:xfrm>
          <a:off x="9401175" y="1728599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97198</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7573502A-E042-49A7-8EF9-9DA9294612DC}"/>
            </a:ext>
          </a:extLst>
        </xdr:cNvPr>
        <xdr:cNvSpPr txBox="1"/>
      </xdr:nvSpPr>
      <xdr:spPr>
        <a:xfrm>
          <a:off x="9477375" y="172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123436</xdr:rowOff>
    </xdr:from>
    <xdr:to>
      <xdr:col>50</xdr:col>
      <xdr:colOff>165100</xdr:colOff>
      <xdr:row>107</xdr:row>
      <xdr:rowOff>53586</xdr:rowOff>
    </xdr:to>
    <xdr:sp macro="" textlink="">
      <xdr:nvSpPr>
        <xdr:cNvPr id="463" name="楕円 462">
          <a:extLst>
            <a:ext uri="{FF2B5EF4-FFF2-40B4-BE49-F238E27FC236}">
              <a16:creationId xmlns:a16="http://schemas.microsoft.com/office/drawing/2014/main" id="{71CC90AE-0499-4E8A-8F7F-63517A669C52}"/>
            </a:ext>
          </a:extLst>
        </xdr:cNvPr>
        <xdr:cNvSpPr/>
      </xdr:nvSpPr>
      <xdr:spPr>
        <a:xfrm>
          <a:off x="8639175" y="172906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169571</xdr:rowOff>
    </xdr:from>
    <xdr:to>
      <xdr:col>55</xdr:col>
      <xdr:colOff>0</xdr:colOff>
      <xdr:row>107</xdr:row>
      <xdr:rowOff>2786</xdr:rowOff>
    </xdr:to>
    <xdr:cxnSp macro="">
      <xdr:nvCxnSpPr>
        <xdr:cNvPr id="464" name="直線コネクタ 463">
          <a:extLst>
            <a:ext uri="{FF2B5EF4-FFF2-40B4-BE49-F238E27FC236}">
              <a16:creationId xmlns:a16="http://schemas.microsoft.com/office/drawing/2014/main" id="{0F713994-91F3-4E74-B85A-D67C9ADA8FE8}"/>
            </a:ext>
          </a:extLst>
        </xdr:cNvPr>
        <xdr:cNvCxnSpPr/>
      </xdr:nvCxnSpPr>
      <xdr:spPr>
        <a:xfrm flipV="1">
          <a:off x="8686800" y="17324096"/>
          <a:ext cx="74295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128381</xdr:rowOff>
    </xdr:from>
    <xdr:to>
      <xdr:col>46</xdr:col>
      <xdr:colOff>38100</xdr:colOff>
      <xdr:row>107</xdr:row>
      <xdr:rowOff>58531</xdr:rowOff>
    </xdr:to>
    <xdr:sp macro="" textlink="">
      <xdr:nvSpPr>
        <xdr:cNvPr id="465" name="楕円 464">
          <a:extLst>
            <a:ext uri="{FF2B5EF4-FFF2-40B4-BE49-F238E27FC236}">
              <a16:creationId xmlns:a16="http://schemas.microsoft.com/office/drawing/2014/main" id="{0B083933-1357-4264-B0E2-96A6E161B49D}"/>
            </a:ext>
          </a:extLst>
        </xdr:cNvPr>
        <xdr:cNvSpPr/>
      </xdr:nvSpPr>
      <xdr:spPr>
        <a:xfrm>
          <a:off x="7839075" y="17289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2786</xdr:rowOff>
    </xdr:from>
    <xdr:to>
      <xdr:col>50</xdr:col>
      <xdr:colOff>114300</xdr:colOff>
      <xdr:row>107</xdr:row>
      <xdr:rowOff>7731</xdr:rowOff>
    </xdr:to>
    <xdr:cxnSp macro="">
      <xdr:nvCxnSpPr>
        <xdr:cNvPr id="466" name="直線コネクタ 465">
          <a:extLst>
            <a:ext uri="{FF2B5EF4-FFF2-40B4-BE49-F238E27FC236}">
              <a16:creationId xmlns:a16="http://schemas.microsoft.com/office/drawing/2014/main" id="{AF719540-204A-431A-B2EF-4E410678C72E}"/>
            </a:ext>
          </a:extLst>
        </xdr:cNvPr>
        <xdr:cNvCxnSpPr/>
      </xdr:nvCxnSpPr>
      <xdr:spPr>
        <a:xfrm flipV="1">
          <a:off x="7886700" y="17328761"/>
          <a:ext cx="8001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135544</xdr:rowOff>
    </xdr:from>
    <xdr:to>
      <xdr:col>41</xdr:col>
      <xdr:colOff>101600</xdr:colOff>
      <xdr:row>107</xdr:row>
      <xdr:rowOff>65694</xdr:rowOff>
    </xdr:to>
    <xdr:sp macro="" textlink="">
      <xdr:nvSpPr>
        <xdr:cNvPr id="467" name="楕円 466">
          <a:extLst>
            <a:ext uri="{FF2B5EF4-FFF2-40B4-BE49-F238E27FC236}">
              <a16:creationId xmlns:a16="http://schemas.microsoft.com/office/drawing/2014/main" id="{2BC08F90-0223-426E-AD23-4EC679A9530F}"/>
            </a:ext>
          </a:extLst>
        </xdr:cNvPr>
        <xdr:cNvSpPr/>
      </xdr:nvSpPr>
      <xdr:spPr>
        <a:xfrm>
          <a:off x="7029450" y="172995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7731</xdr:rowOff>
    </xdr:from>
    <xdr:to>
      <xdr:col>45</xdr:col>
      <xdr:colOff>177800</xdr:colOff>
      <xdr:row>107</xdr:row>
      <xdr:rowOff>14894</xdr:rowOff>
    </xdr:to>
    <xdr:cxnSp macro="">
      <xdr:nvCxnSpPr>
        <xdr:cNvPr id="468" name="直線コネクタ 467">
          <a:extLst>
            <a:ext uri="{FF2B5EF4-FFF2-40B4-BE49-F238E27FC236}">
              <a16:creationId xmlns:a16="http://schemas.microsoft.com/office/drawing/2014/main" id="{2D53582D-CF06-4394-A8E7-A5CA3BA3CFB3}"/>
            </a:ext>
          </a:extLst>
        </xdr:cNvPr>
        <xdr:cNvCxnSpPr/>
      </xdr:nvCxnSpPr>
      <xdr:spPr>
        <a:xfrm flipV="1">
          <a:off x="7077075" y="17336881"/>
          <a:ext cx="809625"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148397</xdr:rowOff>
    </xdr:from>
    <xdr:to>
      <xdr:col>36</xdr:col>
      <xdr:colOff>165100</xdr:colOff>
      <xdr:row>107</xdr:row>
      <xdr:rowOff>78547</xdr:rowOff>
    </xdr:to>
    <xdr:sp macro="" textlink="">
      <xdr:nvSpPr>
        <xdr:cNvPr id="469" name="楕円 468">
          <a:extLst>
            <a:ext uri="{FF2B5EF4-FFF2-40B4-BE49-F238E27FC236}">
              <a16:creationId xmlns:a16="http://schemas.microsoft.com/office/drawing/2014/main" id="{477468FC-864F-450F-AC2C-3A145EE5A512}"/>
            </a:ext>
          </a:extLst>
        </xdr:cNvPr>
        <xdr:cNvSpPr/>
      </xdr:nvSpPr>
      <xdr:spPr>
        <a:xfrm>
          <a:off x="6238875" y="173092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14894</xdr:rowOff>
    </xdr:from>
    <xdr:to>
      <xdr:col>41</xdr:col>
      <xdr:colOff>50800</xdr:colOff>
      <xdr:row>107</xdr:row>
      <xdr:rowOff>27747</xdr:rowOff>
    </xdr:to>
    <xdr:cxnSp macro="">
      <xdr:nvCxnSpPr>
        <xdr:cNvPr id="470" name="直線コネクタ 469">
          <a:extLst>
            <a:ext uri="{FF2B5EF4-FFF2-40B4-BE49-F238E27FC236}">
              <a16:creationId xmlns:a16="http://schemas.microsoft.com/office/drawing/2014/main" id="{6EC70F88-C845-4853-8617-41E568B2E49D}"/>
            </a:ext>
          </a:extLst>
        </xdr:cNvPr>
        <xdr:cNvCxnSpPr/>
      </xdr:nvCxnSpPr>
      <xdr:spPr>
        <a:xfrm flipV="1">
          <a:off x="6286500" y="17337694"/>
          <a:ext cx="790575"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FB716FA5-A42E-4E58-B57E-6EA7E8BAF548}"/>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0B5C3447-F78A-449B-B23A-C8AFA50BCED0}"/>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D37F0E56-6286-413A-AEFA-438CB0DA962F}"/>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89AA9DD3-637F-4CAA-9F59-01071DA7A898}"/>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44713</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607A66AC-C417-494A-90D7-1712BF26274A}"/>
            </a:ext>
          </a:extLst>
        </xdr:cNvPr>
        <xdr:cNvSpPr txBox="1"/>
      </xdr:nvSpPr>
      <xdr:spPr>
        <a:xfrm>
          <a:off x="8399995" y="173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49658</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129D6306-3262-4D94-B22C-EB15BBF45D90}"/>
            </a:ext>
          </a:extLst>
        </xdr:cNvPr>
        <xdr:cNvSpPr txBox="1"/>
      </xdr:nvSpPr>
      <xdr:spPr>
        <a:xfrm>
          <a:off x="7609420" y="173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56821</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C4224B56-6B2B-4C71-98B2-D6BE307B27E9}"/>
            </a:ext>
          </a:extLst>
        </xdr:cNvPr>
        <xdr:cNvSpPr txBox="1"/>
      </xdr:nvSpPr>
      <xdr:spPr>
        <a:xfrm>
          <a:off x="6818845" y="173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69674</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F3426467-4C22-4029-BDD2-FBA68CF3549A}"/>
            </a:ext>
          </a:extLst>
        </xdr:cNvPr>
        <xdr:cNvSpPr txBox="1"/>
      </xdr:nvSpPr>
      <xdr:spPr>
        <a:xfrm>
          <a:off x="6009220" y="173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1AD75842-B26B-49A3-84D6-7A75B7B69DD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AC13368-66DE-4A12-B514-AD6F0149BEA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C66EB2B4-6326-416C-ACB8-3C6601ECF91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59184FF-E8D0-4FB6-9B27-4761B912285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AB18AF4-24F1-4404-877C-EA92F3F96AA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2961C817-662A-4617-A01B-C570E1F2833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EE5E5E0D-D8D4-4299-B54E-82C58E9F6DA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AE2F9610-9AE5-4EA3-ABD2-30EDFF8DA85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15347CD4-364C-44B0-B171-13BD6CC1FEC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D9249B1E-1E9A-4A59-A356-57E0A38A5E5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A2189DEF-1487-4CD0-9038-2EBE8D1B3417}"/>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2A99C112-5801-4429-BC9D-313CE6ECD25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5877DB5E-D8EC-4C05-BBE9-A8E7B47F12B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1259FA7A-AC9A-46FA-96DA-2572D62D90F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ACC91841-60F5-4EEB-B5A8-327BED57D8D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C3B1C692-3661-45F7-AB7C-218BA999FE1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0FDD2796-4118-48E0-8E04-85A13BEE8A6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25002B5D-5A3A-4A06-88D0-EB67BA15BB1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16F86A4C-D87D-4E4E-BDD1-3A909A24A0D0}"/>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46F97539-A0D9-4AAB-8036-DDB4A1E2552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EAC04A37-3D7A-41AC-9FB9-3206968871DF}"/>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45DAB05F-EC70-49E4-98FB-D84A43E1CAC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F4B496CA-0CD6-4BC0-ADF1-75B80FBB1B3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2" name="直線コネクタ 501">
          <a:extLst>
            <a:ext uri="{FF2B5EF4-FFF2-40B4-BE49-F238E27FC236}">
              <a16:creationId xmlns:a16="http://schemas.microsoft.com/office/drawing/2014/main" id="{670C8C14-3ACA-4DC9-97DD-600129026BB6}"/>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a:extLst>
            <a:ext uri="{FF2B5EF4-FFF2-40B4-BE49-F238E27FC236}">
              <a16:creationId xmlns:a16="http://schemas.microsoft.com/office/drawing/2014/main" id="{87603250-DBA6-4F41-B6B1-976D1211F182}"/>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a:extLst>
            <a:ext uri="{FF2B5EF4-FFF2-40B4-BE49-F238E27FC236}">
              <a16:creationId xmlns:a16="http://schemas.microsoft.com/office/drawing/2014/main" id="{52E19C9A-B51A-496C-A1FC-D283C49E1936}"/>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5" name="【空港】&#10;有形固定資産減価償却率最大値テキスト">
          <a:extLst>
            <a:ext uri="{FF2B5EF4-FFF2-40B4-BE49-F238E27FC236}">
              <a16:creationId xmlns:a16="http://schemas.microsoft.com/office/drawing/2014/main" id="{FAFABB46-4EB4-4C82-B3AF-74683C25A818}"/>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6" name="直線コネクタ 505">
          <a:extLst>
            <a:ext uri="{FF2B5EF4-FFF2-40B4-BE49-F238E27FC236}">
              <a16:creationId xmlns:a16="http://schemas.microsoft.com/office/drawing/2014/main" id="{9ADE30BD-05AB-4419-BF4C-EFE41E732A96}"/>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7" name="【空港】&#10;有形固定資産減価償却率平均値テキスト">
          <a:extLst>
            <a:ext uri="{FF2B5EF4-FFF2-40B4-BE49-F238E27FC236}">
              <a16:creationId xmlns:a16="http://schemas.microsoft.com/office/drawing/2014/main" id="{E5F07741-780D-4564-B70C-BE66D3AA4450}"/>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8" name="フローチャート: 判断 507">
          <a:extLst>
            <a:ext uri="{FF2B5EF4-FFF2-40B4-BE49-F238E27FC236}">
              <a16:creationId xmlns:a16="http://schemas.microsoft.com/office/drawing/2014/main" id="{19A9F401-36E9-4659-B821-699C86013F6B}"/>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9" name="フローチャート: 判断 508">
          <a:extLst>
            <a:ext uri="{FF2B5EF4-FFF2-40B4-BE49-F238E27FC236}">
              <a16:creationId xmlns:a16="http://schemas.microsoft.com/office/drawing/2014/main" id="{A88CF85E-4331-450F-92B8-CEB0468FCFE4}"/>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0" name="フローチャート: 判断 509">
          <a:extLst>
            <a:ext uri="{FF2B5EF4-FFF2-40B4-BE49-F238E27FC236}">
              <a16:creationId xmlns:a16="http://schemas.microsoft.com/office/drawing/2014/main" id="{A357B938-AAF1-4C5E-82FF-9FEF30094757}"/>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1" name="フローチャート: 判断 510">
          <a:extLst>
            <a:ext uri="{FF2B5EF4-FFF2-40B4-BE49-F238E27FC236}">
              <a16:creationId xmlns:a16="http://schemas.microsoft.com/office/drawing/2014/main" id="{205C0F20-34DF-46BB-8D75-8E26A97EBA96}"/>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2" name="フローチャート: 判断 511">
          <a:extLst>
            <a:ext uri="{FF2B5EF4-FFF2-40B4-BE49-F238E27FC236}">
              <a16:creationId xmlns:a16="http://schemas.microsoft.com/office/drawing/2014/main" id="{71667B1D-4BA2-4620-BA4F-CB906E181E3C}"/>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0716C83-6EAB-4DD7-B641-FC78CD9F64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AB1C9B6-5D74-411C-B59D-2AF8581366A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7BE7C97-323A-4365-B43C-D3FA0A95611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91DAA9E-8D8C-4211-A458-61B6C9C22D4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1531D7F-70D7-48E0-87B8-799C7D2BC6D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18" name="楕円 517">
          <a:extLst>
            <a:ext uri="{FF2B5EF4-FFF2-40B4-BE49-F238E27FC236}">
              <a16:creationId xmlns:a16="http://schemas.microsoft.com/office/drawing/2014/main" id="{A8B0F241-FE05-4A74-B6DB-13FBE987FDDA}"/>
            </a:ext>
          </a:extLst>
        </xdr:cNvPr>
        <xdr:cNvSpPr/>
      </xdr:nvSpPr>
      <xdr:spPr>
        <a:xfrm>
          <a:off x="14649450"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105427</xdr:rowOff>
    </xdr:from>
    <xdr:ext cx="405111" cy="259045"/>
    <xdr:sp macro="" textlink="">
      <xdr:nvSpPr>
        <xdr:cNvPr id="519" name="【空港】&#10;有形固定資産減価償却率該当値テキスト">
          <a:extLst>
            <a:ext uri="{FF2B5EF4-FFF2-40B4-BE49-F238E27FC236}">
              <a16:creationId xmlns:a16="http://schemas.microsoft.com/office/drawing/2014/main" id="{DEDFD1B5-93DC-4CF9-8851-634BBD8C6720}"/>
            </a:ext>
          </a:extLst>
        </xdr:cNvPr>
        <xdr:cNvSpPr txBox="1"/>
      </xdr:nvSpPr>
      <xdr:spPr>
        <a:xfrm>
          <a:off x="147447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520" name="楕円 519">
          <a:extLst>
            <a:ext uri="{FF2B5EF4-FFF2-40B4-BE49-F238E27FC236}">
              <a16:creationId xmlns:a16="http://schemas.microsoft.com/office/drawing/2014/main" id="{437366D2-BE4A-4EB7-8785-D32D31939DD6}"/>
            </a:ext>
          </a:extLst>
        </xdr:cNvPr>
        <xdr:cNvSpPr/>
      </xdr:nvSpPr>
      <xdr:spPr>
        <a:xfrm>
          <a:off x="13887450" y="6507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40</xdr:row>
      <xdr:rowOff>84365</xdr:rowOff>
    </xdr:to>
    <xdr:cxnSp macro="">
      <xdr:nvCxnSpPr>
        <xdr:cNvPr id="521" name="直線コネクタ 520">
          <a:extLst>
            <a:ext uri="{FF2B5EF4-FFF2-40B4-BE49-F238E27FC236}">
              <a16:creationId xmlns:a16="http://schemas.microsoft.com/office/drawing/2014/main" id="{C35EBE61-3F15-4B94-84F7-0947B6EEEBB0}"/>
            </a:ext>
          </a:extLst>
        </xdr:cNvPr>
        <xdr:cNvCxnSpPr/>
      </xdr:nvCxnSpPr>
      <xdr:spPr>
        <a:xfrm flipV="1">
          <a:off x="13935075" y="6124575"/>
          <a:ext cx="762000" cy="4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522" name="楕円 521">
          <a:extLst>
            <a:ext uri="{FF2B5EF4-FFF2-40B4-BE49-F238E27FC236}">
              <a16:creationId xmlns:a16="http://schemas.microsoft.com/office/drawing/2014/main" id="{42EDB8C8-CFA4-45DA-87C4-E07E751177FF}"/>
            </a:ext>
          </a:extLst>
        </xdr:cNvPr>
        <xdr:cNvSpPr/>
      </xdr:nvSpPr>
      <xdr:spPr>
        <a:xfrm>
          <a:off x="13096875" y="6489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84365</xdr:rowOff>
    </xdr:to>
    <xdr:cxnSp macro="">
      <xdr:nvCxnSpPr>
        <xdr:cNvPr id="523" name="直線コネクタ 522">
          <a:extLst>
            <a:ext uri="{FF2B5EF4-FFF2-40B4-BE49-F238E27FC236}">
              <a16:creationId xmlns:a16="http://schemas.microsoft.com/office/drawing/2014/main" id="{78C70C25-268C-4BA4-B9C7-6D161F569AC6}"/>
            </a:ext>
          </a:extLst>
        </xdr:cNvPr>
        <xdr:cNvCxnSpPr/>
      </xdr:nvCxnSpPr>
      <xdr:spPr>
        <a:xfrm>
          <a:off x="13144500" y="6536872"/>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24" name="楕円 523">
          <a:extLst>
            <a:ext uri="{FF2B5EF4-FFF2-40B4-BE49-F238E27FC236}">
              <a16:creationId xmlns:a16="http://schemas.microsoft.com/office/drawing/2014/main" id="{B6F67D82-FA10-464F-8303-FC0C6D72BE30}"/>
            </a:ext>
          </a:extLst>
        </xdr:cNvPr>
        <xdr:cNvSpPr/>
      </xdr:nvSpPr>
      <xdr:spPr>
        <a:xfrm>
          <a:off x="12296775" y="64759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59872</xdr:rowOff>
    </xdr:to>
    <xdr:cxnSp macro="">
      <xdr:nvCxnSpPr>
        <xdr:cNvPr id="525" name="直線コネクタ 524">
          <a:extLst>
            <a:ext uri="{FF2B5EF4-FFF2-40B4-BE49-F238E27FC236}">
              <a16:creationId xmlns:a16="http://schemas.microsoft.com/office/drawing/2014/main" id="{36DAA5A9-4F52-436D-84A5-2DA09307FE5A}"/>
            </a:ext>
          </a:extLst>
        </xdr:cNvPr>
        <xdr:cNvCxnSpPr/>
      </xdr:nvCxnSpPr>
      <xdr:spPr>
        <a:xfrm>
          <a:off x="12344400" y="651401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526" name="楕円 525">
          <a:extLst>
            <a:ext uri="{FF2B5EF4-FFF2-40B4-BE49-F238E27FC236}">
              <a16:creationId xmlns:a16="http://schemas.microsoft.com/office/drawing/2014/main" id="{9E5ADF79-0282-42C4-846C-16ACF0124003}"/>
            </a:ext>
          </a:extLst>
        </xdr:cNvPr>
        <xdr:cNvSpPr/>
      </xdr:nvSpPr>
      <xdr:spPr>
        <a:xfrm>
          <a:off x="11487150" y="64482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12519</xdr:rowOff>
    </xdr:from>
    <xdr:to>
      <xdr:col>71</xdr:col>
      <xdr:colOff>177800</xdr:colOff>
      <xdr:row>40</xdr:row>
      <xdr:rowOff>37012</xdr:rowOff>
    </xdr:to>
    <xdr:cxnSp macro="">
      <xdr:nvCxnSpPr>
        <xdr:cNvPr id="527" name="直線コネクタ 526">
          <a:extLst>
            <a:ext uri="{FF2B5EF4-FFF2-40B4-BE49-F238E27FC236}">
              <a16:creationId xmlns:a16="http://schemas.microsoft.com/office/drawing/2014/main" id="{7863C7E1-0037-45BA-9E95-D8057ADA06CD}"/>
            </a:ext>
          </a:extLst>
        </xdr:cNvPr>
        <xdr:cNvCxnSpPr/>
      </xdr:nvCxnSpPr>
      <xdr:spPr>
        <a:xfrm>
          <a:off x="11534775" y="6486344"/>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102705</xdr:rowOff>
    </xdr:from>
    <xdr:ext cx="405111" cy="259045"/>
    <xdr:sp macro="" textlink="">
      <xdr:nvSpPr>
        <xdr:cNvPr id="528" name="n_1aveValue【空港】&#10;有形固定資産減価償却率">
          <a:extLst>
            <a:ext uri="{FF2B5EF4-FFF2-40B4-BE49-F238E27FC236}">
              <a16:creationId xmlns:a16="http://schemas.microsoft.com/office/drawing/2014/main" id="{508A0737-0BC4-4E99-86DE-E8EAEAA7D001}"/>
            </a:ext>
          </a:extLst>
        </xdr:cNvPr>
        <xdr:cNvSpPr txBox="1"/>
      </xdr:nvSpPr>
      <xdr:spPr>
        <a:xfrm>
          <a:off x="13745219"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81478</xdr:rowOff>
    </xdr:from>
    <xdr:ext cx="405111" cy="259045"/>
    <xdr:sp macro="" textlink="">
      <xdr:nvSpPr>
        <xdr:cNvPr id="529" name="n_2aveValue【空港】&#10;有形固定資産減価償却率">
          <a:extLst>
            <a:ext uri="{FF2B5EF4-FFF2-40B4-BE49-F238E27FC236}">
              <a16:creationId xmlns:a16="http://schemas.microsoft.com/office/drawing/2014/main" id="{F50AFF34-8926-42A0-AC98-B26675B1CD92}"/>
            </a:ext>
          </a:extLst>
        </xdr:cNvPr>
        <xdr:cNvSpPr txBox="1"/>
      </xdr:nvSpPr>
      <xdr:spPr>
        <a:xfrm>
          <a:off x="1296416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58619</xdr:rowOff>
    </xdr:from>
    <xdr:ext cx="405111" cy="259045"/>
    <xdr:sp macro="" textlink="">
      <xdr:nvSpPr>
        <xdr:cNvPr id="530" name="n_3aveValue【空港】&#10;有形固定資産減価償却率">
          <a:extLst>
            <a:ext uri="{FF2B5EF4-FFF2-40B4-BE49-F238E27FC236}">
              <a16:creationId xmlns:a16="http://schemas.microsoft.com/office/drawing/2014/main" id="{6C52AF34-1FC1-41F2-8C19-DD4AF48678F3}"/>
            </a:ext>
          </a:extLst>
        </xdr:cNvPr>
        <xdr:cNvSpPr txBox="1"/>
      </xdr:nvSpPr>
      <xdr:spPr>
        <a:xfrm>
          <a:off x="121640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34126</xdr:rowOff>
    </xdr:from>
    <xdr:ext cx="405111" cy="259045"/>
    <xdr:sp macro="" textlink="">
      <xdr:nvSpPr>
        <xdr:cNvPr id="531" name="n_4aveValue【空港】&#10;有形固定資産減価償却率">
          <a:extLst>
            <a:ext uri="{FF2B5EF4-FFF2-40B4-BE49-F238E27FC236}">
              <a16:creationId xmlns:a16="http://schemas.microsoft.com/office/drawing/2014/main" id="{24355F5C-AC53-45A7-B1C0-8D0D28060C9A}"/>
            </a:ext>
          </a:extLst>
        </xdr:cNvPr>
        <xdr:cNvSpPr txBox="1"/>
      </xdr:nvSpPr>
      <xdr:spPr>
        <a:xfrm>
          <a:off x="11354444"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532" name="n_1mainValue【空港】&#10;有形固定資産減価償却率">
          <a:extLst>
            <a:ext uri="{FF2B5EF4-FFF2-40B4-BE49-F238E27FC236}">
              <a16:creationId xmlns:a16="http://schemas.microsoft.com/office/drawing/2014/main" id="{15D67DAE-9F43-42FD-8416-E1E72188BF09}"/>
            </a:ext>
          </a:extLst>
        </xdr:cNvPr>
        <xdr:cNvSpPr txBox="1"/>
      </xdr:nvSpPr>
      <xdr:spPr>
        <a:xfrm>
          <a:off x="13745219" y="660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533" name="n_2mainValue【空港】&#10;有形固定資産減価償却率">
          <a:extLst>
            <a:ext uri="{FF2B5EF4-FFF2-40B4-BE49-F238E27FC236}">
              <a16:creationId xmlns:a16="http://schemas.microsoft.com/office/drawing/2014/main" id="{CAD64B80-C31D-4692-AECE-1FE1776F334F}"/>
            </a:ext>
          </a:extLst>
        </xdr:cNvPr>
        <xdr:cNvSpPr txBox="1"/>
      </xdr:nvSpPr>
      <xdr:spPr>
        <a:xfrm>
          <a:off x="12964169" y="658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34" name="n_3mainValue【空港】&#10;有形固定資産減価償却率">
          <a:extLst>
            <a:ext uri="{FF2B5EF4-FFF2-40B4-BE49-F238E27FC236}">
              <a16:creationId xmlns:a16="http://schemas.microsoft.com/office/drawing/2014/main" id="{3C5AD5FA-9F43-45E1-94FE-F971D0EF2D14}"/>
            </a:ext>
          </a:extLst>
        </xdr:cNvPr>
        <xdr:cNvSpPr txBox="1"/>
      </xdr:nvSpPr>
      <xdr:spPr>
        <a:xfrm>
          <a:off x="12164069"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535" name="n_4mainValue【空港】&#10;有形固定資産減価償却率">
          <a:extLst>
            <a:ext uri="{FF2B5EF4-FFF2-40B4-BE49-F238E27FC236}">
              <a16:creationId xmlns:a16="http://schemas.microsoft.com/office/drawing/2014/main" id="{030EAF94-BC5D-4043-9398-F04D7BA6F947}"/>
            </a:ext>
          </a:extLst>
        </xdr:cNvPr>
        <xdr:cNvSpPr txBox="1"/>
      </xdr:nvSpPr>
      <xdr:spPr>
        <a:xfrm>
          <a:off x="11354444" y="653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DC24E034-803B-410A-B3C2-A9FAAB63FFE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8FACEA30-9A58-4DD9-B260-9EBD80F32E3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47E8E6E0-E018-41D1-B40D-DD6ADF10275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804E7BF2-C458-4D16-B5CA-8BA294BACFC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8F43A9D6-616C-497F-98B1-8FFD18D4A3C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7CB846A8-2B23-456C-9D8F-3889D5E17DF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FC340627-6416-4608-9AB8-26B3CCAF1F0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115E71EF-EB23-4A85-86E7-5B59E0E222B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B86573A1-0463-4DCE-80CE-7491F8C9B136}"/>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D8C6A5C0-08F2-4753-B89A-03F3FDB4FAEC}"/>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AD971675-1384-41C9-A2A9-7681C493857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776A4E9C-C27B-472F-8577-4B17691758C5}"/>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150A19C5-689D-4E9B-BB87-22A1AD8BAEEA}"/>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F4F2AF69-D25B-4001-996E-BCAD2BF266BE}"/>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5F4A0F41-37BB-4496-A7F2-3D9D422E152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F2B3B489-B71B-4FDF-AC37-E0339A46C69A}"/>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8E1DECFC-1202-4A01-80CE-CB003B5CEE2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7ADE76D3-B522-4D54-943D-008E072D1D2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C15F61BE-3E4E-4CED-BE6C-53730E549A5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5" name="直線コネクタ 554">
          <a:extLst>
            <a:ext uri="{FF2B5EF4-FFF2-40B4-BE49-F238E27FC236}">
              <a16:creationId xmlns:a16="http://schemas.microsoft.com/office/drawing/2014/main" id="{316CBBD0-86FC-40AC-BA70-39B4B1D48BD9}"/>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359913C5-43E8-48D4-A3E2-277C62689CEB}"/>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7" name="直線コネクタ 556">
          <a:extLst>
            <a:ext uri="{FF2B5EF4-FFF2-40B4-BE49-F238E27FC236}">
              <a16:creationId xmlns:a16="http://schemas.microsoft.com/office/drawing/2014/main" id="{1FDF64EA-C84B-4F48-9415-8535E97345F4}"/>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C48EEDAD-A363-4D26-8A78-17F7CF3DA1E8}"/>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9" name="直線コネクタ 558">
          <a:extLst>
            <a:ext uri="{FF2B5EF4-FFF2-40B4-BE49-F238E27FC236}">
              <a16:creationId xmlns:a16="http://schemas.microsoft.com/office/drawing/2014/main" id="{5BABD0C3-CB89-4DBC-8BC9-14EB16BFF4C5}"/>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0" name="【空港】&#10;一人当たり有形固定資産（償却資産）額平均値テキスト">
          <a:extLst>
            <a:ext uri="{FF2B5EF4-FFF2-40B4-BE49-F238E27FC236}">
              <a16:creationId xmlns:a16="http://schemas.microsoft.com/office/drawing/2014/main" id="{585D9CD6-4208-4D52-AB78-77C6A3201B06}"/>
            </a:ext>
          </a:extLst>
        </xdr:cNvPr>
        <xdr:cNvSpPr txBox="1"/>
      </xdr:nvSpPr>
      <xdr:spPr>
        <a:xfrm>
          <a:off x="20002500" y="611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1" name="フローチャート: 判断 560">
          <a:extLst>
            <a:ext uri="{FF2B5EF4-FFF2-40B4-BE49-F238E27FC236}">
              <a16:creationId xmlns:a16="http://schemas.microsoft.com/office/drawing/2014/main" id="{1D8D6BF6-CD25-4E03-99C1-F8BED0CAB933}"/>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2" name="フローチャート: 判断 561">
          <a:extLst>
            <a:ext uri="{FF2B5EF4-FFF2-40B4-BE49-F238E27FC236}">
              <a16:creationId xmlns:a16="http://schemas.microsoft.com/office/drawing/2014/main" id="{1693F12A-9448-44B6-B6EC-5872D9F840B9}"/>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3" name="フローチャート: 判断 562">
          <a:extLst>
            <a:ext uri="{FF2B5EF4-FFF2-40B4-BE49-F238E27FC236}">
              <a16:creationId xmlns:a16="http://schemas.microsoft.com/office/drawing/2014/main" id="{DE735584-7DB3-4058-9F5F-FFBDD7873709}"/>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4" name="フローチャート: 判断 563">
          <a:extLst>
            <a:ext uri="{FF2B5EF4-FFF2-40B4-BE49-F238E27FC236}">
              <a16:creationId xmlns:a16="http://schemas.microsoft.com/office/drawing/2014/main" id="{E0AE4485-09CB-4A2E-945A-6F8A22FC61A6}"/>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5" name="フローチャート: 判断 564">
          <a:extLst>
            <a:ext uri="{FF2B5EF4-FFF2-40B4-BE49-F238E27FC236}">
              <a16:creationId xmlns:a16="http://schemas.microsoft.com/office/drawing/2014/main" id="{E2B2DA50-8FEB-4DB4-9F17-13EA0ED657E5}"/>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3B4F24E3-CC58-486C-A2B2-40D8C5E30DB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B5C418C-B381-4597-A1ED-21EB49A2065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19FA298-3D04-4A85-BD08-CD2F0153B15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04FC1C4-742F-4306-9F96-93DFBD4976E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A171D6F4-5083-4B56-988F-32DB9C0B176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48763</xdr:rowOff>
    </xdr:from>
    <xdr:to>
      <xdr:col>116</xdr:col>
      <xdr:colOff>114300</xdr:colOff>
      <xdr:row>40</xdr:row>
      <xdr:rowOff>150363</xdr:rowOff>
    </xdr:to>
    <xdr:sp macro="" textlink="">
      <xdr:nvSpPr>
        <xdr:cNvPr id="571" name="楕円 570">
          <a:extLst>
            <a:ext uri="{FF2B5EF4-FFF2-40B4-BE49-F238E27FC236}">
              <a16:creationId xmlns:a16="http://schemas.microsoft.com/office/drawing/2014/main" id="{3540FB38-E61B-4A28-84F7-78EFDFA4695A}"/>
            </a:ext>
          </a:extLst>
        </xdr:cNvPr>
        <xdr:cNvSpPr/>
      </xdr:nvSpPr>
      <xdr:spPr>
        <a:xfrm>
          <a:off x="19897725" y="65225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27190</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6BCE6D68-4FED-4D09-A7D5-B6A31A0CEB1C}"/>
            </a:ext>
          </a:extLst>
        </xdr:cNvPr>
        <xdr:cNvSpPr txBox="1"/>
      </xdr:nvSpPr>
      <xdr:spPr>
        <a:xfrm>
          <a:off x="20002500" y="650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126761</xdr:rowOff>
    </xdr:from>
    <xdr:to>
      <xdr:col>112</xdr:col>
      <xdr:colOff>38100</xdr:colOff>
      <xdr:row>41</xdr:row>
      <xdr:rowOff>56911</xdr:rowOff>
    </xdr:to>
    <xdr:sp macro="" textlink="">
      <xdr:nvSpPr>
        <xdr:cNvPr id="573" name="楕円 572">
          <a:extLst>
            <a:ext uri="{FF2B5EF4-FFF2-40B4-BE49-F238E27FC236}">
              <a16:creationId xmlns:a16="http://schemas.microsoft.com/office/drawing/2014/main" id="{0EFCE6AD-1A9B-4011-81A6-E6F69D9A090A}"/>
            </a:ext>
          </a:extLst>
        </xdr:cNvPr>
        <xdr:cNvSpPr/>
      </xdr:nvSpPr>
      <xdr:spPr>
        <a:xfrm>
          <a:off x="19154775" y="6600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99563</xdr:rowOff>
    </xdr:from>
    <xdr:to>
      <xdr:col>116</xdr:col>
      <xdr:colOff>63500</xdr:colOff>
      <xdr:row>41</xdr:row>
      <xdr:rowOff>6111</xdr:rowOff>
    </xdr:to>
    <xdr:cxnSp macro="">
      <xdr:nvCxnSpPr>
        <xdr:cNvPr id="574" name="直線コネクタ 573">
          <a:extLst>
            <a:ext uri="{FF2B5EF4-FFF2-40B4-BE49-F238E27FC236}">
              <a16:creationId xmlns:a16="http://schemas.microsoft.com/office/drawing/2014/main" id="{A26A9805-B41F-4E1D-A975-E6605A934EE9}"/>
            </a:ext>
          </a:extLst>
        </xdr:cNvPr>
        <xdr:cNvCxnSpPr/>
      </xdr:nvCxnSpPr>
      <xdr:spPr>
        <a:xfrm flipV="1">
          <a:off x="19202400" y="6579738"/>
          <a:ext cx="752475" cy="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127813</xdr:rowOff>
    </xdr:from>
    <xdr:to>
      <xdr:col>107</xdr:col>
      <xdr:colOff>101600</xdr:colOff>
      <xdr:row>41</xdr:row>
      <xdr:rowOff>57963</xdr:rowOff>
    </xdr:to>
    <xdr:sp macro="" textlink="">
      <xdr:nvSpPr>
        <xdr:cNvPr id="575" name="楕円 574">
          <a:extLst>
            <a:ext uri="{FF2B5EF4-FFF2-40B4-BE49-F238E27FC236}">
              <a16:creationId xmlns:a16="http://schemas.microsoft.com/office/drawing/2014/main" id="{3F8E49A2-03A7-42AB-8C5A-090603E9A775}"/>
            </a:ext>
          </a:extLst>
        </xdr:cNvPr>
        <xdr:cNvSpPr/>
      </xdr:nvSpPr>
      <xdr:spPr>
        <a:xfrm>
          <a:off x="18345150" y="66016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6111</xdr:rowOff>
    </xdr:from>
    <xdr:to>
      <xdr:col>111</xdr:col>
      <xdr:colOff>177800</xdr:colOff>
      <xdr:row>41</xdr:row>
      <xdr:rowOff>7163</xdr:rowOff>
    </xdr:to>
    <xdr:cxnSp macro="">
      <xdr:nvCxnSpPr>
        <xdr:cNvPr id="576" name="直線コネクタ 575">
          <a:extLst>
            <a:ext uri="{FF2B5EF4-FFF2-40B4-BE49-F238E27FC236}">
              <a16:creationId xmlns:a16="http://schemas.microsoft.com/office/drawing/2014/main" id="{05C695E0-3206-4034-87AA-3484107C43FE}"/>
            </a:ext>
          </a:extLst>
        </xdr:cNvPr>
        <xdr:cNvCxnSpPr/>
      </xdr:nvCxnSpPr>
      <xdr:spPr>
        <a:xfrm flipV="1">
          <a:off x="18392775" y="6648211"/>
          <a:ext cx="809625"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129367</xdr:rowOff>
    </xdr:from>
    <xdr:to>
      <xdr:col>102</xdr:col>
      <xdr:colOff>165100</xdr:colOff>
      <xdr:row>41</xdr:row>
      <xdr:rowOff>59517</xdr:rowOff>
    </xdr:to>
    <xdr:sp macro="" textlink="">
      <xdr:nvSpPr>
        <xdr:cNvPr id="577" name="楕円 576">
          <a:extLst>
            <a:ext uri="{FF2B5EF4-FFF2-40B4-BE49-F238E27FC236}">
              <a16:creationId xmlns:a16="http://schemas.microsoft.com/office/drawing/2014/main" id="{4AA291B8-9E17-4E8B-8896-EC1FBE65B61E}"/>
            </a:ext>
          </a:extLst>
        </xdr:cNvPr>
        <xdr:cNvSpPr/>
      </xdr:nvSpPr>
      <xdr:spPr>
        <a:xfrm>
          <a:off x="17554575" y="66031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7163</xdr:rowOff>
    </xdr:from>
    <xdr:to>
      <xdr:col>107</xdr:col>
      <xdr:colOff>50800</xdr:colOff>
      <xdr:row>41</xdr:row>
      <xdr:rowOff>8717</xdr:rowOff>
    </xdr:to>
    <xdr:cxnSp macro="">
      <xdr:nvCxnSpPr>
        <xdr:cNvPr id="578" name="直線コネクタ 577">
          <a:extLst>
            <a:ext uri="{FF2B5EF4-FFF2-40B4-BE49-F238E27FC236}">
              <a16:creationId xmlns:a16="http://schemas.microsoft.com/office/drawing/2014/main" id="{E206E281-7874-4632-86EC-84B761166F6B}"/>
            </a:ext>
          </a:extLst>
        </xdr:cNvPr>
        <xdr:cNvCxnSpPr/>
      </xdr:nvCxnSpPr>
      <xdr:spPr>
        <a:xfrm flipV="1">
          <a:off x="17602200" y="6649263"/>
          <a:ext cx="790575"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130739</xdr:rowOff>
    </xdr:from>
    <xdr:to>
      <xdr:col>98</xdr:col>
      <xdr:colOff>38100</xdr:colOff>
      <xdr:row>41</xdr:row>
      <xdr:rowOff>60889</xdr:rowOff>
    </xdr:to>
    <xdr:sp macro="" textlink="">
      <xdr:nvSpPr>
        <xdr:cNvPr id="579" name="楕円 578">
          <a:extLst>
            <a:ext uri="{FF2B5EF4-FFF2-40B4-BE49-F238E27FC236}">
              <a16:creationId xmlns:a16="http://schemas.microsoft.com/office/drawing/2014/main" id="{A904FD2E-0DFB-4B3C-B549-F3DEB643914D}"/>
            </a:ext>
          </a:extLst>
        </xdr:cNvPr>
        <xdr:cNvSpPr/>
      </xdr:nvSpPr>
      <xdr:spPr>
        <a:xfrm>
          <a:off x="16754475" y="660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8717</xdr:rowOff>
    </xdr:from>
    <xdr:to>
      <xdr:col>102</xdr:col>
      <xdr:colOff>114300</xdr:colOff>
      <xdr:row>41</xdr:row>
      <xdr:rowOff>10089</xdr:rowOff>
    </xdr:to>
    <xdr:cxnSp macro="">
      <xdr:nvCxnSpPr>
        <xdr:cNvPr id="580" name="直線コネクタ 579">
          <a:extLst>
            <a:ext uri="{FF2B5EF4-FFF2-40B4-BE49-F238E27FC236}">
              <a16:creationId xmlns:a16="http://schemas.microsoft.com/office/drawing/2014/main" id="{B2179BFF-2203-4C57-B9BA-C65356413477}"/>
            </a:ext>
          </a:extLst>
        </xdr:cNvPr>
        <xdr:cNvCxnSpPr/>
      </xdr:nvCxnSpPr>
      <xdr:spPr>
        <a:xfrm flipV="1">
          <a:off x="16802100" y="66508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1" name="n_1aveValue【空港】&#10;一人当たり有形固定資産（償却資産）額">
          <a:extLst>
            <a:ext uri="{FF2B5EF4-FFF2-40B4-BE49-F238E27FC236}">
              <a16:creationId xmlns:a16="http://schemas.microsoft.com/office/drawing/2014/main" id="{E7271AF5-3063-4A0C-9CE1-B959B78874CD}"/>
            </a:ext>
          </a:extLst>
        </xdr:cNvPr>
        <xdr:cNvSpPr txBox="1"/>
      </xdr:nvSpPr>
      <xdr:spPr>
        <a:xfrm>
          <a:off x="18944736" y="6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2" name="n_2aveValue【空港】&#10;一人当たり有形固定資産（償却資産）額">
          <a:extLst>
            <a:ext uri="{FF2B5EF4-FFF2-40B4-BE49-F238E27FC236}">
              <a16:creationId xmlns:a16="http://schemas.microsoft.com/office/drawing/2014/main" id="{098D3A71-7DB3-4F75-B891-7D38A80C7EBA}"/>
            </a:ext>
          </a:extLst>
        </xdr:cNvPr>
        <xdr:cNvSpPr txBox="1"/>
      </xdr:nvSpPr>
      <xdr:spPr>
        <a:xfrm>
          <a:off x="1816368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3" name="n_3aveValue【空港】&#10;一人当たり有形固定資産（償却資産）額">
          <a:extLst>
            <a:ext uri="{FF2B5EF4-FFF2-40B4-BE49-F238E27FC236}">
              <a16:creationId xmlns:a16="http://schemas.microsoft.com/office/drawing/2014/main" id="{DC376B77-930C-46CC-A294-9F45629A8563}"/>
            </a:ext>
          </a:extLst>
        </xdr:cNvPr>
        <xdr:cNvSpPr txBox="1"/>
      </xdr:nvSpPr>
      <xdr:spPr>
        <a:xfrm>
          <a:off x="17354061"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4" name="n_4aveValue【空港】&#10;一人当たり有形固定資産（償却資産）額">
          <a:extLst>
            <a:ext uri="{FF2B5EF4-FFF2-40B4-BE49-F238E27FC236}">
              <a16:creationId xmlns:a16="http://schemas.microsoft.com/office/drawing/2014/main" id="{94DEB754-EB9E-4F15-A762-08A5B649A8C0}"/>
            </a:ext>
          </a:extLst>
        </xdr:cNvPr>
        <xdr:cNvSpPr txBox="1"/>
      </xdr:nvSpPr>
      <xdr:spPr>
        <a:xfrm>
          <a:off x="16592628"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48038</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38056797-F268-4014-9A13-A5E90714DC20}"/>
            </a:ext>
          </a:extLst>
        </xdr:cNvPr>
        <xdr:cNvSpPr txBox="1"/>
      </xdr:nvSpPr>
      <xdr:spPr>
        <a:xfrm>
          <a:off x="18983403" y="668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49090</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332AF16D-3BE1-4A06-8F03-3AC241DB13DD}"/>
            </a:ext>
          </a:extLst>
        </xdr:cNvPr>
        <xdr:cNvSpPr txBox="1"/>
      </xdr:nvSpPr>
      <xdr:spPr>
        <a:xfrm>
          <a:off x="18183303" y="66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50644</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9B5C0F46-C2CC-4AF0-866F-F71753A59EAF}"/>
            </a:ext>
          </a:extLst>
        </xdr:cNvPr>
        <xdr:cNvSpPr txBox="1"/>
      </xdr:nvSpPr>
      <xdr:spPr>
        <a:xfrm>
          <a:off x="17383203" y="66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52016</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CDE6AA8E-B971-4D98-B739-332BB8A2D8BB}"/>
            </a:ext>
          </a:extLst>
        </xdr:cNvPr>
        <xdr:cNvSpPr txBox="1"/>
      </xdr:nvSpPr>
      <xdr:spPr>
        <a:xfrm>
          <a:off x="16592628" y="66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518CEA43-C149-413A-A098-C575202AD43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457F2A31-DD9A-4BD5-A920-7AFCF919F0B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CE698E6F-C25C-4A77-8687-5FB49E73DDE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9BF95C21-289D-4616-9B9B-FD358FC7A2C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B555DF1E-402B-4AD9-9DB5-53A92694565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DA4190D8-62CA-4E93-804E-595812E2532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767ED31A-F1FB-4E31-BE3D-C7C9EDF602C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66692657-3630-4095-BDE7-97BF61409B4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19FA2727-CE88-488B-9199-51D3A9310091}"/>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0614A9CD-2A0E-421C-AB30-3FC51004B3D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1227A62F-69CC-4C19-A0F1-A99F5C3CD62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0ACEDDC3-EC2C-4FED-9AFC-D9418E57E29C}"/>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120D1681-D9FB-4655-891B-02FAFC79BBB7}"/>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26E79814-8AEA-4DF9-BB3B-555C6DAB9A7F}"/>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0E21CED7-CE37-4C26-9F16-5624564AA54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8D8DDB94-06D3-45D0-BCED-B376C3EBE3B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FD02D4F7-B20D-4A01-902A-484D31F1FBE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96C452A2-FBA6-4070-BC67-D73C67EE6DA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3EB557A4-BFE7-44DF-B6A2-6078542803B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1BE7F0C2-E633-439C-97D0-4AA051A4C47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D4636FAD-1088-45B2-B904-2B301E8F891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B68D9AB0-1F45-4F41-A016-F77C125C0E0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54EC3913-DE79-49C2-A89B-DCFBD361527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A242E762-36C5-4604-AA32-478810DBA6C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3" name="直線コネクタ 612">
          <a:extLst>
            <a:ext uri="{FF2B5EF4-FFF2-40B4-BE49-F238E27FC236}">
              <a16:creationId xmlns:a16="http://schemas.microsoft.com/office/drawing/2014/main" id="{B6D7EC89-5655-41E2-82AE-79E4CBA8459A}"/>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D871F12D-EAB0-489F-881E-72E440D4C784}"/>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5" name="直線コネクタ 614">
          <a:extLst>
            <a:ext uri="{FF2B5EF4-FFF2-40B4-BE49-F238E27FC236}">
              <a16:creationId xmlns:a16="http://schemas.microsoft.com/office/drawing/2014/main" id="{EE4C017C-4DE7-40E9-BB2D-4133A56826B0}"/>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2307A0F9-01ED-4A20-B677-028F5F879DB5}"/>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7" name="直線コネクタ 616">
          <a:extLst>
            <a:ext uri="{FF2B5EF4-FFF2-40B4-BE49-F238E27FC236}">
              <a16:creationId xmlns:a16="http://schemas.microsoft.com/office/drawing/2014/main" id="{DE5C7B63-CAAD-46DB-8978-EA8DBB6A0CDF}"/>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71681</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B9F02887-73BE-498A-9597-D212DDC37EAC}"/>
            </a:ext>
          </a:extLst>
        </xdr:cNvPr>
        <xdr:cNvSpPr txBox="1"/>
      </xdr:nvSpPr>
      <xdr:spPr>
        <a:xfrm>
          <a:off x="14744700" y="946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9" name="フローチャート: 判断 618">
          <a:extLst>
            <a:ext uri="{FF2B5EF4-FFF2-40B4-BE49-F238E27FC236}">
              <a16:creationId xmlns:a16="http://schemas.microsoft.com/office/drawing/2014/main" id="{9C8D34A1-2EEA-4D69-8A70-3FC281F9C287}"/>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0" name="フローチャート: 判断 619">
          <a:extLst>
            <a:ext uri="{FF2B5EF4-FFF2-40B4-BE49-F238E27FC236}">
              <a16:creationId xmlns:a16="http://schemas.microsoft.com/office/drawing/2014/main" id="{99196220-CA72-45C1-AE0E-C1D5484C3CB8}"/>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1" name="フローチャート: 判断 620">
          <a:extLst>
            <a:ext uri="{FF2B5EF4-FFF2-40B4-BE49-F238E27FC236}">
              <a16:creationId xmlns:a16="http://schemas.microsoft.com/office/drawing/2014/main" id="{29CB3A17-2C25-40CA-94CD-1B6B4E7C4815}"/>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2" name="フローチャート: 判断 621">
          <a:extLst>
            <a:ext uri="{FF2B5EF4-FFF2-40B4-BE49-F238E27FC236}">
              <a16:creationId xmlns:a16="http://schemas.microsoft.com/office/drawing/2014/main" id="{8A8EF0C8-1173-45AC-93A5-C491EC24B032}"/>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3" name="フローチャート: 判断 622">
          <a:extLst>
            <a:ext uri="{FF2B5EF4-FFF2-40B4-BE49-F238E27FC236}">
              <a16:creationId xmlns:a16="http://schemas.microsoft.com/office/drawing/2014/main" id="{DC5A58A4-3D24-4BDD-BAD0-A8EA292324C7}"/>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91E5E8D0-20A3-4603-A406-95E24FA695B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DD72FD3-565F-45D7-BD4E-84FE0168C44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892F407-9557-473C-A58D-1FA03ED58C0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6A3726E-D208-47AC-9747-432817EA45F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B9BA3F2A-5127-4129-9B34-7C40CEEDEB1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629" name="楕円 628">
          <a:extLst>
            <a:ext uri="{FF2B5EF4-FFF2-40B4-BE49-F238E27FC236}">
              <a16:creationId xmlns:a16="http://schemas.microsoft.com/office/drawing/2014/main" id="{494E3234-9CBB-44B2-B6FF-B0D88EC1B4F1}"/>
            </a:ext>
          </a:extLst>
        </xdr:cNvPr>
        <xdr:cNvSpPr/>
      </xdr:nvSpPr>
      <xdr:spPr>
        <a:xfrm>
          <a:off x="14649450"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47007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6C3D4AFF-804C-4931-B8EF-BD6E41980FE8}"/>
            </a:ext>
          </a:extLst>
        </xdr:cNvPr>
        <xdr:cNvSpPr txBox="1"/>
      </xdr:nvSpPr>
      <xdr:spPr>
        <a:xfrm>
          <a:off x="147447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631" name="楕円 630">
          <a:extLst>
            <a:ext uri="{FF2B5EF4-FFF2-40B4-BE49-F238E27FC236}">
              <a16:creationId xmlns:a16="http://schemas.microsoft.com/office/drawing/2014/main" id="{1C4CC3BC-79DA-4668-8259-F62612D50E24}"/>
            </a:ext>
          </a:extLst>
        </xdr:cNvPr>
        <xdr:cNvSpPr/>
      </xdr:nvSpPr>
      <xdr:spPr>
        <a:xfrm>
          <a:off x="13887450"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11430</xdr:rowOff>
    </xdr:to>
    <xdr:cxnSp macro="">
      <xdr:nvCxnSpPr>
        <xdr:cNvPr id="632" name="直線コネクタ 631">
          <a:extLst>
            <a:ext uri="{FF2B5EF4-FFF2-40B4-BE49-F238E27FC236}">
              <a16:creationId xmlns:a16="http://schemas.microsoft.com/office/drawing/2014/main" id="{ED32485D-6AA7-448E-90DD-C60EE7D01939}"/>
            </a:ext>
          </a:extLst>
        </xdr:cNvPr>
        <xdr:cNvCxnSpPr/>
      </xdr:nvCxnSpPr>
      <xdr:spPr>
        <a:xfrm>
          <a:off x="13935075" y="10179685"/>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633" name="楕円 632">
          <a:extLst>
            <a:ext uri="{FF2B5EF4-FFF2-40B4-BE49-F238E27FC236}">
              <a16:creationId xmlns:a16="http://schemas.microsoft.com/office/drawing/2014/main" id="{6783FF84-0CCD-48E0-8CD6-610088C88872}"/>
            </a:ext>
          </a:extLst>
        </xdr:cNvPr>
        <xdr:cNvSpPr/>
      </xdr:nvSpPr>
      <xdr:spPr>
        <a:xfrm>
          <a:off x="13096875" y="10089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137160</xdr:rowOff>
    </xdr:to>
    <xdr:cxnSp macro="">
      <xdr:nvCxnSpPr>
        <xdr:cNvPr id="634" name="直線コネクタ 633">
          <a:extLst>
            <a:ext uri="{FF2B5EF4-FFF2-40B4-BE49-F238E27FC236}">
              <a16:creationId xmlns:a16="http://schemas.microsoft.com/office/drawing/2014/main" id="{6E9DF425-2EF8-4DD4-8272-5800B37634EE}"/>
            </a:ext>
          </a:extLst>
        </xdr:cNvPr>
        <xdr:cNvCxnSpPr/>
      </xdr:nvCxnSpPr>
      <xdr:spPr>
        <a:xfrm>
          <a:off x="13144500" y="10137322"/>
          <a:ext cx="790575"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35" name="楕円 634">
          <a:extLst>
            <a:ext uri="{FF2B5EF4-FFF2-40B4-BE49-F238E27FC236}">
              <a16:creationId xmlns:a16="http://schemas.microsoft.com/office/drawing/2014/main" id="{F54AD7B6-FDE8-4481-BDB8-05D9E3E4AA53}"/>
            </a:ext>
          </a:extLst>
        </xdr:cNvPr>
        <xdr:cNvSpPr/>
      </xdr:nvSpPr>
      <xdr:spPr>
        <a:xfrm>
          <a:off x="12296775" y="10050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97972</xdr:rowOff>
    </xdr:to>
    <xdr:cxnSp macro="">
      <xdr:nvCxnSpPr>
        <xdr:cNvPr id="636" name="直線コネクタ 635">
          <a:extLst>
            <a:ext uri="{FF2B5EF4-FFF2-40B4-BE49-F238E27FC236}">
              <a16:creationId xmlns:a16="http://schemas.microsoft.com/office/drawing/2014/main" id="{8BF5881A-300F-4ABF-AFA3-08ECB90927FE}"/>
            </a:ext>
          </a:extLst>
        </xdr:cNvPr>
        <xdr:cNvCxnSpPr/>
      </xdr:nvCxnSpPr>
      <xdr:spPr>
        <a:xfrm>
          <a:off x="12344400" y="1010784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637" name="楕円 636">
          <a:extLst>
            <a:ext uri="{FF2B5EF4-FFF2-40B4-BE49-F238E27FC236}">
              <a16:creationId xmlns:a16="http://schemas.microsoft.com/office/drawing/2014/main" id="{1FC8DA48-6B07-4A82-A7BF-850B43A8C701}"/>
            </a:ext>
          </a:extLst>
        </xdr:cNvPr>
        <xdr:cNvSpPr/>
      </xdr:nvSpPr>
      <xdr:spPr>
        <a:xfrm>
          <a:off x="11487150" y="100603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71846</xdr:rowOff>
    </xdr:to>
    <xdr:cxnSp macro="">
      <xdr:nvCxnSpPr>
        <xdr:cNvPr id="638" name="直線コネクタ 637">
          <a:extLst>
            <a:ext uri="{FF2B5EF4-FFF2-40B4-BE49-F238E27FC236}">
              <a16:creationId xmlns:a16="http://schemas.microsoft.com/office/drawing/2014/main" id="{6BA99604-B452-4EED-8DB1-D7AF63BF7CBB}"/>
            </a:ext>
          </a:extLst>
        </xdr:cNvPr>
        <xdr:cNvCxnSpPr/>
      </xdr:nvCxnSpPr>
      <xdr:spPr>
        <a:xfrm flipV="1">
          <a:off x="11534775" y="10107840"/>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39" name="n_1aveValue【学校施設】&#10;有形固定資産減価償却率">
          <a:extLst>
            <a:ext uri="{FF2B5EF4-FFF2-40B4-BE49-F238E27FC236}">
              <a16:creationId xmlns:a16="http://schemas.microsoft.com/office/drawing/2014/main" id="{ADE0F8A0-D7CF-4B04-A486-6E490869F156}"/>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40" name="n_2aveValue【学校施設】&#10;有形固定資産減価償却率">
          <a:extLst>
            <a:ext uri="{FF2B5EF4-FFF2-40B4-BE49-F238E27FC236}">
              <a16:creationId xmlns:a16="http://schemas.microsoft.com/office/drawing/2014/main" id="{B4CCD18D-1246-4848-B89F-A57782619FD0}"/>
            </a:ext>
          </a:extLst>
        </xdr:cNvPr>
        <xdr:cNvSpPr txBox="1"/>
      </xdr:nvSpPr>
      <xdr:spPr>
        <a:xfrm>
          <a:off x="129641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641" name="n_3aveValue【学校施設】&#10;有形固定資産減価償却率">
          <a:extLst>
            <a:ext uri="{FF2B5EF4-FFF2-40B4-BE49-F238E27FC236}">
              <a16:creationId xmlns:a16="http://schemas.microsoft.com/office/drawing/2014/main" id="{6C151FD3-8AE3-4D9E-A829-EF98D408CFEC}"/>
            </a:ext>
          </a:extLst>
        </xdr:cNvPr>
        <xdr:cNvSpPr txBox="1"/>
      </xdr:nvSpPr>
      <xdr:spPr>
        <a:xfrm>
          <a:off x="12164069"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16708</xdr:rowOff>
    </xdr:from>
    <xdr:ext cx="405111" cy="259045"/>
    <xdr:sp macro="" textlink="">
      <xdr:nvSpPr>
        <xdr:cNvPr id="642" name="n_4aveValue【学校施設】&#10;有形固定資産減価償却率">
          <a:extLst>
            <a:ext uri="{FF2B5EF4-FFF2-40B4-BE49-F238E27FC236}">
              <a16:creationId xmlns:a16="http://schemas.microsoft.com/office/drawing/2014/main" id="{D87AFAAE-8CD2-40FC-9B1D-D82CA02F5732}"/>
            </a:ext>
          </a:extLst>
        </xdr:cNvPr>
        <xdr:cNvSpPr txBox="1"/>
      </xdr:nvSpPr>
      <xdr:spPr>
        <a:xfrm>
          <a:off x="11354444" y="924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643" name="n_1mainValue【学校施設】&#10;有形固定資産減価償却率">
          <a:extLst>
            <a:ext uri="{FF2B5EF4-FFF2-40B4-BE49-F238E27FC236}">
              <a16:creationId xmlns:a16="http://schemas.microsoft.com/office/drawing/2014/main" id="{AF83F6C1-DE1C-45DC-8BE4-BB97EDD68FEA}"/>
            </a:ext>
          </a:extLst>
        </xdr:cNvPr>
        <xdr:cNvSpPr txBox="1"/>
      </xdr:nvSpPr>
      <xdr:spPr>
        <a:xfrm>
          <a:off x="13745219" y="1021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644" name="n_2mainValue【学校施設】&#10;有形固定資産減価償却率">
          <a:extLst>
            <a:ext uri="{FF2B5EF4-FFF2-40B4-BE49-F238E27FC236}">
              <a16:creationId xmlns:a16="http://schemas.microsoft.com/office/drawing/2014/main" id="{2EB775B7-725D-4EB0-85A2-E219FB873FF1}"/>
            </a:ext>
          </a:extLst>
        </xdr:cNvPr>
        <xdr:cNvSpPr txBox="1"/>
      </xdr:nvSpPr>
      <xdr:spPr>
        <a:xfrm>
          <a:off x="12964169" y="1018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45" name="n_3mainValue【学校施設】&#10;有形固定資産減価償却率">
          <a:extLst>
            <a:ext uri="{FF2B5EF4-FFF2-40B4-BE49-F238E27FC236}">
              <a16:creationId xmlns:a16="http://schemas.microsoft.com/office/drawing/2014/main" id="{E5451548-202A-4356-BC3A-BD321E81F523}"/>
            </a:ext>
          </a:extLst>
        </xdr:cNvPr>
        <xdr:cNvSpPr txBox="1"/>
      </xdr:nvSpPr>
      <xdr:spPr>
        <a:xfrm>
          <a:off x="12164069" y="1014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646" name="n_4mainValue【学校施設】&#10;有形固定資産減価償却率">
          <a:extLst>
            <a:ext uri="{FF2B5EF4-FFF2-40B4-BE49-F238E27FC236}">
              <a16:creationId xmlns:a16="http://schemas.microsoft.com/office/drawing/2014/main" id="{8BE8FB75-AB61-4E4F-89E8-441E62B01622}"/>
            </a:ext>
          </a:extLst>
        </xdr:cNvPr>
        <xdr:cNvSpPr txBox="1"/>
      </xdr:nvSpPr>
      <xdr:spPr>
        <a:xfrm>
          <a:off x="11354444" y="1015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0252EA8F-238F-40A3-A7CC-CE4E8409DDD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95A37FD9-2092-41BC-AAC3-F39D69B1C0D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A9E66D50-B15B-4115-B78B-D377796F89E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07A7FB44-7B6B-4D54-8E3B-E0C38C1C099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43BB0ECC-6967-4714-9A43-B09FFCE11CE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0ACDE4B2-BFF1-4ADA-9214-E10DF45624C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B7639E91-1243-4210-B08B-CD8A9D90946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76DDC538-BA33-40A2-A9CF-4122C68D528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63812022-7F8E-4E07-9CAD-EA9A14C6A39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7632B1FE-D957-42DC-BC17-7DBF87EE05D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8348DC00-D2C0-47C4-9BB3-9BB75732B3D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C79A0A69-EE3B-422D-8565-FEE8BE8FF22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8E7B12F8-841D-4E5A-84A0-5B8C8495BA2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5AE6D80A-7ECE-4D73-8698-FF48A23D179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5FE3FC6E-37FA-4D06-9BD8-5B728E474DC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A994F392-89D9-41BA-B3C6-E0E65762CA4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C5DFC817-091D-43FA-A0C6-1D9D30A16B9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7D34AF7A-F973-4EEE-9049-FE3C5E5F6B0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75D33608-9E03-48BD-A31D-C86B8FA459E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D4701F80-82D2-4664-891D-B5D61FAF180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9538A627-0C42-420D-9F07-AF08702C1DE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0EDED27C-1604-4996-88A7-0B3C4CC0972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9" name="直線コネクタ 668">
          <a:extLst>
            <a:ext uri="{FF2B5EF4-FFF2-40B4-BE49-F238E27FC236}">
              <a16:creationId xmlns:a16="http://schemas.microsoft.com/office/drawing/2014/main" id="{4AAECBF2-1EBE-47C6-8E11-5F6A8465A07D}"/>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0" name="【学校施設】&#10;一人当たり面積最小値テキスト">
          <a:extLst>
            <a:ext uri="{FF2B5EF4-FFF2-40B4-BE49-F238E27FC236}">
              <a16:creationId xmlns:a16="http://schemas.microsoft.com/office/drawing/2014/main" id="{6A3CEF28-CE53-46EA-8AD8-39E5C53E17E6}"/>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a:extLst>
            <a:ext uri="{FF2B5EF4-FFF2-40B4-BE49-F238E27FC236}">
              <a16:creationId xmlns:a16="http://schemas.microsoft.com/office/drawing/2014/main" id="{EE29F399-53DB-4432-BF01-BE333A4C9934}"/>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2" name="【学校施設】&#10;一人当たり面積最大値テキスト">
          <a:extLst>
            <a:ext uri="{FF2B5EF4-FFF2-40B4-BE49-F238E27FC236}">
              <a16:creationId xmlns:a16="http://schemas.microsoft.com/office/drawing/2014/main" id="{6E1BFCB4-4514-4FB3-A434-8FCA4B218706}"/>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a:extLst>
            <a:ext uri="{FF2B5EF4-FFF2-40B4-BE49-F238E27FC236}">
              <a16:creationId xmlns:a16="http://schemas.microsoft.com/office/drawing/2014/main" id="{FBD97FAA-47AD-46FC-BD89-8B3C562EE0D1}"/>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674" name="【学校施設】&#10;一人当たり面積平均値テキスト">
          <a:extLst>
            <a:ext uri="{FF2B5EF4-FFF2-40B4-BE49-F238E27FC236}">
              <a16:creationId xmlns:a16="http://schemas.microsoft.com/office/drawing/2014/main" id="{1A288427-C361-4999-9A02-A4230EE09798}"/>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a:extLst>
            <a:ext uri="{FF2B5EF4-FFF2-40B4-BE49-F238E27FC236}">
              <a16:creationId xmlns:a16="http://schemas.microsoft.com/office/drawing/2014/main" id="{AA4F5EB4-101F-4323-A1B5-5426AC2A1763}"/>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a:extLst>
            <a:ext uri="{FF2B5EF4-FFF2-40B4-BE49-F238E27FC236}">
              <a16:creationId xmlns:a16="http://schemas.microsoft.com/office/drawing/2014/main" id="{63E85E10-BDB3-40E1-BAEF-D82E38D6558F}"/>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a:extLst>
            <a:ext uri="{FF2B5EF4-FFF2-40B4-BE49-F238E27FC236}">
              <a16:creationId xmlns:a16="http://schemas.microsoft.com/office/drawing/2014/main" id="{92CDDC8F-66FE-4BD6-9B3F-A297D5DE0937}"/>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a:extLst>
            <a:ext uri="{FF2B5EF4-FFF2-40B4-BE49-F238E27FC236}">
              <a16:creationId xmlns:a16="http://schemas.microsoft.com/office/drawing/2014/main" id="{BDB4419F-09C7-4EEA-90DC-7943DD979684}"/>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a:extLst>
            <a:ext uri="{FF2B5EF4-FFF2-40B4-BE49-F238E27FC236}">
              <a16:creationId xmlns:a16="http://schemas.microsoft.com/office/drawing/2014/main" id="{CB65ED87-9192-415B-934F-14F92AD99BAC}"/>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F5FA29E0-419E-4AC6-B2D0-37B3F33773C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5DCB1784-7EB4-4BEC-8840-D3ACA1273DF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0EED796-5EA2-4968-B3DA-19F4024D040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EC2DE22-20C4-4934-9EDB-B4A2736AE95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9E4A17DD-3F41-4ED0-B62B-096B379F18D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685" name="楕円 684">
          <a:extLst>
            <a:ext uri="{FF2B5EF4-FFF2-40B4-BE49-F238E27FC236}">
              <a16:creationId xmlns:a16="http://schemas.microsoft.com/office/drawing/2014/main" id="{18B2272B-07AE-4817-9ACF-B7499D13E57B}"/>
            </a:ext>
          </a:extLst>
        </xdr:cNvPr>
        <xdr:cNvSpPr/>
      </xdr:nvSpPr>
      <xdr:spPr>
        <a:xfrm>
          <a:off x="19897725" y="955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469744" cy="259045"/>
    <xdr:sp macro="" textlink="">
      <xdr:nvSpPr>
        <xdr:cNvPr id="686" name="【学校施設】&#10;一人当たり面積該当値テキスト">
          <a:extLst>
            <a:ext uri="{FF2B5EF4-FFF2-40B4-BE49-F238E27FC236}">
              <a16:creationId xmlns:a16="http://schemas.microsoft.com/office/drawing/2014/main" id="{90527ACF-21CA-4707-956A-1E021D825EFB}"/>
            </a:ext>
          </a:extLst>
        </xdr:cNvPr>
        <xdr:cNvSpPr txBox="1"/>
      </xdr:nvSpPr>
      <xdr:spPr>
        <a:xfrm>
          <a:off x="20002500"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166370</xdr:rowOff>
    </xdr:from>
    <xdr:to>
      <xdr:col>112</xdr:col>
      <xdr:colOff>38100</xdr:colOff>
      <xdr:row>59</xdr:row>
      <xdr:rowOff>96520</xdr:rowOff>
    </xdr:to>
    <xdr:sp macro="" textlink="">
      <xdr:nvSpPr>
        <xdr:cNvPr id="687" name="楕円 686">
          <a:extLst>
            <a:ext uri="{FF2B5EF4-FFF2-40B4-BE49-F238E27FC236}">
              <a16:creationId xmlns:a16="http://schemas.microsoft.com/office/drawing/2014/main" id="{226BF205-01B5-43E0-AFE4-9EBA6E449876}"/>
            </a:ext>
          </a:extLst>
        </xdr:cNvPr>
        <xdr:cNvSpPr/>
      </xdr:nvSpPr>
      <xdr:spPr>
        <a:xfrm>
          <a:off x="19154775" y="955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45720</xdr:rowOff>
    </xdr:to>
    <xdr:cxnSp macro="">
      <xdr:nvCxnSpPr>
        <xdr:cNvPr id="688" name="直線コネクタ 687">
          <a:extLst>
            <a:ext uri="{FF2B5EF4-FFF2-40B4-BE49-F238E27FC236}">
              <a16:creationId xmlns:a16="http://schemas.microsoft.com/office/drawing/2014/main" id="{D19742A6-7863-42C0-A0F0-E8D4C9847A10}"/>
            </a:ext>
          </a:extLst>
        </xdr:cNvPr>
        <xdr:cNvCxnSpPr/>
      </xdr:nvCxnSpPr>
      <xdr:spPr>
        <a:xfrm flipV="1">
          <a:off x="19202400" y="95916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21590</xdr:rowOff>
    </xdr:from>
    <xdr:to>
      <xdr:col>107</xdr:col>
      <xdr:colOff>101600</xdr:colOff>
      <xdr:row>59</xdr:row>
      <xdr:rowOff>123190</xdr:rowOff>
    </xdr:to>
    <xdr:sp macro="" textlink="">
      <xdr:nvSpPr>
        <xdr:cNvPr id="689" name="楕円 688">
          <a:extLst>
            <a:ext uri="{FF2B5EF4-FFF2-40B4-BE49-F238E27FC236}">
              <a16:creationId xmlns:a16="http://schemas.microsoft.com/office/drawing/2014/main" id="{3F7E7A54-E908-4A05-B96D-61D86B796E0B}"/>
            </a:ext>
          </a:extLst>
        </xdr:cNvPr>
        <xdr:cNvSpPr/>
      </xdr:nvSpPr>
      <xdr:spPr>
        <a:xfrm>
          <a:off x="18345150"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45720</xdr:rowOff>
    </xdr:from>
    <xdr:to>
      <xdr:col>111</xdr:col>
      <xdr:colOff>177800</xdr:colOff>
      <xdr:row>59</xdr:row>
      <xdr:rowOff>72390</xdr:rowOff>
    </xdr:to>
    <xdr:cxnSp macro="">
      <xdr:nvCxnSpPr>
        <xdr:cNvPr id="690" name="直線コネクタ 689">
          <a:extLst>
            <a:ext uri="{FF2B5EF4-FFF2-40B4-BE49-F238E27FC236}">
              <a16:creationId xmlns:a16="http://schemas.microsoft.com/office/drawing/2014/main" id="{FF154B4F-91E3-42A9-A6DC-C6247405CA66}"/>
            </a:ext>
          </a:extLst>
        </xdr:cNvPr>
        <xdr:cNvCxnSpPr/>
      </xdr:nvCxnSpPr>
      <xdr:spPr>
        <a:xfrm flipV="1">
          <a:off x="18392775" y="9602470"/>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91" name="楕円 690">
          <a:extLst>
            <a:ext uri="{FF2B5EF4-FFF2-40B4-BE49-F238E27FC236}">
              <a16:creationId xmlns:a16="http://schemas.microsoft.com/office/drawing/2014/main" id="{56DC5E39-F376-4551-BD5B-F096C2792B57}"/>
            </a:ext>
          </a:extLst>
        </xdr:cNvPr>
        <xdr:cNvSpPr/>
      </xdr:nvSpPr>
      <xdr:spPr>
        <a:xfrm>
          <a:off x="17554575" y="100799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72390</xdr:rowOff>
    </xdr:from>
    <xdr:to>
      <xdr:col>107</xdr:col>
      <xdr:colOff>50800</xdr:colOff>
      <xdr:row>62</xdr:row>
      <xdr:rowOff>91440</xdr:rowOff>
    </xdr:to>
    <xdr:cxnSp macro="">
      <xdr:nvCxnSpPr>
        <xdr:cNvPr id="692" name="直線コネクタ 691">
          <a:extLst>
            <a:ext uri="{FF2B5EF4-FFF2-40B4-BE49-F238E27FC236}">
              <a16:creationId xmlns:a16="http://schemas.microsoft.com/office/drawing/2014/main" id="{D00FAA93-FCFA-4E58-9426-66A8FDBDFA23}"/>
            </a:ext>
          </a:extLst>
        </xdr:cNvPr>
        <xdr:cNvCxnSpPr/>
      </xdr:nvCxnSpPr>
      <xdr:spPr>
        <a:xfrm flipV="1">
          <a:off x="17602200" y="9622790"/>
          <a:ext cx="79057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93" name="楕円 692">
          <a:extLst>
            <a:ext uri="{FF2B5EF4-FFF2-40B4-BE49-F238E27FC236}">
              <a16:creationId xmlns:a16="http://schemas.microsoft.com/office/drawing/2014/main" id="{D7D325EB-E282-4D41-AD33-705F3015422D}"/>
            </a:ext>
          </a:extLst>
        </xdr:cNvPr>
        <xdr:cNvSpPr/>
      </xdr:nvSpPr>
      <xdr:spPr>
        <a:xfrm>
          <a:off x="167544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63</xdr:row>
      <xdr:rowOff>34290</xdr:rowOff>
    </xdr:to>
    <xdr:cxnSp macro="">
      <xdr:nvCxnSpPr>
        <xdr:cNvPr id="694" name="直線コネクタ 693">
          <a:extLst>
            <a:ext uri="{FF2B5EF4-FFF2-40B4-BE49-F238E27FC236}">
              <a16:creationId xmlns:a16="http://schemas.microsoft.com/office/drawing/2014/main" id="{759CDAA2-C232-4032-8ADC-0F5B54928B13}"/>
            </a:ext>
          </a:extLst>
        </xdr:cNvPr>
        <xdr:cNvCxnSpPr/>
      </xdr:nvCxnSpPr>
      <xdr:spPr>
        <a:xfrm flipV="1">
          <a:off x="16802100" y="10127615"/>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695" name="n_1aveValue【学校施設】&#10;一人当たり面積">
          <a:extLst>
            <a:ext uri="{FF2B5EF4-FFF2-40B4-BE49-F238E27FC236}">
              <a16:creationId xmlns:a16="http://schemas.microsoft.com/office/drawing/2014/main" id="{BC324021-82D8-4825-823B-7ED79AA5FCC0}"/>
            </a:ext>
          </a:extLst>
        </xdr:cNvPr>
        <xdr:cNvSpPr txBox="1"/>
      </xdr:nvSpPr>
      <xdr:spPr>
        <a:xfrm>
          <a:off x="189834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19067</xdr:rowOff>
    </xdr:from>
    <xdr:ext cx="469744" cy="259045"/>
    <xdr:sp macro="" textlink="">
      <xdr:nvSpPr>
        <xdr:cNvPr id="696" name="n_2aveValue【学校施設】&#10;一人当たり面積">
          <a:extLst>
            <a:ext uri="{FF2B5EF4-FFF2-40B4-BE49-F238E27FC236}">
              <a16:creationId xmlns:a16="http://schemas.microsoft.com/office/drawing/2014/main" id="{6F31AC69-24FE-4FB1-838D-D7944AF1B44D}"/>
            </a:ext>
          </a:extLst>
        </xdr:cNvPr>
        <xdr:cNvSpPr txBox="1"/>
      </xdr:nvSpPr>
      <xdr:spPr>
        <a:xfrm>
          <a:off x="181833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7" name="n_3aveValue【学校施設】&#10;一人当たり面積">
          <a:extLst>
            <a:ext uri="{FF2B5EF4-FFF2-40B4-BE49-F238E27FC236}">
              <a16:creationId xmlns:a16="http://schemas.microsoft.com/office/drawing/2014/main" id="{D0D5840C-BDFF-45E8-B4C4-F9A87EEB41EA}"/>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98" name="n_4aveValue【学校施設】&#10;一人当たり面積">
          <a:extLst>
            <a:ext uri="{FF2B5EF4-FFF2-40B4-BE49-F238E27FC236}">
              <a16:creationId xmlns:a16="http://schemas.microsoft.com/office/drawing/2014/main" id="{187D1801-E7A1-41D9-AD87-1B279054D2C6}"/>
            </a:ext>
          </a:extLst>
        </xdr:cNvPr>
        <xdr:cNvSpPr txBox="1"/>
      </xdr:nvSpPr>
      <xdr:spPr>
        <a:xfrm>
          <a:off x="16592627"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87647</xdr:rowOff>
    </xdr:from>
    <xdr:ext cx="469744" cy="259045"/>
    <xdr:sp macro="" textlink="">
      <xdr:nvSpPr>
        <xdr:cNvPr id="699" name="n_1mainValue【学校施設】&#10;一人当たり面積">
          <a:extLst>
            <a:ext uri="{FF2B5EF4-FFF2-40B4-BE49-F238E27FC236}">
              <a16:creationId xmlns:a16="http://schemas.microsoft.com/office/drawing/2014/main" id="{2CFE2B8C-D495-4474-B4CE-2F83492BA2C0}"/>
            </a:ext>
          </a:extLst>
        </xdr:cNvPr>
        <xdr:cNvSpPr txBox="1"/>
      </xdr:nvSpPr>
      <xdr:spPr>
        <a:xfrm>
          <a:off x="18983402"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700" name="n_2mainValue【学校施設】&#10;一人当たり面積">
          <a:extLst>
            <a:ext uri="{FF2B5EF4-FFF2-40B4-BE49-F238E27FC236}">
              <a16:creationId xmlns:a16="http://schemas.microsoft.com/office/drawing/2014/main" id="{2DCAE75C-7E74-44E0-B8D8-1D329C56DD28}"/>
            </a:ext>
          </a:extLst>
        </xdr:cNvPr>
        <xdr:cNvSpPr txBox="1"/>
      </xdr:nvSpPr>
      <xdr:spPr>
        <a:xfrm>
          <a:off x="18183302"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01" name="n_3mainValue【学校施設】&#10;一人当たり面積">
          <a:extLst>
            <a:ext uri="{FF2B5EF4-FFF2-40B4-BE49-F238E27FC236}">
              <a16:creationId xmlns:a16="http://schemas.microsoft.com/office/drawing/2014/main" id="{13E68621-EADB-491E-84F7-DE7CE977569E}"/>
            </a:ext>
          </a:extLst>
        </xdr:cNvPr>
        <xdr:cNvSpPr txBox="1"/>
      </xdr:nvSpPr>
      <xdr:spPr>
        <a:xfrm>
          <a:off x="17383202"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02" name="n_4mainValue【学校施設】&#10;一人当たり面積">
          <a:extLst>
            <a:ext uri="{FF2B5EF4-FFF2-40B4-BE49-F238E27FC236}">
              <a16:creationId xmlns:a16="http://schemas.microsoft.com/office/drawing/2014/main" id="{B73614E2-BFDD-4008-A5BF-9DC6B883BD78}"/>
            </a:ext>
          </a:extLst>
        </xdr:cNvPr>
        <xdr:cNvSpPr txBox="1"/>
      </xdr:nvSpPr>
      <xdr:spPr>
        <a:xfrm>
          <a:off x="16592627"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7F0AE2A4-FF08-4815-A11D-521792BCACF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3B952E8B-86FE-48FC-8DFE-09BF54CE27E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60E1CFC1-8C8D-4520-BF1A-B4082C19A1E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B6FA060E-CCCA-4E19-B5D1-3AC462DCB2D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36E9EC48-07E2-4EE5-8471-0168D9C26EF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DCBB7000-60BC-47CC-BB3D-1B240DD93BA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5A23E6E-5042-43DA-A9DD-EFCE7E97CE2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DB308532-30DA-434F-AF82-68FE17D98BE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8EAF8170-DDB8-4539-BDB1-E6839C5237B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1EBD64C5-9E0B-4885-B638-55419BB2D6C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03D44950-7493-46F5-8BCA-6E7D09BE1E7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B9006F13-8346-4CF3-A96E-B64E64840F7F}"/>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0B9F547B-36E8-4212-BBF4-E0CDD4E4F82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62A712D8-25B5-4D78-A1AA-632158B3936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78E3543F-0D20-400E-91F7-E569509F1B0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DDDFFA11-A266-4281-AFD4-2954BA4C7D5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467596DC-FAFC-49A3-8C85-04F302A4AD2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7B24B246-4A79-48A7-9C48-80969A47FEE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C3B5D739-B952-4352-97F3-4C8069638F0B}"/>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282DCE1D-EFBE-4352-AB49-B9AA45A4ABB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B799D709-58D4-4017-88CD-DE255E51F3B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4" name="直線コネクタ 723">
          <a:extLst>
            <a:ext uri="{FF2B5EF4-FFF2-40B4-BE49-F238E27FC236}">
              <a16:creationId xmlns:a16="http://schemas.microsoft.com/office/drawing/2014/main" id="{A93F9314-0F4F-4F75-880F-055B9FAD30D9}"/>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5" name="【図書館】&#10;有形固定資産減価償却率最小値テキスト">
          <a:extLst>
            <a:ext uri="{FF2B5EF4-FFF2-40B4-BE49-F238E27FC236}">
              <a16:creationId xmlns:a16="http://schemas.microsoft.com/office/drawing/2014/main" id="{97EF360E-2C55-4C21-9EC5-611E5A9D867E}"/>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6" name="直線コネクタ 725">
          <a:extLst>
            <a:ext uri="{FF2B5EF4-FFF2-40B4-BE49-F238E27FC236}">
              <a16:creationId xmlns:a16="http://schemas.microsoft.com/office/drawing/2014/main" id="{2B13FA5B-3B2D-4B91-A872-63E29189D946}"/>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7" name="【図書館】&#10;有形固定資産減価償却率最大値テキスト">
          <a:extLst>
            <a:ext uri="{FF2B5EF4-FFF2-40B4-BE49-F238E27FC236}">
              <a16:creationId xmlns:a16="http://schemas.microsoft.com/office/drawing/2014/main" id="{25809839-15C9-4345-97E9-017F01891A97}"/>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8" name="直線コネクタ 727">
          <a:extLst>
            <a:ext uri="{FF2B5EF4-FFF2-40B4-BE49-F238E27FC236}">
              <a16:creationId xmlns:a16="http://schemas.microsoft.com/office/drawing/2014/main" id="{AE5408C5-19F4-4BAE-AE7B-4BAE78B0B03B}"/>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9" name="【図書館】&#10;有形固定資産減価償却率平均値テキスト">
          <a:extLst>
            <a:ext uri="{FF2B5EF4-FFF2-40B4-BE49-F238E27FC236}">
              <a16:creationId xmlns:a16="http://schemas.microsoft.com/office/drawing/2014/main" id="{2D707574-7B5C-4B30-AC58-85C69CA61B43}"/>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0" name="フローチャート: 判断 729">
          <a:extLst>
            <a:ext uri="{FF2B5EF4-FFF2-40B4-BE49-F238E27FC236}">
              <a16:creationId xmlns:a16="http://schemas.microsoft.com/office/drawing/2014/main" id="{8B626B53-26A3-44D2-9A92-BA5F1E58EEB3}"/>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1" name="フローチャート: 判断 730">
          <a:extLst>
            <a:ext uri="{FF2B5EF4-FFF2-40B4-BE49-F238E27FC236}">
              <a16:creationId xmlns:a16="http://schemas.microsoft.com/office/drawing/2014/main" id="{9060C5B1-852D-4C98-A8E0-C64924958FA1}"/>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2" name="フローチャート: 判断 731">
          <a:extLst>
            <a:ext uri="{FF2B5EF4-FFF2-40B4-BE49-F238E27FC236}">
              <a16:creationId xmlns:a16="http://schemas.microsoft.com/office/drawing/2014/main" id="{EE0B2BAD-BF4B-408E-A3D1-1154BEF29E02}"/>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3" name="フローチャート: 判断 732">
          <a:extLst>
            <a:ext uri="{FF2B5EF4-FFF2-40B4-BE49-F238E27FC236}">
              <a16:creationId xmlns:a16="http://schemas.microsoft.com/office/drawing/2014/main" id="{B29240C9-4C7B-40EA-8B8C-C59F74A01408}"/>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4" name="フローチャート: 判断 733">
          <a:extLst>
            <a:ext uri="{FF2B5EF4-FFF2-40B4-BE49-F238E27FC236}">
              <a16:creationId xmlns:a16="http://schemas.microsoft.com/office/drawing/2014/main" id="{E9E9E61B-245D-4929-B9B5-45813EFFB046}"/>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AF70293-D834-4F8B-A425-7620CA13BEE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64CA3CCF-3C33-4906-A4EC-997522A2C3F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E716BA8E-1CA4-4F49-A7BB-D5CE0C30C0B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44A98E2-A6A1-470E-8BE2-E159178EE96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2B18691-E599-49BE-BAE0-CC8F1AB43B3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740" name="楕円 739">
          <a:extLst>
            <a:ext uri="{FF2B5EF4-FFF2-40B4-BE49-F238E27FC236}">
              <a16:creationId xmlns:a16="http://schemas.microsoft.com/office/drawing/2014/main" id="{136AC1CB-54C3-4948-9207-3F5FF208B4DE}"/>
            </a:ext>
          </a:extLst>
        </xdr:cNvPr>
        <xdr:cNvSpPr/>
      </xdr:nvSpPr>
      <xdr:spPr>
        <a:xfrm>
          <a:off x="14649450" y="135997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135272</xdr:rowOff>
    </xdr:from>
    <xdr:ext cx="405111" cy="259045"/>
    <xdr:sp macro="" textlink="">
      <xdr:nvSpPr>
        <xdr:cNvPr id="741" name="【図書館】&#10;有形固定資産減価償却率該当値テキスト">
          <a:extLst>
            <a:ext uri="{FF2B5EF4-FFF2-40B4-BE49-F238E27FC236}">
              <a16:creationId xmlns:a16="http://schemas.microsoft.com/office/drawing/2014/main" id="{C01FDB90-3E5B-433A-ACE8-F09101DE3002}"/>
            </a:ext>
          </a:extLst>
        </xdr:cNvPr>
        <xdr:cNvSpPr txBox="1"/>
      </xdr:nvSpPr>
      <xdr:spPr>
        <a:xfrm>
          <a:off x="14744700"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742" name="楕円 741">
          <a:extLst>
            <a:ext uri="{FF2B5EF4-FFF2-40B4-BE49-F238E27FC236}">
              <a16:creationId xmlns:a16="http://schemas.microsoft.com/office/drawing/2014/main" id="{BC52768D-4FE4-456F-B8BD-27CDC1341E38}"/>
            </a:ext>
          </a:extLst>
        </xdr:cNvPr>
        <xdr:cNvSpPr/>
      </xdr:nvSpPr>
      <xdr:spPr>
        <a:xfrm>
          <a:off x="13887450" y="13556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36195</xdr:rowOff>
    </xdr:to>
    <xdr:cxnSp macro="">
      <xdr:nvCxnSpPr>
        <xdr:cNvPr id="743" name="直線コネクタ 742">
          <a:extLst>
            <a:ext uri="{FF2B5EF4-FFF2-40B4-BE49-F238E27FC236}">
              <a16:creationId xmlns:a16="http://schemas.microsoft.com/office/drawing/2014/main" id="{9978A6D1-1BF9-41E2-A0A3-EB2074BFF915}"/>
            </a:ext>
          </a:extLst>
        </xdr:cNvPr>
        <xdr:cNvCxnSpPr/>
      </xdr:nvCxnSpPr>
      <xdr:spPr>
        <a:xfrm>
          <a:off x="13935075" y="13604239"/>
          <a:ext cx="762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44" name="楕円 743">
          <a:extLst>
            <a:ext uri="{FF2B5EF4-FFF2-40B4-BE49-F238E27FC236}">
              <a16:creationId xmlns:a16="http://schemas.microsoft.com/office/drawing/2014/main" id="{86D774C8-AD46-44C9-B862-09C7AEAE79FA}"/>
            </a:ext>
          </a:extLst>
        </xdr:cNvPr>
        <xdr:cNvSpPr/>
      </xdr:nvSpPr>
      <xdr:spPr>
        <a:xfrm>
          <a:off x="130968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167639</xdr:rowOff>
    </xdr:to>
    <xdr:cxnSp macro="">
      <xdr:nvCxnSpPr>
        <xdr:cNvPr id="745" name="直線コネクタ 744">
          <a:extLst>
            <a:ext uri="{FF2B5EF4-FFF2-40B4-BE49-F238E27FC236}">
              <a16:creationId xmlns:a16="http://schemas.microsoft.com/office/drawing/2014/main" id="{282FA5A8-4910-4F42-83C1-411A0B6365AE}"/>
            </a:ext>
          </a:extLst>
        </xdr:cNvPr>
        <xdr:cNvCxnSpPr/>
      </xdr:nvCxnSpPr>
      <xdr:spPr>
        <a:xfrm>
          <a:off x="13144500" y="1356613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40639</xdr:rowOff>
    </xdr:from>
    <xdr:to>
      <xdr:col>72</xdr:col>
      <xdr:colOff>38100</xdr:colOff>
      <xdr:row>83</xdr:row>
      <xdr:rowOff>142239</xdr:rowOff>
    </xdr:to>
    <xdr:sp macro="" textlink="">
      <xdr:nvSpPr>
        <xdr:cNvPr id="746" name="楕円 745">
          <a:extLst>
            <a:ext uri="{FF2B5EF4-FFF2-40B4-BE49-F238E27FC236}">
              <a16:creationId xmlns:a16="http://schemas.microsoft.com/office/drawing/2014/main" id="{355297BC-447F-4993-8075-88A8D2F8316C}"/>
            </a:ext>
          </a:extLst>
        </xdr:cNvPr>
        <xdr:cNvSpPr/>
      </xdr:nvSpPr>
      <xdr:spPr>
        <a:xfrm>
          <a:off x="12296775" y="13480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91439</xdr:rowOff>
    </xdr:from>
    <xdr:to>
      <xdr:col>76</xdr:col>
      <xdr:colOff>114300</xdr:colOff>
      <xdr:row>83</xdr:row>
      <xdr:rowOff>129539</xdr:rowOff>
    </xdr:to>
    <xdr:cxnSp macro="">
      <xdr:nvCxnSpPr>
        <xdr:cNvPr id="747" name="直線コネクタ 746">
          <a:extLst>
            <a:ext uri="{FF2B5EF4-FFF2-40B4-BE49-F238E27FC236}">
              <a16:creationId xmlns:a16="http://schemas.microsoft.com/office/drawing/2014/main" id="{D07C91A6-2FC5-439A-B0FE-424D536404B8}"/>
            </a:ext>
          </a:extLst>
        </xdr:cNvPr>
        <xdr:cNvCxnSpPr/>
      </xdr:nvCxnSpPr>
      <xdr:spPr>
        <a:xfrm>
          <a:off x="12344400" y="1352803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48" name="楕円 747">
          <a:extLst>
            <a:ext uri="{FF2B5EF4-FFF2-40B4-BE49-F238E27FC236}">
              <a16:creationId xmlns:a16="http://schemas.microsoft.com/office/drawing/2014/main" id="{0B48904E-0617-4FC8-9F93-96BAC59E36A2}"/>
            </a:ext>
          </a:extLst>
        </xdr:cNvPr>
        <xdr:cNvSpPr/>
      </xdr:nvSpPr>
      <xdr:spPr>
        <a:xfrm>
          <a:off x="11487150" y="13442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53339</xdr:rowOff>
    </xdr:from>
    <xdr:to>
      <xdr:col>71</xdr:col>
      <xdr:colOff>177800</xdr:colOff>
      <xdr:row>83</xdr:row>
      <xdr:rowOff>91439</xdr:rowOff>
    </xdr:to>
    <xdr:cxnSp macro="">
      <xdr:nvCxnSpPr>
        <xdr:cNvPr id="749" name="直線コネクタ 748">
          <a:extLst>
            <a:ext uri="{FF2B5EF4-FFF2-40B4-BE49-F238E27FC236}">
              <a16:creationId xmlns:a16="http://schemas.microsoft.com/office/drawing/2014/main" id="{43054A2F-E54D-489C-99BA-6A6DBFF8BEB2}"/>
            </a:ext>
          </a:extLst>
        </xdr:cNvPr>
        <xdr:cNvCxnSpPr/>
      </xdr:nvCxnSpPr>
      <xdr:spPr>
        <a:xfrm>
          <a:off x="11534775" y="13489939"/>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50" name="n_1aveValue【図書館】&#10;有形固定資産減価償却率">
          <a:extLst>
            <a:ext uri="{FF2B5EF4-FFF2-40B4-BE49-F238E27FC236}">
              <a16:creationId xmlns:a16="http://schemas.microsoft.com/office/drawing/2014/main" id="{941C2256-7528-404C-82EC-A48FC46908F5}"/>
            </a:ext>
          </a:extLst>
        </xdr:cNvPr>
        <xdr:cNvSpPr txBox="1"/>
      </xdr:nvSpPr>
      <xdr:spPr>
        <a:xfrm>
          <a:off x="1374521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51" name="n_2aveValue【図書館】&#10;有形固定資産減価償却率">
          <a:extLst>
            <a:ext uri="{FF2B5EF4-FFF2-40B4-BE49-F238E27FC236}">
              <a16:creationId xmlns:a16="http://schemas.microsoft.com/office/drawing/2014/main" id="{07652355-A9BD-48FC-B9DE-6617BA752952}"/>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752" name="n_3aveValue【図書館】&#10;有形固定資産減価償却率">
          <a:extLst>
            <a:ext uri="{FF2B5EF4-FFF2-40B4-BE49-F238E27FC236}">
              <a16:creationId xmlns:a16="http://schemas.microsoft.com/office/drawing/2014/main" id="{9A37D803-58D3-4945-9CD0-08FC108C86A7}"/>
            </a:ext>
          </a:extLst>
        </xdr:cNvPr>
        <xdr:cNvSpPr txBox="1"/>
      </xdr:nvSpPr>
      <xdr:spPr>
        <a:xfrm>
          <a:off x="121640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53" name="n_4aveValue【図書館】&#10;有形固定資産減価償却率">
          <a:extLst>
            <a:ext uri="{FF2B5EF4-FFF2-40B4-BE49-F238E27FC236}">
              <a16:creationId xmlns:a16="http://schemas.microsoft.com/office/drawing/2014/main" id="{A2BA2E03-DCA9-4729-9EC6-B2E698543F7A}"/>
            </a:ext>
          </a:extLst>
        </xdr:cNvPr>
        <xdr:cNvSpPr txBox="1"/>
      </xdr:nvSpPr>
      <xdr:spPr>
        <a:xfrm>
          <a:off x="11354444"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754" name="n_1mainValue【図書館】&#10;有形固定資産減価償却率">
          <a:extLst>
            <a:ext uri="{FF2B5EF4-FFF2-40B4-BE49-F238E27FC236}">
              <a16:creationId xmlns:a16="http://schemas.microsoft.com/office/drawing/2014/main" id="{3C2B9AAC-94F1-48D2-A934-EE68C73CFC17}"/>
            </a:ext>
          </a:extLst>
        </xdr:cNvPr>
        <xdr:cNvSpPr txBox="1"/>
      </xdr:nvSpPr>
      <xdr:spPr>
        <a:xfrm>
          <a:off x="13745219"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55" name="n_2mainValue【図書館】&#10;有形固定資産減価償却率">
          <a:extLst>
            <a:ext uri="{FF2B5EF4-FFF2-40B4-BE49-F238E27FC236}">
              <a16:creationId xmlns:a16="http://schemas.microsoft.com/office/drawing/2014/main" id="{1455DC3B-578B-4317-85E7-2A8E29A53C93}"/>
            </a:ext>
          </a:extLst>
        </xdr:cNvPr>
        <xdr:cNvSpPr txBox="1"/>
      </xdr:nvSpPr>
      <xdr:spPr>
        <a:xfrm>
          <a:off x="129641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133366</xdr:rowOff>
    </xdr:from>
    <xdr:ext cx="405111" cy="259045"/>
    <xdr:sp macro="" textlink="">
      <xdr:nvSpPr>
        <xdr:cNvPr id="756" name="n_3mainValue【図書館】&#10;有形固定資産減価償却率">
          <a:extLst>
            <a:ext uri="{FF2B5EF4-FFF2-40B4-BE49-F238E27FC236}">
              <a16:creationId xmlns:a16="http://schemas.microsoft.com/office/drawing/2014/main" id="{F86744F5-0558-4606-9CF7-3DAE3B47D493}"/>
            </a:ext>
          </a:extLst>
        </xdr:cNvPr>
        <xdr:cNvSpPr txBox="1"/>
      </xdr:nvSpPr>
      <xdr:spPr>
        <a:xfrm>
          <a:off x="12164069"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120666</xdr:rowOff>
    </xdr:from>
    <xdr:ext cx="405111" cy="259045"/>
    <xdr:sp macro="" textlink="">
      <xdr:nvSpPr>
        <xdr:cNvPr id="757" name="n_4mainValue【図書館】&#10;有形固定資産減価償却率">
          <a:extLst>
            <a:ext uri="{FF2B5EF4-FFF2-40B4-BE49-F238E27FC236}">
              <a16:creationId xmlns:a16="http://schemas.microsoft.com/office/drawing/2014/main" id="{042C002B-2B79-4DAB-A812-2112EF3344CF}"/>
            </a:ext>
          </a:extLst>
        </xdr:cNvPr>
        <xdr:cNvSpPr txBox="1"/>
      </xdr:nvSpPr>
      <xdr:spPr>
        <a:xfrm>
          <a:off x="113544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FB08D6F5-CCFB-47C3-B9BD-9EE77948ADC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CF838402-7C3F-4B4A-B3F4-7939EC6E31F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831B750E-FD4B-49BA-89E6-1F383070176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361ECE54-D15E-43EA-83F9-55079AF6D4F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8362FE92-9C3F-4ABB-99A6-EC89ECAE032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AB3A3F7C-7E0C-4FBF-831C-E9A9E125208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83673CB6-3F29-4CD3-8A86-D17D6B76118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58FB3AAF-7FAD-4EDA-ACEF-B5DDC3A8078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B38698F8-8A77-4AAB-9B0D-E5D5B33345C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2452A8C9-6EBF-4F88-B454-EA58FD89032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6B20C865-D0C0-4A35-BA4B-616C5307680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68DF40E3-3EFD-4CC9-8247-7FA68EEBECF5}"/>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47DBC574-4617-4A87-91DF-88DBDF75CEB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60B09D64-2E5A-4F46-BE9F-30E05B707EDA}"/>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066AA8F9-3F62-44D9-8C1B-E75FE2CB990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75D3F207-4572-42D9-A18A-3F262171C5F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B8C88305-FF8A-4911-BB4B-2095470A31A0}"/>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A37FDA0C-1551-400E-8726-0EA46AB0D75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DFDD7111-CC35-4106-83E9-40E59DCE1B5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0884A775-F073-4B9E-BF79-D03F2DDCB59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50C62926-8332-4C9D-8625-A0BFFE8269A5}"/>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AFAB7BAC-D8B4-4259-9826-3DBA12321557}"/>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C9F1A720-1C49-4731-ACD4-0C356EE9DC6B}"/>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74C23AA1-A639-498B-B5C5-293945AA9E92}"/>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2559CCF9-605A-4138-BC9D-C65C7A759BB6}"/>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a:extLst>
            <a:ext uri="{FF2B5EF4-FFF2-40B4-BE49-F238E27FC236}">
              <a16:creationId xmlns:a16="http://schemas.microsoft.com/office/drawing/2014/main" id="{3A260A09-A0D0-4F82-B911-8189A386E1FA}"/>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F97EE92D-6943-406D-9503-F2070FD17B2F}"/>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C6717447-B762-4AF9-A99D-60D712374D27}"/>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79FD7D4D-877C-46DE-A874-CE0141FC9007}"/>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DDA0ED8F-2EC5-4202-85CA-A31A19098D1B}"/>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8" name="フローチャート: 判断 787">
          <a:extLst>
            <a:ext uri="{FF2B5EF4-FFF2-40B4-BE49-F238E27FC236}">
              <a16:creationId xmlns:a16="http://schemas.microsoft.com/office/drawing/2014/main" id="{93A5B6E4-D637-41EF-B21A-A66B04F5E46B}"/>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22B979A-FF3B-4FC8-92E5-F539D9A024C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81BA31A6-DD84-4393-9C8B-F2A2B242E6A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E4717F4-E2CC-421B-B622-83C3A15521F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95C6D638-F4B5-4F5A-B7CF-F6B28B44EA4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5B45E621-B06D-4A71-A83F-7E033614A11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94" name="楕円 793">
          <a:extLst>
            <a:ext uri="{FF2B5EF4-FFF2-40B4-BE49-F238E27FC236}">
              <a16:creationId xmlns:a16="http://schemas.microsoft.com/office/drawing/2014/main" id="{0971A57D-0699-4F79-9C05-064AB305F91E}"/>
            </a:ext>
          </a:extLst>
        </xdr:cNvPr>
        <xdr:cNvSpPr/>
      </xdr:nvSpPr>
      <xdr:spPr>
        <a:xfrm>
          <a:off x="19897725"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135907</xdr:rowOff>
    </xdr:from>
    <xdr:ext cx="469744" cy="259045"/>
    <xdr:sp macro="" textlink="">
      <xdr:nvSpPr>
        <xdr:cNvPr id="795" name="【図書館】&#10;一人当たり面積該当値テキスト">
          <a:extLst>
            <a:ext uri="{FF2B5EF4-FFF2-40B4-BE49-F238E27FC236}">
              <a16:creationId xmlns:a16="http://schemas.microsoft.com/office/drawing/2014/main" id="{CC691024-3DE0-40F6-94E5-54B81B3CB30E}"/>
            </a:ext>
          </a:extLst>
        </xdr:cNvPr>
        <xdr:cNvSpPr txBox="1"/>
      </xdr:nvSpPr>
      <xdr:spPr>
        <a:xfrm>
          <a:off x="20002500"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96" name="楕円 795">
          <a:extLst>
            <a:ext uri="{FF2B5EF4-FFF2-40B4-BE49-F238E27FC236}">
              <a16:creationId xmlns:a16="http://schemas.microsoft.com/office/drawing/2014/main" id="{0CE26DC9-E683-42AB-9DCE-CF679EE811F2}"/>
            </a:ext>
          </a:extLst>
        </xdr:cNvPr>
        <xdr:cNvSpPr/>
      </xdr:nvSpPr>
      <xdr:spPr>
        <a:xfrm>
          <a:off x="191547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81</xdr:row>
      <xdr:rowOff>163830</xdr:rowOff>
    </xdr:to>
    <xdr:cxnSp macro="">
      <xdr:nvCxnSpPr>
        <xdr:cNvPr id="797" name="直線コネクタ 796">
          <a:extLst>
            <a:ext uri="{FF2B5EF4-FFF2-40B4-BE49-F238E27FC236}">
              <a16:creationId xmlns:a16="http://schemas.microsoft.com/office/drawing/2014/main" id="{1268ED7B-0936-4A1F-9D75-F768B7057187}"/>
            </a:ext>
          </a:extLst>
        </xdr:cNvPr>
        <xdr:cNvCxnSpPr/>
      </xdr:nvCxnSpPr>
      <xdr:spPr>
        <a:xfrm>
          <a:off x="19202400" y="1327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98" name="楕円 797">
          <a:extLst>
            <a:ext uri="{FF2B5EF4-FFF2-40B4-BE49-F238E27FC236}">
              <a16:creationId xmlns:a16="http://schemas.microsoft.com/office/drawing/2014/main" id="{2FAAB955-DA0E-46AF-83A1-F50DB5B7FC5A}"/>
            </a:ext>
          </a:extLst>
        </xdr:cNvPr>
        <xdr:cNvSpPr/>
      </xdr:nvSpPr>
      <xdr:spPr>
        <a:xfrm>
          <a:off x="18345150"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799" name="直線コネクタ 798">
          <a:extLst>
            <a:ext uri="{FF2B5EF4-FFF2-40B4-BE49-F238E27FC236}">
              <a16:creationId xmlns:a16="http://schemas.microsoft.com/office/drawing/2014/main" id="{76151C47-11A8-44F6-A380-51E4CD4E2CD8}"/>
            </a:ext>
          </a:extLst>
        </xdr:cNvPr>
        <xdr:cNvCxnSpPr/>
      </xdr:nvCxnSpPr>
      <xdr:spPr>
        <a:xfrm>
          <a:off x="18392775" y="1327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800" name="楕円 799">
          <a:extLst>
            <a:ext uri="{FF2B5EF4-FFF2-40B4-BE49-F238E27FC236}">
              <a16:creationId xmlns:a16="http://schemas.microsoft.com/office/drawing/2014/main" id="{E38AF928-1C24-4F55-B4DD-0BC974B72D5B}"/>
            </a:ext>
          </a:extLst>
        </xdr:cNvPr>
        <xdr:cNvSpPr/>
      </xdr:nvSpPr>
      <xdr:spPr>
        <a:xfrm>
          <a:off x="175545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81</xdr:row>
      <xdr:rowOff>163830</xdr:rowOff>
    </xdr:to>
    <xdr:cxnSp macro="">
      <xdr:nvCxnSpPr>
        <xdr:cNvPr id="801" name="直線コネクタ 800">
          <a:extLst>
            <a:ext uri="{FF2B5EF4-FFF2-40B4-BE49-F238E27FC236}">
              <a16:creationId xmlns:a16="http://schemas.microsoft.com/office/drawing/2014/main" id="{269C98C5-97F5-4436-991A-DE7B39CFD4E4}"/>
            </a:ext>
          </a:extLst>
        </xdr:cNvPr>
        <xdr:cNvCxnSpPr/>
      </xdr:nvCxnSpPr>
      <xdr:spPr>
        <a:xfrm>
          <a:off x="17602200" y="132765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802" name="楕円 801">
          <a:extLst>
            <a:ext uri="{FF2B5EF4-FFF2-40B4-BE49-F238E27FC236}">
              <a16:creationId xmlns:a16="http://schemas.microsoft.com/office/drawing/2014/main" id="{E1DEEBC4-A44D-4364-B678-46F0EFC30DB2}"/>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81</xdr:row>
      <xdr:rowOff>163830</xdr:rowOff>
    </xdr:to>
    <xdr:cxnSp macro="">
      <xdr:nvCxnSpPr>
        <xdr:cNvPr id="803" name="直線コネクタ 802">
          <a:extLst>
            <a:ext uri="{FF2B5EF4-FFF2-40B4-BE49-F238E27FC236}">
              <a16:creationId xmlns:a16="http://schemas.microsoft.com/office/drawing/2014/main" id="{4992F954-F313-4A6D-9AE6-31E1AABF8851}"/>
            </a:ext>
          </a:extLst>
        </xdr:cNvPr>
        <xdr:cNvCxnSpPr/>
      </xdr:nvCxnSpPr>
      <xdr:spPr>
        <a:xfrm>
          <a:off x="16802100" y="13276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a:extLst>
            <a:ext uri="{FF2B5EF4-FFF2-40B4-BE49-F238E27FC236}">
              <a16:creationId xmlns:a16="http://schemas.microsoft.com/office/drawing/2014/main" id="{9F7DDFF3-FBF3-4FBF-B292-30B49F29A9B9}"/>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a:extLst>
            <a:ext uri="{FF2B5EF4-FFF2-40B4-BE49-F238E27FC236}">
              <a16:creationId xmlns:a16="http://schemas.microsoft.com/office/drawing/2014/main" id="{A96CC559-92EE-400F-A82F-4A22B657FEE7}"/>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a:extLst>
            <a:ext uri="{FF2B5EF4-FFF2-40B4-BE49-F238E27FC236}">
              <a16:creationId xmlns:a16="http://schemas.microsoft.com/office/drawing/2014/main" id="{2C118680-B4AA-495D-8E7A-5F23D34B2829}"/>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07" name="n_4aveValue【図書館】&#10;一人当たり面積">
          <a:extLst>
            <a:ext uri="{FF2B5EF4-FFF2-40B4-BE49-F238E27FC236}">
              <a16:creationId xmlns:a16="http://schemas.microsoft.com/office/drawing/2014/main" id="{DA62AFB7-3A82-439F-BE91-99F513A38CEC}"/>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808" name="n_1mainValue【図書館】&#10;一人当たり面積">
          <a:extLst>
            <a:ext uri="{FF2B5EF4-FFF2-40B4-BE49-F238E27FC236}">
              <a16:creationId xmlns:a16="http://schemas.microsoft.com/office/drawing/2014/main" id="{2B32ADED-45A3-4C93-B682-F5D3CBAE7927}"/>
            </a:ext>
          </a:extLst>
        </xdr:cNvPr>
        <xdr:cNvSpPr txBox="1"/>
      </xdr:nvSpPr>
      <xdr:spPr>
        <a:xfrm>
          <a:off x="189834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09" name="n_2mainValue【図書館】&#10;一人当たり面積">
          <a:extLst>
            <a:ext uri="{FF2B5EF4-FFF2-40B4-BE49-F238E27FC236}">
              <a16:creationId xmlns:a16="http://schemas.microsoft.com/office/drawing/2014/main" id="{3EEBDA0B-BC5D-49BD-A307-5DC47E086B2E}"/>
            </a:ext>
          </a:extLst>
        </xdr:cNvPr>
        <xdr:cNvSpPr txBox="1"/>
      </xdr:nvSpPr>
      <xdr:spPr>
        <a:xfrm>
          <a:off x="181833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10" name="n_3mainValue【図書館】&#10;一人当たり面積">
          <a:extLst>
            <a:ext uri="{FF2B5EF4-FFF2-40B4-BE49-F238E27FC236}">
              <a16:creationId xmlns:a16="http://schemas.microsoft.com/office/drawing/2014/main" id="{64F2B65A-47F3-4BEB-8841-FAEE23C63DAD}"/>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811" name="n_4mainValue【図書館】&#10;一人当たり面積">
          <a:extLst>
            <a:ext uri="{FF2B5EF4-FFF2-40B4-BE49-F238E27FC236}">
              <a16:creationId xmlns:a16="http://schemas.microsoft.com/office/drawing/2014/main" id="{31C33668-87BD-41F3-B252-5874A98EBF70}"/>
            </a:ext>
          </a:extLst>
        </xdr:cNvPr>
        <xdr:cNvSpPr txBox="1"/>
      </xdr:nvSpPr>
      <xdr:spPr>
        <a:xfrm>
          <a:off x="165926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A6170597-036F-4991-892C-438E31CAC6B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A746DD62-6486-45BD-8F7D-A6B7827C9BF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60B3484E-821F-4981-B818-12AE0EB5553F}"/>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995A90DA-BE27-4CB5-A4D6-8D9003E4607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6BA2C49B-3A93-49B4-AE59-B5591A073F5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54804573-76FB-4B50-833A-8F1960AAF54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713951D2-6EB2-4DCD-9274-0B7ACCAFBEE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FD610CCF-0A31-4B9F-9BCE-F8977B0F8F2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9D3FD595-A356-4643-88F2-1EC71694F92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D507A3C7-13DE-4C19-85C4-25E229C9E994}"/>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2F98902F-BCD3-425E-A39B-33F19B1AEA9B}"/>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B53817BA-C73C-4377-B1DC-A456F25F434B}"/>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85A68D60-2DCA-44BB-A6E9-8DB5F371BACC}"/>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F9CAB239-F502-48FB-8B05-C6E42C9BD7F7}"/>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10A156FC-4BD3-4847-B766-472A13157BD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2C5F8504-7812-47A5-9563-B93DC23CCCFA}"/>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07D43A46-570D-4619-B995-3A5877A95053}"/>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D5D9F751-7DF0-4CBA-AC62-21C5085A2E2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4DA3111E-6157-4DB3-8BC3-DB821D38287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F6ED1E59-49AB-4567-A86B-925581BB1BE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2" name="直線コネクタ 831">
          <a:extLst>
            <a:ext uri="{FF2B5EF4-FFF2-40B4-BE49-F238E27FC236}">
              <a16:creationId xmlns:a16="http://schemas.microsoft.com/office/drawing/2014/main" id="{188123EC-B214-4E2F-A27B-8EB597022CB9}"/>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3" name="【博物館】&#10;有形固定資産減価償却率最小値テキスト">
          <a:extLst>
            <a:ext uri="{FF2B5EF4-FFF2-40B4-BE49-F238E27FC236}">
              <a16:creationId xmlns:a16="http://schemas.microsoft.com/office/drawing/2014/main" id="{10F26F76-CB56-4095-85AF-829DE7E2991F}"/>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4" name="直線コネクタ 833">
          <a:extLst>
            <a:ext uri="{FF2B5EF4-FFF2-40B4-BE49-F238E27FC236}">
              <a16:creationId xmlns:a16="http://schemas.microsoft.com/office/drawing/2014/main" id="{143F8577-C70E-4D0D-8569-0A0AEB6719CE}"/>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5" name="【博物館】&#10;有形固定資産減価償却率最大値テキスト">
          <a:extLst>
            <a:ext uri="{FF2B5EF4-FFF2-40B4-BE49-F238E27FC236}">
              <a16:creationId xmlns:a16="http://schemas.microsoft.com/office/drawing/2014/main" id="{8728CF60-D171-401D-A885-B22B9232784D}"/>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6" name="直線コネクタ 835">
          <a:extLst>
            <a:ext uri="{FF2B5EF4-FFF2-40B4-BE49-F238E27FC236}">
              <a16:creationId xmlns:a16="http://schemas.microsoft.com/office/drawing/2014/main" id="{43821B4D-2EE8-4BD2-8A12-B8540C02E3C2}"/>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7" name="【博物館】&#10;有形固定資産減価償却率平均値テキスト">
          <a:extLst>
            <a:ext uri="{FF2B5EF4-FFF2-40B4-BE49-F238E27FC236}">
              <a16:creationId xmlns:a16="http://schemas.microsoft.com/office/drawing/2014/main" id="{65DA7A27-B838-46DD-A522-FB2E0CB42000}"/>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8" name="フローチャート: 判断 837">
          <a:extLst>
            <a:ext uri="{FF2B5EF4-FFF2-40B4-BE49-F238E27FC236}">
              <a16:creationId xmlns:a16="http://schemas.microsoft.com/office/drawing/2014/main" id="{98259DE5-0665-4E94-9D4C-A78B9DEE40B4}"/>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9" name="フローチャート: 判断 838">
          <a:extLst>
            <a:ext uri="{FF2B5EF4-FFF2-40B4-BE49-F238E27FC236}">
              <a16:creationId xmlns:a16="http://schemas.microsoft.com/office/drawing/2014/main" id="{DEFEA667-71B1-40CC-B303-804DAAA0E5E1}"/>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0" name="フローチャート: 判断 839">
          <a:extLst>
            <a:ext uri="{FF2B5EF4-FFF2-40B4-BE49-F238E27FC236}">
              <a16:creationId xmlns:a16="http://schemas.microsoft.com/office/drawing/2014/main" id="{0956EA81-A68B-4C61-BC35-72FF1F908D4E}"/>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1" name="フローチャート: 判断 840">
          <a:extLst>
            <a:ext uri="{FF2B5EF4-FFF2-40B4-BE49-F238E27FC236}">
              <a16:creationId xmlns:a16="http://schemas.microsoft.com/office/drawing/2014/main" id="{98F528A9-6751-4973-AF7B-BDF77583D07B}"/>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2" name="フローチャート: 判断 841">
          <a:extLst>
            <a:ext uri="{FF2B5EF4-FFF2-40B4-BE49-F238E27FC236}">
              <a16:creationId xmlns:a16="http://schemas.microsoft.com/office/drawing/2014/main" id="{961D26A4-D8E4-4322-BD9E-7274B778204C}"/>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A0875BE-369B-4BE3-9D4F-759FDE2DD1E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52D8BB0-634A-43A7-A911-A9366843366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25058D7-2953-49D7-8245-6D16865C9E3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D46CB5FF-DF72-4E9D-BD08-6F78AE7BCF1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B08D0605-933A-4309-9DC4-A18E9894A89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84837</xdr:rowOff>
    </xdr:from>
    <xdr:to>
      <xdr:col>85</xdr:col>
      <xdr:colOff>177800</xdr:colOff>
      <xdr:row>106</xdr:row>
      <xdr:rowOff>14987</xdr:rowOff>
    </xdr:to>
    <xdr:sp macro="" textlink="">
      <xdr:nvSpPr>
        <xdr:cNvPr id="848" name="楕円 847">
          <a:extLst>
            <a:ext uri="{FF2B5EF4-FFF2-40B4-BE49-F238E27FC236}">
              <a16:creationId xmlns:a16="http://schemas.microsoft.com/office/drawing/2014/main" id="{6CD60B72-2B04-433B-A5AE-C15687F5C368}"/>
            </a:ext>
          </a:extLst>
        </xdr:cNvPr>
        <xdr:cNvSpPr/>
      </xdr:nvSpPr>
      <xdr:spPr>
        <a:xfrm>
          <a:off x="14649450" y="170901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63264</xdr:rowOff>
    </xdr:from>
    <xdr:ext cx="405111" cy="259045"/>
    <xdr:sp macro="" textlink="">
      <xdr:nvSpPr>
        <xdr:cNvPr id="849" name="【博物館】&#10;有形固定資産減価償却率該当値テキスト">
          <a:extLst>
            <a:ext uri="{FF2B5EF4-FFF2-40B4-BE49-F238E27FC236}">
              <a16:creationId xmlns:a16="http://schemas.microsoft.com/office/drawing/2014/main" id="{77584053-6DF9-420D-B32F-FC803CA2D6CD}"/>
            </a:ext>
          </a:extLst>
        </xdr:cNvPr>
        <xdr:cNvSpPr txBox="1"/>
      </xdr:nvSpPr>
      <xdr:spPr>
        <a:xfrm>
          <a:off x="14744700" y="1706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39115</xdr:rowOff>
    </xdr:from>
    <xdr:to>
      <xdr:col>81</xdr:col>
      <xdr:colOff>101600</xdr:colOff>
      <xdr:row>105</xdr:row>
      <xdr:rowOff>140715</xdr:rowOff>
    </xdr:to>
    <xdr:sp macro="" textlink="">
      <xdr:nvSpPr>
        <xdr:cNvPr id="850" name="楕円 849">
          <a:extLst>
            <a:ext uri="{FF2B5EF4-FFF2-40B4-BE49-F238E27FC236}">
              <a16:creationId xmlns:a16="http://schemas.microsoft.com/office/drawing/2014/main" id="{4732050A-9FC6-442F-A347-87DBDD479642}"/>
            </a:ext>
          </a:extLst>
        </xdr:cNvPr>
        <xdr:cNvSpPr/>
      </xdr:nvSpPr>
      <xdr:spPr>
        <a:xfrm>
          <a:off x="13887450" y="17041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89915</xdr:rowOff>
    </xdr:from>
    <xdr:to>
      <xdr:col>85</xdr:col>
      <xdr:colOff>127000</xdr:colOff>
      <xdr:row>105</xdr:row>
      <xdr:rowOff>135637</xdr:rowOff>
    </xdr:to>
    <xdr:cxnSp macro="">
      <xdr:nvCxnSpPr>
        <xdr:cNvPr id="851" name="直線コネクタ 850">
          <a:extLst>
            <a:ext uri="{FF2B5EF4-FFF2-40B4-BE49-F238E27FC236}">
              <a16:creationId xmlns:a16="http://schemas.microsoft.com/office/drawing/2014/main" id="{750CA3DB-19F1-495A-AFC4-4BD4D1780306}"/>
            </a:ext>
          </a:extLst>
        </xdr:cNvPr>
        <xdr:cNvCxnSpPr/>
      </xdr:nvCxnSpPr>
      <xdr:spPr>
        <a:xfrm>
          <a:off x="13935075" y="17088865"/>
          <a:ext cx="762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164846</xdr:rowOff>
    </xdr:from>
    <xdr:to>
      <xdr:col>76</xdr:col>
      <xdr:colOff>165100</xdr:colOff>
      <xdr:row>105</xdr:row>
      <xdr:rowOff>94996</xdr:rowOff>
    </xdr:to>
    <xdr:sp macro="" textlink="">
      <xdr:nvSpPr>
        <xdr:cNvPr id="852" name="楕円 851">
          <a:extLst>
            <a:ext uri="{FF2B5EF4-FFF2-40B4-BE49-F238E27FC236}">
              <a16:creationId xmlns:a16="http://schemas.microsoft.com/office/drawing/2014/main" id="{1D5F8AF4-4734-49C4-9954-402D2881A002}"/>
            </a:ext>
          </a:extLst>
        </xdr:cNvPr>
        <xdr:cNvSpPr/>
      </xdr:nvSpPr>
      <xdr:spPr>
        <a:xfrm>
          <a:off x="13096875" y="17001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44196</xdr:rowOff>
    </xdr:from>
    <xdr:to>
      <xdr:col>81</xdr:col>
      <xdr:colOff>50800</xdr:colOff>
      <xdr:row>105</xdr:row>
      <xdr:rowOff>89915</xdr:rowOff>
    </xdr:to>
    <xdr:cxnSp macro="">
      <xdr:nvCxnSpPr>
        <xdr:cNvPr id="853" name="直線コネクタ 852">
          <a:extLst>
            <a:ext uri="{FF2B5EF4-FFF2-40B4-BE49-F238E27FC236}">
              <a16:creationId xmlns:a16="http://schemas.microsoft.com/office/drawing/2014/main" id="{0BA54458-E9DA-4426-A871-99764853F153}"/>
            </a:ext>
          </a:extLst>
        </xdr:cNvPr>
        <xdr:cNvCxnSpPr/>
      </xdr:nvCxnSpPr>
      <xdr:spPr>
        <a:xfrm>
          <a:off x="13144500" y="17049496"/>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119126</xdr:rowOff>
    </xdr:from>
    <xdr:to>
      <xdr:col>72</xdr:col>
      <xdr:colOff>38100</xdr:colOff>
      <xdr:row>105</xdr:row>
      <xdr:rowOff>49276</xdr:rowOff>
    </xdr:to>
    <xdr:sp macro="" textlink="">
      <xdr:nvSpPr>
        <xdr:cNvPr id="854" name="楕円 853">
          <a:extLst>
            <a:ext uri="{FF2B5EF4-FFF2-40B4-BE49-F238E27FC236}">
              <a16:creationId xmlns:a16="http://schemas.microsoft.com/office/drawing/2014/main" id="{113EB778-D247-4BE1-A109-60F41D1B8535}"/>
            </a:ext>
          </a:extLst>
        </xdr:cNvPr>
        <xdr:cNvSpPr/>
      </xdr:nvSpPr>
      <xdr:spPr>
        <a:xfrm>
          <a:off x="12296775" y="169625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169926</xdr:rowOff>
    </xdr:from>
    <xdr:to>
      <xdr:col>76</xdr:col>
      <xdr:colOff>114300</xdr:colOff>
      <xdr:row>105</xdr:row>
      <xdr:rowOff>44196</xdr:rowOff>
    </xdr:to>
    <xdr:cxnSp macro="">
      <xdr:nvCxnSpPr>
        <xdr:cNvPr id="855" name="直線コネクタ 854">
          <a:extLst>
            <a:ext uri="{FF2B5EF4-FFF2-40B4-BE49-F238E27FC236}">
              <a16:creationId xmlns:a16="http://schemas.microsoft.com/office/drawing/2014/main" id="{E328BB04-7015-490B-8EEA-AD64133FB0AB}"/>
            </a:ext>
          </a:extLst>
        </xdr:cNvPr>
        <xdr:cNvCxnSpPr/>
      </xdr:nvCxnSpPr>
      <xdr:spPr>
        <a:xfrm>
          <a:off x="12344400" y="1700060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80263</xdr:rowOff>
    </xdr:from>
    <xdr:to>
      <xdr:col>67</xdr:col>
      <xdr:colOff>101600</xdr:colOff>
      <xdr:row>105</xdr:row>
      <xdr:rowOff>10413</xdr:rowOff>
    </xdr:to>
    <xdr:sp macro="" textlink="">
      <xdr:nvSpPr>
        <xdr:cNvPr id="856" name="楕円 855">
          <a:extLst>
            <a:ext uri="{FF2B5EF4-FFF2-40B4-BE49-F238E27FC236}">
              <a16:creationId xmlns:a16="http://schemas.microsoft.com/office/drawing/2014/main" id="{C6BDB4C2-E620-4B90-BB1B-C0B415D74C02}"/>
            </a:ext>
          </a:extLst>
        </xdr:cNvPr>
        <xdr:cNvSpPr/>
      </xdr:nvSpPr>
      <xdr:spPr>
        <a:xfrm>
          <a:off x="11487150" y="169236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131063</xdr:rowOff>
    </xdr:from>
    <xdr:to>
      <xdr:col>71</xdr:col>
      <xdr:colOff>177800</xdr:colOff>
      <xdr:row>104</xdr:row>
      <xdr:rowOff>169926</xdr:rowOff>
    </xdr:to>
    <xdr:cxnSp macro="">
      <xdr:nvCxnSpPr>
        <xdr:cNvPr id="857" name="直線コネクタ 856">
          <a:extLst>
            <a:ext uri="{FF2B5EF4-FFF2-40B4-BE49-F238E27FC236}">
              <a16:creationId xmlns:a16="http://schemas.microsoft.com/office/drawing/2014/main" id="{56D9A365-E835-4B0B-B16C-118BB87F0084}"/>
            </a:ext>
          </a:extLst>
        </xdr:cNvPr>
        <xdr:cNvCxnSpPr/>
      </xdr:nvCxnSpPr>
      <xdr:spPr>
        <a:xfrm>
          <a:off x="11534775" y="16971263"/>
          <a:ext cx="809625"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58" name="n_1aveValue【博物館】&#10;有形固定資産減価償却率">
          <a:extLst>
            <a:ext uri="{FF2B5EF4-FFF2-40B4-BE49-F238E27FC236}">
              <a16:creationId xmlns:a16="http://schemas.microsoft.com/office/drawing/2014/main" id="{C478DE3A-0E5D-4F1F-A7A7-F3B5D9655F06}"/>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859" name="n_2aveValue【博物館】&#10;有形固定資産減価償却率">
          <a:extLst>
            <a:ext uri="{FF2B5EF4-FFF2-40B4-BE49-F238E27FC236}">
              <a16:creationId xmlns:a16="http://schemas.microsoft.com/office/drawing/2014/main" id="{3D02E2EB-88DF-40CD-9F3F-EA375431DCF3}"/>
            </a:ext>
          </a:extLst>
        </xdr:cNvPr>
        <xdr:cNvSpPr txBox="1"/>
      </xdr:nvSpPr>
      <xdr:spPr>
        <a:xfrm>
          <a:off x="1296416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860" name="n_3aveValue【博物館】&#10;有形固定資産減価償却率">
          <a:extLst>
            <a:ext uri="{FF2B5EF4-FFF2-40B4-BE49-F238E27FC236}">
              <a16:creationId xmlns:a16="http://schemas.microsoft.com/office/drawing/2014/main" id="{5FA691EA-7C33-48F6-B693-400297C43B1D}"/>
            </a:ext>
          </a:extLst>
        </xdr:cNvPr>
        <xdr:cNvSpPr txBox="1"/>
      </xdr:nvSpPr>
      <xdr:spPr>
        <a:xfrm>
          <a:off x="121640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861" name="n_4aveValue【博物館】&#10;有形固定資産減価償却率">
          <a:extLst>
            <a:ext uri="{FF2B5EF4-FFF2-40B4-BE49-F238E27FC236}">
              <a16:creationId xmlns:a16="http://schemas.microsoft.com/office/drawing/2014/main" id="{7C67793A-BC4E-4DF9-896F-36D33C26DFCC}"/>
            </a:ext>
          </a:extLst>
        </xdr:cNvPr>
        <xdr:cNvSpPr txBox="1"/>
      </xdr:nvSpPr>
      <xdr:spPr>
        <a:xfrm>
          <a:off x="11354444"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131842</xdr:rowOff>
    </xdr:from>
    <xdr:ext cx="405111" cy="259045"/>
    <xdr:sp macro="" textlink="">
      <xdr:nvSpPr>
        <xdr:cNvPr id="862" name="n_1mainValue【博物館】&#10;有形固定資産減価償却率">
          <a:extLst>
            <a:ext uri="{FF2B5EF4-FFF2-40B4-BE49-F238E27FC236}">
              <a16:creationId xmlns:a16="http://schemas.microsoft.com/office/drawing/2014/main" id="{34985E0F-ED7F-4936-8847-B7FC5067708B}"/>
            </a:ext>
          </a:extLst>
        </xdr:cNvPr>
        <xdr:cNvSpPr txBox="1"/>
      </xdr:nvSpPr>
      <xdr:spPr>
        <a:xfrm>
          <a:off x="13745219" y="1713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86123</xdr:rowOff>
    </xdr:from>
    <xdr:ext cx="405111" cy="259045"/>
    <xdr:sp macro="" textlink="">
      <xdr:nvSpPr>
        <xdr:cNvPr id="863" name="n_2mainValue【博物館】&#10;有形固定資産減価償却率">
          <a:extLst>
            <a:ext uri="{FF2B5EF4-FFF2-40B4-BE49-F238E27FC236}">
              <a16:creationId xmlns:a16="http://schemas.microsoft.com/office/drawing/2014/main" id="{8576923C-22C5-47D1-8789-3FE34D636768}"/>
            </a:ext>
          </a:extLst>
        </xdr:cNvPr>
        <xdr:cNvSpPr txBox="1"/>
      </xdr:nvSpPr>
      <xdr:spPr>
        <a:xfrm>
          <a:off x="12964169"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40403</xdr:rowOff>
    </xdr:from>
    <xdr:ext cx="405111" cy="259045"/>
    <xdr:sp macro="" textlink="">
      <xdr:nvSpPr>
        <xdr:cNvPr id="864" name="n_3mainValue【博物館】&#10;有形固定資産減価償却率">
          <a:extLst>
            <a:ext uri="{FF2B5EF4-FFF2-40B4-BE49-F238E27FC236}">
              <a16:creationId xmlns:a16="http://schemas.microsoft.com/office/drawing/2014/main" id="{EAF96377-32B3-4792-9428-5F1D621DCC7B}"/>
            </a:ext>
          </a:extLst>
        </xdr:cNvPr>
        <xdr:cNvSpPr txBox="1"/>
      </xdr:nvSpPr>
      <xdr:spPr>
        <a:xfrm>
          <a:off x="12164069" y="1704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xdr:rowOff>
    </xdr:from>
    <xdr:ext cx="405111" cy="259045"/>
    <xdr:sp macro="" textlink="">
      <xdr:nvSpPr>
        <xdr:cNvPr id="865" name="n_4mainValue【博物館】&#10;有形固定資産減価償却率">
          <a:extLst>
            <a:ext uri="{FF2B5EF4-FFF2-40B4-BE49-F238E27FC236}">
              <a16:creationId xmlns:a16="http://schemas.microsoft.com/office/drawing/2014/main" id="{A41AF33A-993D-45B3-A542-272EE2CFF946}"/>
            </a:ext>
          </a:extLst>
        </xdr:cNvPr>
        <xdr:cNvSpPr txBox="1"/>
      </xdr:nvSpPr>
      <xdr:spPr>
        <a:xfrm>
          <a:off x="11354444" y="1700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AD09E878-97DA-400B-8C7B-D62E8401BEC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62586C18-6259-4064-8F78-F2C528987BAE}"/>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C37E8C90-3F4C-48C4-B5CC-EF9D8C4C2F2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9673D339-645A-49CC-85AE-4278428DFB3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95618005-E5AA-42F6-9E42-4165907196F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3A5500AE-2955-466E-8BC9-A22CE364954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78E0F702-2077-4A49-8845-1D4AB0C6ABC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E8327D28-11DE-45BC-B4DD-E75B3FB85E8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CAF9316F-3007-4CDF-B407-BC9C8AE6CA40}"/>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380216CF-C8D7-484F-A0B4-D4B9DE40BDD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7DED44D2-E2B2-4EAB-9ACE-D593D42D49B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35F0B82E-26E6-42F8-862A-8E69C06ACF7D}"/>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8F22D225-5EFB-49FC-BD9E-F8A99ECAFFA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59F590BF-7F78-4379-85C6-D81E1908D6D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490A677A-AC5E-4D23-BF07-E81F2C053F3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1ADF87B0-E7AD-4747-B74E-2FCD448C15D8}"/>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FA8C8B2A-EA6F-42B8-96B5-40F09BAC0231}"/>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B22B7382-A525-4748-8F97-36249EE62558}"/>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AFB908C8-5AA1-45F2-B709-50546E60B29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4D5BA937-9916-4B2D-BA71-3981540B4B8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2F09015B-DA67-4358-8B36-2F2145766AC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2A2980EA-53F1-4496-8E7F-E693E7BD80D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F1EA89FB-3E1E-4A60-9595-E00F990FBD7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83DEA3D5-F10C-4A92-9A64-062367DD97F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0" name="直線コネクタ 889">
          <a:extLst>
            <a:ext uri="{FF2B5EF4-FFF2-40B4-BE49-F238E27FC236}">
              <a16:creationId xmlns:a16="http://schemas.microsoft.com/office/drawing/2014/main" id="{759C0A9D-547C-40B3-8DBB-713F366B909E}"/>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1" name="【博物館】&#10;一人当たり面積最小値テキスト">
          <a:extLst>
            <a:ext uri="{FF2B5EF4-FFF2-40B4-BE49-F238E27FC236}">
              <a16:creationId xmlns:a16="http://schemas.microsoft.com/office/drawing/2014/main" id="{CB137CC8-5448-49C7-A0D2-EA863E53BAAE}"/>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2" name="直線コネクタ 891">
          <a:extLst>
            <a:ext uri="{FF2B5EF4-FFF2-40B4-BE49-F238E27FC236}">
              <a16:creationId xmlns:a16="http://schemas.microsoft.com/office/drawing/2014/main" id="{476AE827-BFA0-4C35-8ECF-BFCA97AC568C}"/>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3" name="【博物館】&#10;一人当たり面積最大値テキスト">
          <a:extLst>
            <a:ext uri="{FF2B5EF4-FFF2-40B4-BE49-F238E27FC236}">
              <a16:creationId xmlns:a16="http://schemas.microsoft.com/office/drawing/2014/main" id="{BF99ED3F-3A32-43B3-911D-3771852C2494}"/>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4" name="直線コネクタ 893">
          <a:extLst>
            <a:ext uri="{FF2B5EF4-FFF2-40B4-BE49-F238E27FC236}">
              <a16:creationId xmlns:a16="http://schemas.microsoft.com/office/drawing/2014/main" id="{E3A41C79-92E4-487B-A9E3-DA24653311C6}"/>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28320</xdr:rowOff>
    </xdr:from>
    <xdr:ext cx="469744" cy="259045"/>
    <xdr:sp macro="" textlink="">
      <xdr:nvSpPr>
        <xdr:cNvPr id="895" name="【博物館】&#10;一人当たり面積平均値テキスト">
          <a:extLst>
            <a:ext uri="{FF2B5EF4-FFF2-40B4-BE49-F238E27FC236}">
              <a16:creationId xmlns:a16="http://schemas.microsoft.com/office/drawing/2014/main" id="{D833FBDB-545F-4224-9CF8-39DC0519D899}"/>
            </a:ext>
          </a:extLst>
        </xdr:cNvPr>
        <xdr:cNvSpPr txBox="1"/>
      </xdr:nvSpPr>
      <xdr:spPr>
        <a:xfrm>
          <a:off x="20002500"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6" name="フローチャート: 判断 895">
          <a:extLst>
            <a:ext uri="{FF2B5EF4-FFF2-40B4-BE49-F238E27FC236}">
              <a16:creationId xmlns:a16="http://schemas.microsoft.com/office/drawing/2014/main" id="{13D5E183-77F8-4100-8E39-F68E5D8E9936}"/>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7" name="フローチャート: 判断 896">
          <a:extLst>
            <a:ext uri="{FF2B5EF4-FFF2-40B4-BE49-F238E27FC236}">
              <a16:creationId xmlns:a16="http://schemas.microsoft.com/office/drawing/2014/main" id="{D31647C6-32FA-41E8-BAB1-4559DBA3A56D}"/>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8" name="フローチャート: 判断 897">
          <a:extLst>
            <a:ext uri="{FF2B5EF4-FFF2-40B4-BE49-F238E27FC236}">
              <a16:creationId xmlns:a16="http://schemas.microsoft.com/office/drawing/2014/main" id="{D2110425-ADDE-48D9-A324-F13134B68A92}"/>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9" name="フローチャート: 判断 898">
          <a:extLst>
            <a:ext uri="{FF2B5EF4-FFF2-40B4-BE49-F238E27FC236}">
              <a16:creationId xmlns:a16="http://schemas.microsoft.com/office/drawing/2014/main" id="{B74BACC5-32B3-4CC3-A34E-F093579276A8}"/>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0" name="フローチャート: 判断 899">
          <a:extLst>
            <a:ext uri="{FF2B5EF4-FFF2-40B4-BE49-F238E27FC236}">
              <a16:creationId xmlns:a16="http://schemas.microsoft.com/office/drawing/2014/main" id="{99ABE952-3A54-4938-9325-0F3294813F0F}"/>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A9EAD74C-4F4F-43A4-85D4-DAB73D90757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238C3EF9-B8FF-4E62-BB61-7998922A855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FAACADA0-C87B-4FE9-839A-436055B1D01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C73E67FE-4BEC-4F0D-AD9C-FAA2CBC37DB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EFB95ABD-B549-40A2-B815-0B501A036DB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06" name="楕円 905">
          <a:extLst>
            <a:ext uri="{FF2B5EF4-FFF2-40B4-BE49-F238E27FC236}">
              <a16:creationId xmlns:a16="http://schemas.microsoft.com/office/drawing/2014/main" id="{7AEA26F8-FFC2-455E-BF6C-79720BEC1D62}"/>
            </a:ext>
          </a:extLst>
        </xdr:cNvPr>
        <xdr:cNvSpPr/>
      </xdr:nvSpPr>
      <xdr:spPr>
        <a:xfrm>
          <a:off x="19897725" y="16250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11084</xdr:rowOff>
    </xdr:from>
    <xdr:ext cx="469744" cy="259045"/>
    <xdr:sp macro="" textlink="">
      <xdr:nvSpPr>
        <xdr:cNvPr id="907" name="【博物館】&#10;一人当たり面積該当値テキスト">
          <a:extLst>
            <a:ext uri="{FF2B5EF4-FFF2-40B4-BE49-F238E27FC236}">
              <a16:creationId xmlns:a16="http://schemas.microsoft.com/office/drawing/2014/main" id="{4A5DE7C6-BB4C-411F-8228-F51AE2C7A324}"/>
            </a:ext>
          </a:extLst>
        </xdr:cNvPr>
        <xdr:cNvSpPr txBox="1"/>
      </xdr:nvSpPr>
      <xdr:spPr>
        <a:xfrm>
          <a:off x="20002500" y="162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908" name="楕円 907">
          <a:extLst>
            <a:ext uri="{FF2B5EF4-FFF2-40B4-BE49-F238E27FC236}">
              <a16:creationId xmlns:a16="http://schemas.microsoft.com/office/drawing/2014/main" id="{FA4A00F5-6E8E-4044-9905-BD5EE99B0735}"/>
            </a:ext>
          </a:extLst>
        </xdr:cNvPr>
        <xdr:cNvSpPr/>
      </xdr:nvSpPr>
      <xdr:spPr>
        <a:xfrm>
          <a:off x="19154775" y="162505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108857</xdr:rowOff>
    </xdr:to>
    <xdr:cxnSp macro="">
      <xdr:nvCxnSpPr>
        <xdr:cNvPr id="909" name="直線コネクタ 908">
          <a:extLst>
            <a:ext uri="{FF2B5EF4-FFF2-40B4-BE49-F238E27FC236}">
              <a16:creationId xmlns:a16="http://schemas.microsoft.com/office/drawing/2014/main" id="{D7434A01-69A7-40E0-A7E7-4E30EEECF223}"/>
            </a:ext>
          </a:extLst>
        </xdr:cNvPr>
        <xdr:cNvCxnSpPr/>
      </xdr:nvCxnSpPr>
      <xdr:spPr>
        <a:xfrm>
          <a:off x="19202400" y="162981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910" name="楕円 909">
          <a:extLst>
            <a:ext uri="{FF2B5EF4-FFF2-40B4-BE49-F238E27FC236}">
              <a16:creationId xmlns:a16="http://schemas.microsoft.com/office/drawing/2014/main" id="{DD037454-A022-4649-8E57-4CD132B4993F}"/>
            </a:ext>
          </a:extLst>
        </xdr:cNvPr>
        <xdr:cNvSpPr/>
      </xdr:nvSpPr>
      <xdr:spPr>
        <a:xfrm>
          <a:off x="18345150" y="17146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106</xdr:row>
      <xdr:rowOff>27214</xdr:rowOff>
    </xdr:to>
    <xdr:cxnSp macro="">
      <xdr:nvCxnSpPr>
        <xdr:cNvPr id="911" name="直線コネクタ 910">
          <a:extLst>
            <a:ext uri="{FF2B5EF4-FFF2-40B4-BE49-F238E27FC236}">
              <a16:creationId xmlns:a16="http://schemas.microsoft.com/office/drawing/2014/main" id="{FFAAB78D-BB0D-4D82-AFD3-95373F895329}"/>
            </a:ext>
          </a:extLst>
        </xdr:cNvPr>
        <xdr:cNvCxnSpPr/>
      </xdr:nvCxnSpPr>
      <xdr:spPr>
        <a:xfrm flipV="1">
          <a:off x="18392775" y="16298182"/>
          <a:ext cx="809625"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912" name="楕円 911">
          <a:extLst>
            <a:ext uri="{FF2B5EF4-FFF2-40B4-BE49-F238E27FC236}">
              <a16:creationId xmlns:a16="http://schemas.microsoft.com/office/drawing/2014/main" id="{8F5FE59F-1CB5-45F4-A9E4-D683B98B94CB}"/>
            </a:ext>
          </a:extLst>
        </xdr:cNvPr>
        <xdr:cNvSpPr/>
      </xdr:nvSpPr>
      <xdr:spPr>
        <a:xfrm>
          <a:off x="17554575" y="17146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27214</xdr:rowOff>
    </xdr:to>
    <xdr:cxnSp macro="">
      <xdr:nvCxnSpPr>
        <xdr:cNvPr id="913" name="直線コネクタ 912">
          <a:extLst>
            <a:ext uri="{FF2B5EF4-FFF2-40B4-BE49-F238E27FC236}">
              <a16:creationId xmlns:a16="http://schemas.microsoft.com/office/drawing/2014/main" id="{DF662FDD-B79C-4981-A590-D881E531E5B9}"/>
            </a:ext>
          </a:extLst>
        </xdr:cNvPr>
        <xdr:cNvCxnSpPr/>
      </xdr:nvCxnSpPr>
      <xdr:spPr>
        <a:xfrm>
          <a:off x="17602200" y="171944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14" name="楕円 913">
          <a:extLst>
            <a:ext uri="{FF2B5EF4-FFF2-40B4-BE49-F238E27FC236}">
              <a16:creationId xmlns:a16="http://schemas.microsoft.com/office/drawing/2014/main" id="{7B14C0EF-C959-4D0D-93F4-9209C1D6FAE8}"/>
            </a:ext>
          </a:extLst>
        </xdr:cNvPr>
        <xdr:cNvSpPr/>
      </xdr:nvSpPr>
      <xdr:spPr>
        <a:xfrm>
          <a:off x="16754475" y="17146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27214</xdr:rowOff>
    </xdr:to>
    <xdr:cxnSp macro="">
      <xdr:nvCxnSpPr>
        <xdr:cNvPr id="915" name="直線コネクタ 914">
          <a:extLst>
            <a:ext uri="{FF2B5EF4-FFF2-40B4-BE49-F238E27FC236}">
              <a16:creationId xmlns:a16="http://schemas.microsoft.com/office/drawing/2014/main" id="{61DF3F68-9AA2-4AA2-9C37-DD2D2F46FF34}"/>
            </a:ext>
          </a:extLst>
        </xdr:cNvPr>
        <xdr:cNvCxnSpPr/>
      </xdr:nvCxnSpPr>
      <xdr:spPr>
        <a:xfrm>
          <a:off x="16802100" y="171944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36484</xdr:rowOff>
    </xdr:from>
    <xdr:ext cx="469744" cy="259045"/>
    <xdr:sp macro="" textlink="">
      <xdr:nvSpPr>
        <xdr:cNvPr id="916" name="n_1aveValue【博物館】&#10;一人当たり面積">
          <a:extLst>
            <a:ext uri="{FF2B5EF4-FFF2-40B4-BE49-F238E27FC236}">
              <a16:creationId xmlns:a16="http://schemas.microsoft.com/office/drawing/2014/main" id="{8AEA9836-618B-4C87-8A31-3DE72966E20D}"/>
            </a:ext>
          </a:extLst>
        </xdr:cNvPr>
        <xdr:cNvSpPr txBox="1"/>
      </xdr:nvSpPr>
      <xdr:spPr>
        <a:xfrm>
          <a:off x="18983402" y="172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7" name="n_2aveValue【博物館】&#10;一人当たり面積">
          <a:extLst>
            <a:ext uri="{FF2B5EF4-FFF2-40B4-BE49-F238E27FC236}">
              <a16:creationId xmlns:a16="http://schemas.microsoft.com/office/drawing/2014/main" id="{6510A216-0D0B-48FE-B84A-C47C5ACFADA4}"/>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18" name="n_3aveValue【博物館】&#10;一人当たり面積">
          <a:extLst>
            <a:ext uri="{FF2B5EF4-FFF2-40B4-BE49-F238E27FC236}">
              <a16:creationId xmlns:a16="http://schemas.microsoft.com/office/drawing/2014/main" id="{4DAE0BB6-23FC-4742-BEFF-0DEFF752CA9B}"/>
            </a:ext>
          </a:extLst>
        </xdr:cNvPr>
        <xdr:cNvSpPr txBox="1"/>
      </xdr:nvSpPr>
      <xdr:spPr>
        <a:xfrm>
          <a:off x="173832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919" name="n_4aveValue【博物館】&#10;一人当たり面積">
          <a:extLst>
            <a:ext uri="{FF2B5EF4-FFF2-40B4-BE49-F238E27FC236}">
              <a16:creationId xmlns:a16="http://schemas.microsoft.com/office/drawing/2014/main" id="{C08F6ECC-E732-40AA-AFCB-901A6C71F8BB}"/>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920" name="n_1mainValue【博物館】&#10;一人当たり面積">
          <a:extLst>
            <a:ext uri="{FF2B5EF4-FFF2-40B4-BE49-F238E27FC236}">
              <a16:creationId xmlns:a16="http://schemas.microsoft.com/office/drawing/2014/main" id="{F2BBF6B9-92D6-46DD-B20B-1B720454E5AF}"/>
            </a:ext>
          </a:extLst>
        </xdr:cNvPr>
        <xdr:cNvSpPr txBox="1"/>
      </xdr:nvSpPr>
      <xdr:spPr>
        <a:xfrm>
          <a:off x="18983402" y="160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921" name="n_2mainValue【博物館】&#10;一人当たり面積">
          <a:extLst>
            <a:ext uri="{FF2B5EF4-FFF2-40B4-BE49-F238E27FC236}">
              <a16:creationId xmlns:a16="http://schemas.microsoft.com/office/drawing/2014/main" id="{745D6316-80C7-4DF8-95FF-C383776AB8B0}"/>
            </a:ext>
          </a:extLst>
        </xdr:cNvPr>
        <xdr:cNvSpPr txBox="1"/>
      </xdr:nvSpPr>
      <xdr:spPr>
        <a:xfrm>
          <a:off x="18183302"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922" name="n_3mainValue【博物館】&#10;一人当たり面積">
          <a:extLst>
            <a:ext uri="{FF2B5EF4-FFF2-40B4-BE49-F238E27FC236}">
              <a16:creationId xmlns:a16="http://schemas.microsoft.com/office/drawing/2014/main" id="{A6AB8C5F-D58F-48F7-B58E-CA34EE1312CF}"/>
            </a:ext>
          </a:extLst>
        </xdr:cNvPr>
        <xdr:cNvSpPr txBox="1"/>
      </xdr:nvSpPr>
      <xdr:spPr>
        <a:xfrm>
          <a:off x="17383202"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23" name="n_4mainValue【博物館】&#10;一人当たり面積">
          <a:extLst>
            <a:ext uri="{FF2B5EF4-FFF2-40B4-BE49-F238E27FC236}">
              <a16:creationId xmlns:a16="http://schemas.microsoft.com/office/drawing/2014/main" id="{F5F232EA-5C9C-40F6-B71F-DFAE382191A5}"/>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640C85F8-7D3F-4103-AA1C-E0C79F63069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ACB5AC9E-9B21-4842-9956-7745D48DBD5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85438C4F-8DB2-4E55-BDA7-94CA18B9BEF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有形固定資産減価償却率については、グループ内平均を上回っている施設が多い。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空港の有形固定資産減価償却率に関しては、南紀白浜空港国際線ターミナルビルが新築されたため、令和３年度にグループ内平均を下回っている。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一人当たり面積等については、図書館、博物館がグループ内平均を上回っているが、それ以外の施設についてはグループ内平均を下回っている。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E061DB-E053-450D-A395-5E02DB04AEF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387567-7770-46DA-9A8B-E8407152846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DF3EFD-D028-4925-8F71-8A0C7296761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C1B5DC-8531-4E93-9F0A-90ED76B1343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486082-081E-4CB0-9719-E9BD45B2F7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655665-2420-465E-BDE7-9303529B2AF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9F0411-C07C-4E37-B70E-74D552D80DD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5CF548-18A3-459A-9531-73AF7980CB8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4FDC0C-4FBE-4EE9-A970-3F4D771024A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026457-6E8B-4605-B63D-199F0661725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34A6E2-52C0-4BA8-8C9E-76BD916D90C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0EEE61-F40C-4FEA-859F-B06FACCE76F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7F2B7F-0A89-4AC0-BA09-3B72AC4CD81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091F1B-141B-440E-8DBA-B8390D485A7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096464-A49C-45BB-8B75-3BEF422EACB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2BC809-7ACA-49B5-851B-91B1052554B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F5B223-52E7-4B62-AFA2-8C744AFF6A7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2DA7EB-CCD3-4BE7-ACCB-DA2B460CBBB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B473F1-CFE1-4E23-AB25-A2A3387B226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A22050-8BE0-406A-AE1A-53662A84ADF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CD1A4E-8A13-4F35-BF3E-DD27925CEB9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201C13-965D-4D50-A9CA-07EE6946A86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BE8CF1-4C7C-4741-BD51-25B9DCE7B56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78F1DE-7209-4992-BCA5-3E0BCA7AE16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BC9835-A36F-40B7-BFF7-8378360AB1E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393D37-9DE7-452C-9A57-B0D96F43A3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DE414E-3D28-4CE9-BB86-83281ACBE1E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E36C447-1BC3-4C47-949F-B14728498C6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4E1237D-866E-4908-B09C-581626DE4AB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AA39D27-20B5-48CF-97DB-DF88157DCD4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09B9899-D655-40A1-B822-20CD6CBE35F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1BA8484-3079-4CD2-A8D4-184457E4F5F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EFF3C32-ACBF-4307-9C70-497AAA0B257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29E55ED-D2B0-42AA-B120-44FB1CB79A2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06E8950-4034-4428-87D8-347D5D71F49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DBA0C8F-5B6E-452D-BF94-9EC0261D8FB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967CD31-E887-4A6F-9C6F-5C191808134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271FDE7-7236-454E-9EC6-5B2B42CE578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6D818B-DB4F-4A02-8F2C-2D38DF899A2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7A80FE-0C88-492A-8C51-298E17F36B2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A8105E-53ED-4A21-9373-E67F7BED679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7EB443-FA36-4EAC-BF37-4A2E184873C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A98E8F-3EF8-4564-B992-1F343F159F4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F0374A-E2E7-4A2B-845C-011C878E3FD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980486-FFCA-4E61-8686-7C4D55D473C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A7F4BB-CAF8-4B3A-8872-4F0F78AC5D4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9240613-BB9D-45CD-AF46-5D8DE1541BD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A154F0-B6F1-4738-BCE6-73F9C538622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FABC2F-BE9A-4AF7-942B-0AA074DE663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C00AFAA-BBA0-4ECA-BDAE-D412962812D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6218EF-664D-43E5-87FF-38706B10BCA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612F21-7A5D-4075-A3CF-D02CD1A28F2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3BE330F-8E73-4CF1-A27E-37B9856D44A3}"/>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CEFE01-AD70-469C-932B-9C93AAD7762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6C10BBA-1B5B-424E-A160-B092B6B242D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66AC406F-3F2B-436C-9D37-35789DEC35E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6297AD0D-07D9-4F8D-9D28-EB640AA91922}"/>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6BE804E4-9F7E-4E42-BF04-655F380F1FF7}"/>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0169CE58-B1CE-404D-8C81-6285F60CD6F1}"/>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63482DA9-043B-4F43-BF88-C25716D63CA0}"/>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5DCCBA42-52F4-4731-9E0B-6389D41E5DA3}"/>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25054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BEFCA8E1-1C23-4B1E-BB33-7D967A223205}"/>
            </a:ext>
          </a:extLst>
        </xdr:cNvPr>
        <xdr:cNvSpPr txBox="1"/>
      </xdr:nvSpPr>
      <xdr:spPr>
        <a:xfrm>
          <a:off x="4229100" y="6019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BC49B0D-5CB2-41ED-9E51-A337F3769C07}"/>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114999DE-54B9-48F3-9475-BF376026542D}"/>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C473D005-6CE2-4BF4-B709-AB4E84B55133}"/>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025C8693-B211-4B28-9E7F-98F923C4B618}"/>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6370CCA2-2BDB-4BE4-AE39-6C7227426C88}"/>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F89A68-C44D-4CD1-9BDB-3B0ED753313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1CB8DE-5E66-4A5F-AF77-A5AE7EA771D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141DD1-E7D9-49A2-9E4B-27D8726CBE2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532BD0-C759-49C2-81F7-0E74D7F7576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AB5669E-E8BC-4FEB-86C4-59DD461014F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4" name="楕円 73">
          <a:extLst>
            <a:ext uri="{FF2B5EF4-FFF2-40B4-BE49-F238E27FC236}">
              <a16:creationId xmlns:a16="http://schemas.microsoft.com/office/drawing/2014/main" id="{B352271D-932E-484C-B36C-39398D9E65F1}"/>
            </a:ext>
          </a:extLst>
        </xdr:cNvPr>
        <xdr:cNvSpPr/>
      </xdr:nvSpPr>
      <xdr:spPr>
        <a:xfrm>
          <a:off x="4124325" y="5933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129920</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BA4D239E-4861-4FA0-AF35-D4DB5B5F16E5}"/>
            </a:ext>
          </a:extLst>
        </xdr:cNvPr>
        <xdr:cNvSpPr txBox="1"/>
      </xdr:nvSpPr>
      <xdr:spPr>
        <a:xfrm>
          <a:off x="4229100" y="5794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775BFB94-E140-4C59-B727-D12D477A2DC1}"/>
            </a:ext>
          </a:extLst>
        </xdr:cNvPr>
        <xdr:cNvSpPr/>
      </xdr:nvSpPr>
      <xdr:spPr>
        <a:xfrm>
          <a:off x="3381375" y="589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157843</xdr:rowOff>
    </xdr:to>
    <xdr:cxnSp macro="">
      <xdr:nvCxnSpPr>
        <xdr:cNvPr id="77" name="直線コネクタ 76">
          <a:extLst>
            <a:ext uri="{FF2B5EF4-FFF2-40B4-BE49-F238E27FC236}">
              <a16:creationId xmlns:a16="http://schemas.microsoft.com/office/drawing/2014/main" id="{FB4F3DB8-CD57-4F67-9D94-266E20AE03ED}"/>
            </a:ext>
          </a:extLst>
        </xdr:cNvPr>
        <xdr:cNvCxnSpPr/>
      </xdr:nvCxnSpPr>
      <xdr:spPr>
        <a:xfrm>
          <a:off x="3429000" y="5954395"/>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8" name="楕円 77">
          <a:extLst>
            <a:ext uri="{FF2B5EF4-FFF2-40B4-BE49-F238E27FC236}">
              <a16:creationId xmlns:a16="http://schemas.microsoft.com/office/drawing/2014/main" id="{B0E37D61-E8D7-4FC8-85F6-6C4A4EA8F80D}"/>
            </a:ext>
          </a:extLst>
        </xdr:cNvPr>
        <xdr:cNvSpPr/>
      </xdr:nvSpPr>
      <xdr:spPr>
        <a:xfrm>
          <a:off x="2571750" y="5866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F887780C-8FCC-4FE2-9B95-57B71444BA45}"/>
            </a:ext>
          </a:extLst>
        </xdr:cNvPr>
        <xdr:cNvCxnSpPr/>
      </xdr:nvCxnSpPr>
      <xdr:spPr>
        <a:xfrm>
          <a:off x="2619375" y="5913755"/>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a:extLst>
            <a:ext uri="{FF2B5EF4-FFF2-40B4-BE49-F238E27FC236}">
              <a16:creationId xmlns:a16="http://schemas.microsoft.com/office/drawing/2014/main" id="{EDC54127-6D0C-44B9-8E4B-6588DF64FE66}"/>
            </a:ext>
          </a:extLst>
        </xdr:cNvPr>
        <xdr:cNvSpPr/>
      </xdr:nvSpPr>
      <xdr:spPr>
        <a:xfrm>
          <a:off x="1781175" y="58285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87630</xdr:rowOff>
    </xdr:to>
    <xdr:cxnSp macro="">
      <xdr:nvCxnSpPr>
        <xdr:cNvPr id="81" name="直線コネクタ 80">
          <a:extLst>
            <a:ext uri="{FF2B5EF4-FFF2-40B4-BE49-F238E27FC236}">
              <a16:creationId xmlns:a16="http://schemas.microsoft.com/office/drawing/2014/main" id="{653FCBC7-C3C0-4DD3-9C5D-36A49650A053}"/>
            </a:ext>
          </a:extLst>
        </xdr:cNvPr>
        <xdr:cNvCxnSpPr/>
      </xdr:nvCxnSpPr>
      <xdr:spPr>
        <a:xfrm>
          <a:off x="1828800" y="5876199"/>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a:extLst>
            <a:ext uri="{FF2B5EF4-FFF2-40B4-BE49-F238E27FC236}">
              <a16:creationId xmlns:a16="http://schemas.microsoft.com/office/drawing/2014/main" id="{52B5C592-A093-46A8-989E-1BF55F9D0001}"/>
            </a:ext>
          </a:extLst>
        </xdr:cNvPr>
        <xdr:cNvSpPr/>
      </xdr:nvSpPr>
      <xdr:spPr>
        <a:xfrm>
          <a:off x="981075" y="6050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37</xdr:row>
      <xdr:rowOff>110490</xdr:rowOff>
    </xdr:to>
    <xdr:cxnSp macro="">
      <xdr:nvCxnSpPr>
        <xdr:cNvPr id="83" name="直線コネクタ 82">
          <a:extLst>
            <a:ext uri="{FF2B5EF4-FFF2-40B4-BE49-F238E27FC236}">
              <a16:creationId xmlns:a16="http://schemas.microsoft.com/office/drawing/2014/main" id="{42963BC6-8516-48C4-87A6-73B0543B0ED4}"/>
            </a:ext>
          </a:extLst>
        </xdr:cNvPr>
        <xdr:cNvCxnSpPr/>
      </xdr:nvCxnSpPr>
      <xdr:spPr>
        <a:xfrm flipV="1">
          <a:off x="1028700" y="5876199"/>
          <a:ext cx="800100" cy="22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124658</xdr:rowOff>
    </xdr:from>
    <xdr:ext cx="405111" cy="259045"/>
    <xdr:sp macro="" textlink="">
      <xdr:nvSpPr>
        <xdr:cNvPr id="84" name="n_1aveValue【体育館・プール】&#10;有形固定資産減価償却率">
          <a:extLst>
            <a:ext uri="{FF2B5EF4-FFF2-40B4-BE49-F238E27FC236}">
              <a16:creationId xmlns:a16="http://schemas.microsoft.com/office/drawing/2014/main" id="{F41E2B51-F5E6-48F8-BDC6-AB4BA6253919}"/>
            </a:ext>
          </a:extLst>
        </xdr:cNvPr>
        <xdr:cNvSpPr txBox="1"/>
      </xdr:nvSpPr>
      <xdr:spPr>
        <a:xfrm>
          <a:off x="3239144"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体育館・プール】&#10;有形固定資産減価償却率">
          <a:extLst>
            <a:ext uri="{FF2B5EF4-FFF2-40B4-BE49-F238E27FC236}">
              <a16:creationId xmlns:a16="http://schemas.microsoft.com/office/drawing/2014/main" id="{3FEDCBB7-2167-4696-BE21-FF661FAE72CC}"/>
            </a:ext>
          </a:extLst>
        </xdr:cNvPr>
        <xdr:cNvSpPr txBox="1"/>
      </xdr:nvSpPr>
      <xdr:spPr>
        <a:xfrm>
          <a:off x="2439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86" name="n_3aveValue【体育館・プール】&#10;有形固定資産減価償却率">
          <a:extLst>
            <a:ext uri="{FF2B5EF4-FFF2-40B4-BE49-F238E27FC236}">
              <a16:creationId xmlns:a16="http://schemas.microsoft.com/office/drawing/2014/main" id="{A92FCD9C-F191-4860-989C-B65F1A0A3969}"/>
            </a:ext>
          </a:extLst>
        </xdr:cNvPr>
        <xdr:cNvSpPr txBox="1"/>
      </xdr:nvSpPr>
      <xdr:spPr>
        <a:xfrm>
          <a:off x="1648469" y="611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7" name="n_4aveValue【体育館・プール】&#10;有形固定資産減価償却率">
          <a:extLst>
            <a:ext uri="{FF2B5EF4-FFF2-40B4-BE49-F238E27FC236}">
              <a16:creationId xmlns:a16="http://schemas.microsoft.com/office/drawing/2014/main" id="{C05D5BDF-60CC-484C-8659-EF65D5D6D420}"/>
            </a:ext>
          </a:extLst>
        </xdr:cNvPr>
        <xdr:cNvSpPr txBox="1"/>
      </xdr:nvSpPr>
      <xdr:spPr>
        <a:xfrm>
          <a:off x="8483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体育館・プール】&#10;有形固定資産減価償却率">
          <a:extLst>
            <a:ext uri="{FF2B5EF4-FFF2-40B4-BE49-F238E27FC236}">
              <a16:creationId xmlns:a16="http://schemas.microsoft.com/office/drawing/2014/main" id="{D56937FB-7F70-42B7-998E-AEB706CB14D7}"/>
            </a:ext>
          </a:extLst>
        </xdr:cNvPr>
        <xdr:cNvSpPr txBox="1"/>
      </xdr:nvSpPr>
      <xdr:spPr>
        <a:xfrm>
          <a:off x="32391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9" name="n_2mainValue【体育館・プール】&#10;有形固定資産減価償却率">
          <a:extLst>
            <a:ext uri="{FF2B5EF4-FFF2-40B4-BE49-F238E27FC236}">
              <a16:creationId xmlns:a16="http://schemas.microsoft.com/office/drawing/2014/main" id="{B3D7DAE7-9FC2-49BB-A20D-A820DDD481A5}"/>
            </a:ext>
          </a:extLst>
        </xdr:cNvPr>
        <xdr:cNvSpPr txBox="1"/>
      </xdr:nvSpPr>
      <xdr:spPr>
        <a:xfrm>
          <a:off x="24390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体育館・プール】&#10;有形固定資産減価償却率">
          <a:extLst>
            <a:ext uri="{FF2B5EF4-FFF2-40B4-BE49-F238E27FC236}">
              <a16:creationId xmlns:a16="http://schemas.microsoft.com/office/drawing/2014/main" id="{68A6C7CD-577C-43A5-9DD5-42B572C62C79}"/>
            </a:ext>
          </a:extLst>
        </xdr:cNvPr>
        <xdr:cNvSpPr txBox="1"/>
      </xdr:nvSpPr>
      <xdr:spPr>
        <a:xfrm>
          <a:off x="1648469" y="56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1" name="n_4mainValue【体育館・プール】&#10;有形固定資産減価償却率">
          <a:extLst>
            <a:ext uri="{FF2B5EF4-FFF2-40B4-BE49-F238E27FC236}">
              <a16:creationId xmlns:a16="http://schemas.microsoft.com/office/drawing/2014/main" id="{768BD5DC-C982-4B9F-B3EC-06D358802075}"/>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2B74BC-397F-44EC-B97B-0D03556E8C6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8C7D1F95-5D97-48BC-BE59-C3F12882D46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DBDFFFDF-D1CA-407A-BFCB-697FE95B398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C2C6E606-597A-4016-B005-30F3B84536F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B33E5F8B-D1E3-443D-87FD-71A3751FCD0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205E98B-9663-441F-A1E7-74DF4348655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0FCFD39-19E5-4BFA-92C2-B18C9F522A4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CF7A329-FA6F-460A-9566-7C8B1E7330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8A8386A-32F9-47A3-A038-F38874B7FD7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30C864A-4294-4C08-BF2C-27831620CA1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00B859E-2D73-488D-88E6-31ED5D87007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B6720AE2-D66A-408B-AE33-2E8B47D7E37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2E8D585-07A3-482E-A25A-16A8DA09785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B0E731A-5F9B-41C9-8760-2D6A28D5DAE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78FF0FE-E76B-4884-B3BD-A3DD2EBD211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5FFDA83-3598-40D4-8514-736CC1FB6F3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0B55679-733A-4D37-834A-1E149081D7D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D23714D-31CE-4FE7-9626-E639ED11A9C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0A7A4B1-FE96-4A73-91B8-3B77B245B5F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7A3956C-26C1-43CA-B222-3A196E5C5B2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30EB65D1-BF97-4E8E-A803-E432CBD8FDB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2C43F0B5-2125-456D-A4D8-6923765DBE63}"/>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EAB89B13-5EB9-428F-B230-E550CC36D022}"/>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1E19551B-5CA8-4F59-85D5-D442985F86A7}"/>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0F482A20-ACC4-4CC4-9D37-371A348C0080}"/>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F39BCF34-4E5B-40AA-9C4A-83BC5DED0658}"/>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99077</xdr:rowOff>
    </xdr:from>
    <xdr:ext cx="469744" cy="259045"/>
    <xdr:sp macro="" textlink="">
      <xdr:nvSpPr>
        <xdr:cNvPr id="118" name="【体育館・プール】&#10;一人当たり面積平均値テキスト">
          <a:extLst>
            <a:ext uri="{FF2B5EF4-FFF2-40B4-BE49-F238E27FC236}">
              <a16:creationId xmlns:a16="http://schemas.microsoft.com/office/drawing/2014/main" id="{F8C783BA-561B-4F9F-B5DF-0E0013B169AC}"/>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7AD42587-0E30-47E2-AA06-508C7E75AFA5}"/>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6BD8E0AA-0253-4098-87CF-DA84E7E2642D}"/>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EA7DFBC9-4BF9-453E-8A85-6B51FA9EB8ED}"/>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FFD60C22-3F52-40F3-960F-5BE009594CAC}"/>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4E6F46D5-C1F2-40B2-B5F0-ED67E4D70C56}"/>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0CC26A-A3DD-48F7-8DE2-E977E2B917A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E46703-4E77-426B-9D3D-F181CF5487A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509475-393B-413B-A4CF-C84661358B0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501ECD-9165-4CC4-82F8-F94BD8A2FF9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5F1843-0A5D-48A8-B323-F036CD4963D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44450</xdr:rowOff>
    </xdr:from>
    <xdr:to>
      <xdr:col>55</xdr:col>
      <xdr:colOff>50800</xdr:colOff>
      <xdr:row>33</xdr:row>
      <xdr:rowOff>146050</xdr:rowOff>
    </xdr:to>
    <xdr:sp macro="" textlink="">
      <xdr:nvSpPr>
        <xdr:cNvPr id="129" name="楕円 128">
          <a:extLst>
            <a:ext uri="{FF2B5EF4-FFF2-40B4-BE49-F238E27FC236}">
              <a16:creationId xmlns:a16="http://schemas.microsoft.com/office/drawing/2014/main" id="{81F439BB-F59D-47FE-A152-A83B1BDC27EF}"/>
            </a:ext>
          </a:extLst>
        </xdr:cNvPr>
        <xdr:cNvSpPr/>
      </xdr:nvSpPr>
      <xdr:spPr>
        <a:xfrm>
          <a:off x="9401175" y="5391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168927</xdr:rowOff>
    </xdr:from>
    <xdr:ext cx="469744" cy="259045"/>
    <xdr:sp macro="" textlink="">
      <xdr:nvSpPr>
        <xdr:cNvPr id="130" name="【体育館・プール】&#10;一人当たり面積該当値テキスト">
          <a:extLst>
            <a:ext uri="{FF2B5EF4-FFF2-40B4-BE49-F238E27FC236}">
              <a16:creationId xmlns:a16="http://schemas.microsoft.com/office/drawing/2014/main" id="{6E81A6FA-65EE-4034-8E46-CA66BF591237}"/>
            </a:ext>
          </a:extLst>
        </xdr:cNvPr>
        <xdr:cNvSpPr txBox="1"/>
      </xdr:nvSpPr>
      <xdr:spPr>
        <a:xfrm>
          <a:off x="9477375"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31" name="楕円 130">
          <a:extLst>
            <a:ext uri="{FF2B5EF4-FFF2-40B4-BE49-F238E27FC236}">
              <a16:creationId xmlns:a16="http://schemas.microsoft.com/office/drawing/2014/main" id="{15BC9C7E-A1C1-4287-A5C7-B941FC858259}"/>
            </a:ext>
          </a:extLst>
        </xdr:cNvPr>
        <xdr:cNvSpPr/>
      </xdr:nvSpPr>
      <xdr:spPr>
        <a:xfrm>
          <a:off x="8639175" y="541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95250</xdr:rowOff>
    </xdr:from>
    <xdr:to>
      <xdr:col>55</xdr:col>
      <xdr:colOff>0</xdr:colOff>
      <xdr:row>33</xdr:row>
      <xdr:rowOff>114300</xdr:rowOff>
    </xdr:to>
    <xdr:cxnSp macro="">
      <xdr:nvCxnSpPr>
        <xdr:cNvPr id="132" name="直線コネクタ 131">
          <a:extLst>
            <a:ext uri="{FF2B5EF4-FFF2-40B4-BE49-F238E27FC236}">
              <a16:creationId xmlns:a16="http://schemas.microsoft.com/office/drawing/2014/main" id="{806CB7EA-FAE2-4554-A900-B499D1FF384B}"/>
            </a:ext>
          </a:extLst>
        </xdr:cNvPr>
        <xdr:cNvCxnSpPr/>
      </xdr:nvCxnSpPr>
      <xdr:spPr>
        <a:xfrm flipV="1">
          <a:off x="8686800" y="54387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3" name="楕円 132">
          <a:extLst>
            <a:ext uri="{FF2B5EF4-FFF2-40B4-BE49-F238E27FC236}">
              <a16:creationId xmlns:a16="http://schemas.microsoft.com/office/drawing/2014/main" id="{DB590142-8364-4BFC-8E79-6B44961EC311}"/>
            </a:ext>
          </a:extLst>
        </xdr:cNvPr>
        <xdr:cNvSpPr/>
      </xdr:nvSpPr>
      <xdr:spPr>
        <a:xfrm>
          <a:off x="7839075" y="5429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33</xdr:row>
      <xdr:rowOff>133350</xdr:rowOff>
    </xdr:to>
    <xdr:cxnSp macro="">
      <xdr:nvCxnSpPr>
        <xdr:cNvPr id="134" name="直線コネクタ 133">
          <a:extLst>
            <a:ext uri="{FF2B5EF4-FFF2-40B4-BE49-F238E27FC236}">
              <a16:creationId xmlns:a16="http://schemas.microsoft.com/office/drawing/2014/main" id="{A85F9DC3-3F25-4391-8347-D79DC8B7482F}"/>
            </a:ext>
          </a:extLst>
        </xdr:cNvPr>
        <xdr:cNvCxnSpPr/>
      </xdr:nvCxnSpPr>
      <xdr:spPr>
        <a:xfrm flipV="1">
          <a:off x="7886700" y="54578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101600</xdr:rowOff>
    </xdr:from>
    <xdr:to>
      <xdr:col>41</xdr:col>
      <xdr:colOff>101600</xdr:colOff>
      <xdr:row>34</xdr:row>
      <xdr:rowOff>31750</xdr:rowOff>
    </xdr:to>
    <xdr:sp macro="" textlink="">
      <xdr:nvSpPr>
        <xdr:cNvPr id="135" name="楕円 134">
          <a:extLst>
            <a:ext uri="{FF2B5EF4-FFF2-40B4-BE49-F238E27FC236}">
              <a16:creationId xmlns:a16="http://schemas.microsoft.com/office/drawing/2014/main" id="{251025E6-F26A-4C2E-9A58-CB82B164B18B}"/>
            </a:ext>
          </a:extLst>
        </xdr:cNvPr>
        <xdr:cNvSpPr/>
      </xdr:nvSpPr>
      <xdr:spPr>
        <a:xfrm>
          <a:off x="7029450" y="5448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33</xdr:row>
      <xdr:rowOff>152400</xdr:rowOff>
    </xdr:to>
    <xdr:cxnSp macro="">
      <xdr:nvCxnSpPr>
        <xdr:cNvPr id="136" name="直線コネクタ 135">
          <a:extLst>
            <a:ext uri="{FF2B5EF4-FFF2-40B4-BE49-F238E27FC236}">
              <a16:creationId xmlns:a16="http://schemas.microsoft.com/office/drawing/2014/main" id="{8D1894FA-D5C5-430A-ADA0-E839F3CCD9D6}"/>
            </a:ext>
          </a:extLst>
        </xdr:cNvPr>
        <xdr:cNvCxnSpPr/>
      </xdr:nvCxnSpPr>
      <xdr:spPr>
        <a:xfrm flipV="1">
          <a:off x="7077075" y="54768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7" name="楕円 136">
          <a:extLst>
            <a:ext uri="{FF2B5EF4-FFF2-40B4-BE49-F238E27FC236}">
              <a16:creationId xmlns:a16="http://schemas.microsoft.com/office/drawing/2014/main" id="{427ED726-8B30-4CC1-925C-FF6DAAC411C0}"/>
            </a:ext>
          </a:extLst>
        </xdr:cNvPr>
        <xdr:cNvSpPr/>
      </xdr:nvSpPr>
      <xdr:spPr>
        <a:xfrm>
          <a:off x="62388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152400</xdr:rowOff>
    </xdr:from>
    <xdr:to>
      <xdr:col>41</xdr:col>
      <xdr:colOff>50800</xdr:colOff>
      <xdr:row>38</xdr:row>
      <xdr:rowOff>114300</xdr:rowOff>
    </xdr:to>
    <xdr:cxnSp macro="">
      <xdr:nvCxnSpPr>
        <xdr:cNvPr id="138" name="直線コネクタ 137">
          <a:extLst>
            <a:ext uri="{FF2B5EF4-FFF2-40B4-BE49-F238E27FC236}">
              <a16:creationId xmlns:a16="http://schemas.microsoft.com/office/drawing/2014/main" id="{A1DB9BB0-D16F-4297-AC06-C387B22BB869}"/>
            </a:ext>
          </a:extLst>
        </xdr:cNvPr>
        <xdr:cNvCxnSpPr/>
      </xdr:nvCxnSpPr>
      <xdr:spPr>
        <a:xfrm flipV="1">
          <a:off x="6286500" y="5495925"/>
          <a:ext cx="790575"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80027</xdr:rowOff>
    </xdr:from>
    <xdr:ext cx="469744" cy="259045"/>
    <xdr:sp macro="" textlink="">
      <xdr:nvSpPr>
        <xdr:cNvPr id="139" name="n_1aveValue【体育館・プール】&#10;一人当たり面積">
          <a:extLst>
            <a:ext uri="{FF2B5EF4-FFF2-40B4-BE49-F238E27FC236}">
              <a16:creationId xmlns:a16="http://schemas.microsoft.com/office/drawing/2014/main" id="{2CBFCA13-62B8-4B99-B248-F36B07C66FCF}"/>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548A9724-A729-4265-9DF1-62131D81086C}"/>
            </a:ext>
          </a:extLst>
        </xdr:cNvPr>
        <xdr:cNvSpPr txBox="1"/>
      </xdr:nvSpPr>
      <xdr:spPr>
        <a:xfrm>
          <a:off x="7677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体育館・プール】&#10;一人当たり面積">
          <a:extLst>
            <a:ext uri="{FF2B5EF4-FFF2-40B4-BE49-F238E27FC236}">
              <a16:creationId xmlns:a16="http://schemas.microsoft.com/office/drawing/2014/main" id="{602925D3-4D80-466A-A1D4-294A5F8303CE}"/>
            </a:ext>
          </a:extLst>
        </xdr:cNvPr>
        <xdr:cNvSpPr txBox="1"/>
      </xdr:nvSpPr>
      <xdr:spPr>
        <a:xfrm>
          <a:off x="68676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体育館・プール】&#10;一人当たり面積">
          <a:extLst>
            <a:ext uri="{FF2B5EF4-FFF2-40B4-BE49-F238E27FC236}">
              <a16:creationId xmlns:a16="http://schemas.microsoft.com/office/drawing/2014/main" id="{07093AE6-B08A-46FA-8DD4-5976524665C9}"/>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10177</xdr:rowOff>
    </xdr:from>
    <xdr:ext cx="469744" cy="259045"/>
    <xdr:sp macro="" textlink="">
      <xdr:nvSpPr>
        <xdr:cNvPr id="143" name="n_1mainValue【体育館・プール】&#10;一人当たり面積">
          <a:extLst>
            <a:ext uri="{FF2B5EF4-FFF2-40B4-BE49-F238E27FC236}">
              <a16:creationId xmlns:a16="http://schemas.microsoft.com/office/drawing/2014/main" id="{D0059E35-2271-4839-ACA5-335C007A21DA}"/>
            </a:ext>
          </a:extLst>
        </xdr:cNvPr>
        <xdr:cNvSpPr txBox="1"/>
      </xdr:nvSpPr>
      <xdr:spPr>
        <a:xfrm>
          <a:off x="8458277"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4" name="n_2mainValue【体育館・プール】&#10;一人当たり面積">
          <a:extLst>
            <a:ext uri="{FF2B5EF4-FFF2-40B4-BE49-F238E27FC236}">
              <a16:creationId xmlns:a16="http://schemas.microsoft.com/office/drawing/2014/main" id="{768949F7-DE01-4C89-9EFC-BF551932C430}"/>
            </a:ext>
          </a:extLst>
        </xdr:cNvPr>
        <xdr:cNvSpPr txBox="1"/>
      </xdr:nvSpPr>
      <xdr:spPr>
        <a:xfrm>
          <a:off x="7677227"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48277</xdr:rowOff>
    </xdr:from>
    <xdr:ext cx="469744" cy="259045"/>
    <xdr:sp macro="" textlink="">
      <xdr:nvSpPr>
        <xdr:cNvPr id="145" name="n_3mainValue【体育館・プール】&#10;一人当たり面積">
          <a:extLst>
            <a:ext uri="{FF2B5EF4-FFF2-40B4-BE49-F238E27FC236}">
              <a16:creationId xmlns:a16="http://schemas.microsoft.com/office/drawing/2014/main" id="{8C534965-2864-405D-AB9C-FE4528142C39}"/>
            </a:ext>
          </a:extLst>
        </xdr:cNvPr>
        <xdr:cNvSpPr txBox="1"/>
      </xdr:nvSpPr>
      <xdr:spPr>
        <a:xfrm>
          <a:off x="6867602"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6" name="n_4mainValue【体育館・プール】&#10;一人当たり面積">
          <a:extLst>
            <a:ext uri="{FF2B5EF4-FFF2-40B4-BE49-F238E27FC236}">
              <a16:creationId xmlns:a16="http://schemas.microsoft.com/office/drawing/2014/main" id="{53DFF069-F75D-4EFE-92BA-3B8D7C0443BA}"/>
            </a:ext>
          </a:extLst>
        </xdr:cNvPr>
        <xdr:cNvSpPr txBox="1"/>
      </xdr:nvSpPr>
      <xdr:spPr>
        <a:xfrm>
          <a:off x="6067502"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F432E24-C429-4D92-8DBE-BC74A11DE83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48498E82-E7B6-447D-93A6-17D83737515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C31724FC-8587-453A-B63D-229E494D931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BA02F53E-CC06-4560-9B47-0E927753361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E50C3315-9B20-49D7-B289-0D78747206C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D87E7F4-EBC6-4CAC-AB06-084964DC0FE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A4867AA-62FE-4AAA-AB96-77E6757ABFD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919520C-DCBC-476D-9E4B-97262C61457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D6C9A98-5719-4657-9BFC-E0220311FD7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9AD193A-5DD9-4570-94D3-5636DC4C01B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62A6277-B70E-402F-A027-B5BDA665594E}"/>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750DD23-F6BF-48E7-AFA7-6D1CBB1029E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8CB04C6-530A-4228-8FF0-8C4EDE7CE86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1F50B28-368E-4860-B3CF-028F1B42158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57F6D81-2C40-4AB3-BE56-B91A55EFEA4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844FEA4-B1A8-46DD-86D2-29A6CB0BF39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4142DC5-B04D-4497-972F-57D3E600E21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2F0970E8-4713-4210-960B-B061D7CEDD4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0D19D94-6B38-483C-B8C9-D463912E69D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6A2E753-0056-4466-92C4-C96EE1642E3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D2D7E2A-5CCB-4504-A03F-24BEE1012E9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3C80D70D-D862-4126-8908-2049D226990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5E851028-6E5D-4D50-ACBE-B42E4524C3D5}"/>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0346C644-444B-4C81-9B44-3E1A8916F385}"/>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4C88F08B-DD26-48E9-A999-3006E66DEF76}"/>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D669D80C-EC7B-46B7-A9F8-96AE0C24D995}"/>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59FED43E-2AAE-4168-BB5A-CC183E0A01F9}"/>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093CC8A8-FF4A-4D0E-85DE-1AE89CDE7EF2}"/>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4BEDE413-C25D-4CC4-94B5-9DBE6AA0E349}"/>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3AC2DC4C-3BAF-41F2-9703-FEC9521683FF}"/>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3E4FCDFD-95D8-4FCE-A841-CB143956912A}"/>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AA448E68-A094-421B-A8BC-FCB56399E7FC}"/>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5BCFF931-D094-4FB8-A814-1D50BA59F23E}"/>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7750FCB-DE57-4C10-AEBA-05EF9D617F2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3819001-C1C4-442E-83F5-400E7C32EB0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4390B5-C8FA-47B9-8E4F-98B5C52E139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0A83E88-D1ED-4E80-8222-30D3194EA2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27FCF48-77F8-4747-B3C8-7251957DA85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5" name="楕円 184">
          <a:extLst>
            <a:ext uri="{FF2B5EF4-FFF2-40B4-BE49-F238E27FC236}">
              <a16:creationId xmlns:a16="http://schemas.microsoft.com/office/drawing/2014/main" id="{3A7B87E6-8F45-4F87-9E2E-0B06D6EFF63E}"/>
            </a:ext>
          </a:extLst>
        </xdr:cNvPr>
        <xdr:cNvSpPr/>
      </xdr:nvSpPr>
      <xdr:spPr>
        <a:xfrm>
          <a:off x="4124325" y="100374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135272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6F00467E-541D-44DC-9B95-B925C5801A30}"/>
            </a:ext>
          </a:extLst>
        </xdr:cNvPr>
        <xdr:cNvSpPr txBox="1"/>
      </xdr:nvSpPr>
      <xdr:spPr>
        <a:xfrm>
          <a:off x="4229100"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7" name="楕円 186">
          <a:extLst>
            <a:ext uri="{FF2B5EF4-FFF2-40B4-BE49-F238E27FC236}">
              <a16:creationId xmlns:a16="http://schemas.microsoft.com/office/drawing/2014/main" id="{980CE34C-F045-4530-AC06-7798EF3C0EFD}"/>
            </a:ext>
          </a:extLst>
        </xdr:cNvPr>
        <xdr:cNvSpPr/>
      </xdr:nvSpPr>
      <xdr:spPr>
        <a:xfrm>
          <a:off x="3381375" y="99796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36195</xdr:rowOff>
    </xdr:to>
    <xdr:cxnSp macro="">
      <xdr:nvCxnSpPr>
        <xdr:cNvPr id="188" name="直線コネクタ 187">
          <a:extLst>
            <a:ext uri="{FF2B5EF4-FFF2-40B4-BE49-F238E27FC236}">
              <a16:creationId xmlns:a16="http://schemas.microsoft.com/office/drawing/2014/main" id="{160D0BF4-27BB-46EF-937F-886733FF3A9C}"/>
            </a:ext>
          </a:extLst>
        </xdr:cNvPr>
        <xdr:cNvCxnSpPr/>
      </xdr:nvCxnSpPr>
      <xdr:spPr>
        <a:xfrm>
          <a:off x="3429000" y="1003681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89" name="楕円 188">
          <a:extLst>
            <a:ext uri="{FF2B5EF4-FFF2-40B4-BE49-F238E27FC236}">
              <a16:creationId xmlns:a16="http://schemas.microsoft.com/office/drawing/2014/main" id="{D7DA93D5-1DBF-4B5B-918A-199DE7F88172}"/>
            </a:ext>
          </a:extLst>
        </xdr:cNvPr>
        <xdr:cNvSpPr/>
      </xdr:nvSpPr>
      <xdr:spPr>
        <a:xfrm>
          <a:off x="2571750" y="99333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156210</xdr:rowOff>
    </xdr:to>
    <xdr:cxnSp macro="">
      <xdr:nvCxnSpPr>
        <xdr:cNvPr id="190" name="直線コネクタ 189">
          <a:extLst>
            <a:ext uri="{FF2B5EF4-FFF2-40B4-BE49-F238E27FC236}">
              <a16:creationId xmlns:a16="http://schemas.microsoft.com/office/drawing/2014/main" id="{58871960-D39B-4A4B-A68B-5D5B5C25E874}"/>
            </a:ext>
          </a:extLst>
        </xdr:cNvPr>
        <xdr:cNvCxnSpPr/>
      </xdr:nvCxnSpPr>
      <xdr:spPr>
        <a:xfrm>
          <a:off x="2619375" y="9980930"/>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1" name="楕円 190">
          <a:extLst>
            <a:ext uri="{FF2B5EF4-FFF2-40B4-BE49-F238E27FC236}">
              <a16:creationId xmlns:a16="http://schemas.microsoft.com/office/drawing/2014/main" id="{286B5C9B-4CA1-4CE1-A1DD-2873EB244F26}"/>
            </a:ext>
          </a:extLst>
        </xdr:cNvPr>
        <xdr:cNvSpPr/>
      </xdr:nvSpPr>
      <xdr:spPr>
        <a:xfrm>
          <a:off x="1781175" y="9885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106680</xdr:rowOff>
    </xdr:to>
    <xdr:cxnSp macro="">
      <xdr:nvCxnSpPr>
        <xdr:cNvPr id="192" name="直線コネクタ 191">
          <a:extLst>
            <a:ext uri="{FF2B5EF4-FFF2-40B4-BE49-F238E27FC236}">
              <a16:creationId xmlns:a16="http://schemas.microsoft.com/office/drawing/2014/main" id="{B3121127-0226-4F65-BB9C-7CD57D23BB9D}"/>
            </a:ext>
          </a:extLst>
        </xdr:cNvPr>
        <xdr:cNvCxnSpPr/>
      </xdr:nvCxnSpPr>
      <xdr:spPr>
        <a:xfrm>
          <a:off x="1828800" y="9932670"/>
          <a:ext cx="7905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3" name="楕円 192">
          <a:extLst>
            <a:ext uri="{FF2B5EF4-FFF2-40B4-BE49-F238E27FC236}">
              <a16:creationId xmlns:a16="http://schemas.microsoft.com/office/drawing/2014/main" id="{482A7F68-86A3-48B0-B917-1F4534A6952D}"/>
            </a:ext>
          </a:extLst>
        </xdr:cNvPr>
        <xdr:cNvSpPr/>
      </xdr:nvSpPr>
      <xdr:spPr>
        <a:xfrm>
          <a:off x="981075" y="9809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55245</xdr:rowOff>
    </xdr:to>
    <xdr:cxnSp macro="">
      <xdr:nvCxnSpPr>
        <xdr:cNvPr id="194" name="直線コネクタ 193">
          <a:extLst>
            <a:ext uri="{FF2B5EF4-FFF2-40B4-BE49-F238E27FC236}">
              <a16:creationId xmlns:a16="http://schemas.microsoft.com/office/drawing/2014/main" id="{DAA33CEB-610D-4046-BCAF-56E03E1E8CE7}"/>
            </a:ext>
          </a:extLst>
        </xdr:cNvPr>
        <xdr:cNvCxnSpPr/>
      </xdr:nvCxnSpPr>
      <xdr:spPr>
        <a:xfrm>
          <a:off x="1028700" y="9857105"/>
          <a:ext cx="8001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821F6F61-6440-4862-AC6E-327F933449B7}"/>
            </a:ext>
          </a:extLst>
        </xdr:cNvPr>
        <xdr:cNvSpPr txBox="1"/>
      </xdr:nvSpPr>
      <xdr:spPr>
        <a:xfrm>
          <a:off x="3239144"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DA525AA4-CD72-47A4-A1E5-B118F0B68C6B}"/>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4D310E9C-A9AE-48BE-89F6-924DC1617F8E}"/>
            </a:ext>
          </a:extLst>
        </xdr:cNvPr>
        <xdr:cNvSpPr txBox="1"/>
      </xdr:nvSpPr>
      <xdr:spPr>
        <a:xfrm>
          <a:off x="1648469"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5F754CA6-231A-4D0F-99B0-1B2710DABC81}"/>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FDF7B24D-C555-4359-AF1B-5041A3BD0653}"/>
            </a:ext>
          </a:extLst>
        </xdr:cNvPr>
        <xdr:cNvSpPr txBox="1"/>
      </xdr:nvSpPr>
      <xdr:spPr>
        <a:xfrm>
          <a:off x="3239144" y="1006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07BAF186-2E20-41BD-B3E9-D558169F92DB}"/>
            </a:ext>
          </a:extLst>
        </xdr:cNvPr>
        <xdr:cNvSpPr txBox="1"/>
      </xdr:nvSpPr>
      <xdr:spPr>
        <a:xfrm>
          <a:off x="2439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4C753C57-C226-40B6-A79D-E1C969B87954}"/>
            </a:ext>
          </a:extLst>
        </xdr:cNvPr>
        <xdr:cNvSpPr txBox="1"/>
      </xdr:nvSpPr>
      <xdr:spPr>
        <a:xfrm>
          <a:off x="1648469"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9829A20C-6AAE-41C3-AB1F-42FF2C737188}"/>
            </a:ext>
          </a:extLst>
        </xdr:cNvPr>
        <xdr:cNvSpPr txBox="1"/>
      </xdr:nvSpPr>
      <xdr:spPr>
        <a:xfrm>
          <a:off x="848369"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BADB0C8-5753-4063-91BC-797745711CC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DEBA54AF-0B25-4609-955D-96E3C8AF746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935D98C7-7735-44E7-9096-DCDE9A0A0D6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910C4DB2-F33D-4EB1-9B40-572D1782AE1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77431CE1-F9E0-4DDE-BDF3-5B25B3893F1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EC560AC2-494A-46DD-B570-578A953AB9E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75A5689B-B840-448C-82A8-2E5B75C6CB2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983E67AD-B4EC-443A-B2B6-D9AD59EABCD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0205E424-C31E-4F88-92E1-BBE7ED69A22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54A6A319-5321-444B-98F8-6B611DEB1211}"/>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EEBC21BD-5BA8-4FE5-AFA7-84D53511527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04B58304-B3EC-4903-9127-EC5184529E9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FDC04DE1-EC6D-49E4-826A-6395D4F72BE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9CE77243-30F0-438B-BE36-322899B96C05}"/>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AF0D095F-90AC-4232-A43F-628C8C80259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ABE4F500-3BC9-441A-B552-A439F873EFDB}"/>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77B1911-5318-4F1F-8478-6D21A241182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B344C739-1655-4B87-9DB5-5DD68E15301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8FFADAF7-5192-4356-A9DE-CBA9631A4A1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89416FE3-A4AB-4E3E-A86A-6BDC57704DA4}"/>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44D39EA2-3C97-48F8-AC25-48E3503AAD5B}"/>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7AF520CA-4EB7-4894-836B-C795C31E4C0D}"/>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C0E41BBF-5314-43A4-86CF-B5EE2A8CB0DD}"/>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2D8CC66B-D45B-4CC7-86D2-17933652725E}"/>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FFB483E2-6BA7-44FB-BE53-C2F8611B9B54}"/>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CD39F327-9817-43E0-AD4F-122E33BD4ADF}"/>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35EBC805-F9CF-4BE6-B729-10A0F5F1B859}"/>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29244F36-D4D6-4C4B-96BE-73CB599E52D6}"/>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4958D819-8B95-42B4-A1F3-C3721C7C3109}"/>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6306CA57-E5E6-4E63-BA45-B248786F5E34}"/>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3733A8A-BE91-4274-93BA-833481FCBD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E49D3B9-2CB5-4BF7-8024-03712372AE9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9A6EE49-3960-4F44-B26D-2A025D69DBD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17BC4C-0BBA-4BC4-BC7E-98955095A67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B915B19-9BC8-460D-BCE0-9E244B38893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38" name="楕円 237">
          <a:extLst>
            <a:ext uri="{FF2B5EF4-FFF2-40B4-BE49-F238E27FC236}">
              <a16:creationId xmlns:a16="http://schemas.microsoft.com/office/drawing/2014/main" id="{E82D1CF4-D22A-4CBC-A87D-18819B90ED18}"/>
            </a:ext>
          </a:extLst>
        </xdr:cNvPr>
        <xdr:cNvSpPr/>
      </xdr:nvSpPr>
      <xdr:spPr>
        <a:xfrm>
          <a:off x="9401175" y="1022959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117873</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D2CF763D-115F-4B63-ACAF-8A6B184E8439}"/>
            </a:ext>
          </a:extLst>
        </xdr:cNvPr>
        <xdr:cNvSpPr txBox="1"/>
      </xdr:nvSpPr>
      <xdr:spPr>
        <a:xfrm>
          <a:off x="9477375"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31496</xdr:rowOff>
    </xdr:from>
    <xdr:to>
      <xdr:col>50</xdr:col>
      <xdr:colOff>165100</xdr:colOff>
      <xdr:row>63</xdr:row>
      <xdr:rowOff>133096</xdr:rowOff>
    </xdr:to>
    <xdr:sp macro="" textlink="">
      <xdr:nvSpPr>
        <xdr:cNvPr id="240" name="楕円 239">
          <a:extLst>
            <a:ext uri="{FF2B5EF4-FFF2-40B4-BE49-F238E27FC236}">
              <a16:creationId xmlns:a16="http://schemas.microsoft.com/office/drawing/2014/main" id="{5E977478-96F3-4D46-BBCA-55C6344CBEFC}"/>
            </a:ext>
          </a:extLst>
        </xdr:cNvPr>
        <xdr:cNvSpPr/>
      </xdr:nvSpPr>
      <xdr:spPr>
        <a:xfrm>
          <a:off x="8639175" y="102295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82296</xdr:rowOff>
    </xdr:from>
    <xdr:to>
      <xdr:col>55</xdr:col>
      <xdr:colOff>0</xdr:colOff>
      <xdr:row>63</xdr:row>
      <xdr:rowOff>82296</xdr:rowOff>
    </xdr:to>
    <xdr:cxnSp macro="">
      <xdr:nvCxnSpPr>
        <xdr:cNvPr id="241" name="直線コネクタ 240">
          <a:extLst>
            <a:ext uri="{FF2B5EF4-FFF2-40B4-BE49-F238E27FC236}">
              <a16:creationId xmlns:a16="http://schemas.microsoft.com/office/drawing/2014/main" id="{BDF339F9-BF4B-4B60-9809-853161E6B586}"/>
            </a:ext>
          </a:extLst>
        </xdr:cNvPr>
        <xdr:cNvCxnSpPr/>
      </xdr:nvCxnSpPr>
      <xdr:spPr>
        <a:xfrm>
          <a:off x="8686800" y="102867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2" name="楕円 241">
          <a:extLst>
            <a:ext uri="{FF2B5EF4-FFF2-40B4-BE49-F238E27FC236}">
              <a16:creationId xmlns:a16="http://schemas.microsoft.com/office/drawing/2014/main" id="{F75130B1-D9C7-4BD9-97B8-86FBEE651395}"/>
            </a:ext>
          </a:extLst>
        </xdr:cNvPr>
        <xdr:cNvSpPr/>
      </xdr:nvSpPr>
      <xdr:spPr>
        <a:xfrm>
          <a:off x="7839075" y="10231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82296</xdr:rowOff>
    </xdr:from>
    <xdr:to>
      <xdr:col>50</xdr:col>
      <xdr:colOff>114300</xdr:colOff>
      <xdr:row>63</xdr:row>
      <xdr:rowOff>84582</xdr:rowOff>
    </xdr:to>
    <xdr:cxnSp macro="">
      <xdr:nvCxnSpPr>
        <xdr:cNvPr id="243" name="直線コネクタ 242">
          <a:extLst>
            <a:ext uri="{FF2B5EF4-FFF2-40B4-BE49-F238E27FC236}">
              <a16:creationId xmlns:a16="http://schemas.microsoft.com/office/drawing/2014/main" id="{C908132B-C7D7-4773-98E4-D56F4925A938}"/>
            </a:ext>
          </a:extLst>
        </xdr:cNvPr>
        <xdr:cNvCxnSpPr/>
      </xdr:nvCxnSpPr>
      <xdr:spPr>
        <a:xfrm flipV="1">
          <a:off x="7886700" y="1028674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4" name="楕円 243">
          <a:extLst>
            <a:ext uri="{FF2B5EF4-FFF2-40B4-BE49-F238E27FC236}">
              <a16:creationId xmlns:a16="http://schemas.microsoft.com/office/drawing/2014/main" id="{C13614C8-C281-4F4D-B0C2-3F54D180EC74}"/>
            </a:ext>
          </a:extLst>
        </xdr:cNvPr>
        <xdr:cNvSpPr/>
      </xdr:nvSpPr>
      <xdr:spPr>
        <a:xfrm>
          <a:off x="7029450" y="10231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5" name="直線コネクタ 244">
          <a:extLst>
            <a:ext uri="{FF2B5EF4-FFF2-40B4-BE49-F238E27FC236}">
              <a16:creationId xmlns:a16="http://schemas.microsoft.com/office/drawing/2014/main" id="{2FAB0EC6-44AB-420A-AE71-968D25CAD27A}"/>
            </a:ext>
          </a:extLst>
        </xdr:cNvPr>
        <xdr:cNvCxnSpPr/>
      </xdr:nvCxnSpPr>
      <xdr:spPr>
        <a:xfrm>
          <a:off x="7077075" y="10289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46" name="楕円 245">
          <a:extLst>
            <a:ext uri="{FF2B5EF4-FFF2-40B4-BE49-F238E27FC236}">
              <a16:creationId xmlns:a16="http://schemas.microsoft.com/office/drawing/2014/main" id="{A5FAA4C3-6FF9-4FC1-8CDF-B647773944B8}"/>
            </a:ext>
          </a:extLst>
        </xdr:cNvPr>
        <xdr:cNvSpPr/>
      </xdr:nvSpPr>
      <xdr:spPr>
        <a:xfrm>
          <a:off x="6238875" y="102784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128016</xdr:rowOff>
    </xdr:to>
    <xdr:cxnSp macro="">
      <xdr:nvCxnSpPr>
        <xdr:cNvPr id="247" name="直線コネクタ 246">
          <a:extLst>
            <a:ext uri="{FF2B5EF4-FFF2-40B4-BE49-F238E27FC236}">
              <a16:creationId xmlns:a16="http://schemas.microsoft.com/office/drawing/2014/main" id="{B2F1E5E5-440F-41A7-9746-8780FD36B1D8}"/>
            </a:ext>
          </a:extLst>
        </xdr:cNvPr>
        <xdr:cNvCxnSpPr/>
      </xdr:nvCxnSpPr>
      <xdr:spPr>
        <a:xfrm flipV="1">
          <a:off x="6286500" y="10289032"/>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63A8059E-62BD-4188-AB55-2A36255D60D0}"/>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CC1F262D-74FE-41DE-AB5E-A781FE2A1AC5}"/>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0C90BEEC-9266-4894-BF4D-CBE10273D188}"/>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142765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09F6F38A-ECA2-4562-BFC1-E565EB550EFE}"/>
            </a:ext>
          </a:extLst>
        </xdr:cNvPr>
        <xdr:cNvSpPr txBox="1"/>
      </xdr:nvSpPr>
      <xdr:spPr>
        <a:xfrm>
          <a:off x="60675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124223</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0518B76E-E494-42EF-B35E-BD9F429A1F8C}"/>
            </a:ext>
          </a:extLst>
        </xdr:cNvPr>
        <xdr:cNvSpPr txBox="1"/>
      </xdr:nvSpPr>
      <xdr:spPr>
        <a:xfrm>
          <a:off x="845827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5046C5D0-3D27-41EC-967D-5BCD4705DA74}"/>
            </a:ext>
          </a:extLst>
        </xdr:cNvPr>
        <xdr:cNvSpPr txBox="1"/>
      </xdr:nvSpPr>
      <xdr:spPr>
        <a:xfrm>
          <a:off x="76772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7974131F-A200-4CCB-BC55-2CA8EA1F3B0A}"/>
            </a:ext>
          </a:extLst>
        </xdr:cNvPr>
        <xdr:cNvSpPr txBox="1"/>
      </xdr:nvSpPr>
      <xdr:spPr>
        <a:xfrm>
          <a:off x="6867602"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BB648F11-48DA-4B5D-B2FA-078AE88D4AE8}"/>
            </a:ext>
          </a:extLst>
        </xdr:cNvPr>
        <xdr:cNvSpPr txBox="1"/>
      </xdr:nvSpPr>
      <xdr:spPr>
        <a:xfrm>
          <a:off x="6067502" y="103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6D17D570-6874-4410-A5F6-A13163BF50C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D6B044EC-068E-4D82-B9A5-BE9D1520A1D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7A87EB58-DB90-47D7-9BC4-F8DF71E07D1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AE234F2A-0EF1-4D9B-8ECB-81B8DA077C2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0D47097F-E0A0-4505-AD5E-0EF4EB6810C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7F0736A-59D4-4214-9E28-092893D3385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4E3E3C95-DCF1-4280-B834-DB1DB1D1D28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6CF49C8-622E-4E82-B026-19C88252A4E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7C7A0190-5C75-4645-B10C-394160688C0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4D370CBA-97B1-439E-A881-128DB7B29AE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555C16C6-50AF-43B1-ADA0-35FDF647BF7F}"/>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8F65AC4C-D1A9-4D5A-939B-0F838572010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0F3528AC-73DB-4A1B-BC05-81D7D1C5181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7853B1CC-AC38-4B57-8BF2-4C32AE8FCA3D}"/>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25A654C6-EE5A-4C10-850F-A2426C5137E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70DB31C3-8AF3-4CE0-85FB-F34004F18E44}"/>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9A257BA1-4923-47E0-B713-2838383C1682}"/>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3751E2A-D4D4-47CC-8234-2398C046BC3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864B6FC3-7CAF-48B6-B087-F43A17F6947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C6464466-8081-48AC-9374-0F50BF51224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F05A5578-D96A-4BF2-B6B3-87AFED930A4E}"/>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D1E1617F-580B-44FB-9F14-A6A9B1AB26F2}"/>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4728EDFD-B526-499D-A67E-87AE7487041B}"/>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37BB620B-1527-4B61-9AD0-020ABE45CE3F}"/>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5819BBE3-F3F2-4AFD-8599-9E2162AA324D}"/>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4DA5234A-8FD9-4DE1-AFC2-417804801530}"/>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BFBA1CE2-A610-4763-89A2-8AFCBDEC6A77}"/>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83454402-A754-4CAF-BE2D-7C1E1F1502FE}"/>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C9F963B6-44EB-4D57-83BD-03AA99160B5B}"/>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77331EA9-F8B1-4CE0-9B42-45953CAF9A42}"/>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1A1006B6-9988-4FB1-ADC6-0B3DADE6D003}"/>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A9BBC57-B948-43BC-B13F-3A58D114D6E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EBEA5D4-1DE2-461F-9389-A1F2D82812A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B7DF937-08DC-4F33-ACCB-A45BE1B5984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1422ECB-A45D-4B8C-8054-2B058DF6A01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15F9569-FFFD-4EBF-93F3-A5B32E8F8BC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151892</xdr:rowOff>
    </xdr:from>
    <xdr:to>
      <xdr:col>24</xdr:col>
      <xdr:colOff>114300</xdr:colOff>
      <xdr:row>86</xdr:row>
      <xdr:rowOff>82042</xdr:rowOff>
    </xdr:to>
    <xdr:sp macro="" textlink="">
      <xdr:nvSpPr>
        <xdr:cNvPr id="292" name="楕円 291">
          <a:extLst>
            <a:ext uri="{FF2B5EF4-FFF2-40B4-BE49-F238E27FC236}">
              <a16:creationId xmlns:a16="http://schemas.microsoft.com/office/drawing/2014/main" id="{638C52E7-87A6-4283-BE3A-8CBD38A6ECEA}"/>
            </a:ext>
          </a:extLst>
        </xdr:cNvPr>
        <xdr:cNvSpPr/>
      </xdr:nvSpPr>
      <xdr:spPr>
        <a:xfrm>
          <a:off x="4124325" y="139155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66819</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B7F29755-D4B9-4CBA-A1F3-598C8F9D37FA}"/>
            </a:ext>
          </a:extLst>
        </xdr:cNvPr>
        <xdr:cNvSpPr txBox="1"/>
      </xdr:nvSpPr>
      <xdr:spPr>
        <a:xfrm>
          <a:off x="4229100" y="138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294" name="楕円 293">
          <a:extLst>
            <a:ext uri="{FF2B5EF4-FFF2-40B4-BE49-F238E27FC236}">
              <a16:creationId xmlns:a16="http://schemas.microsoft.com/office/drawing/2014/main" id="{F96DE2AF-C6DA-4B6B-AF7D-1F6F3637AF75}"/>
            </a:ext>
          </a:extLst>
        </xdr:cNvPr>
        <xdr:cNvSpPr/>
      </xdr:nvSpPr>
      <xdr:spPr>
        <a:xfrm>
          <a:off x="3381375" y="139132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31242</xdr:rowOff>
    </xdr:to>
    <xdr:cxnSp macro="">
      <xdr:nvCxnSpPr>
        <xdr:cNvPr id="295" name="直線コネクタ 294">
          <a:extLst>
            <a:ext uri="{FF2B5EF4-FFF2-40B4-BE49-F238E27FC236}">
              <a16:creationId xmlns:a16="http://schemas.microsoft.com/office/drawing/2014/main" id="{77E604BB-FE2C-4995-8F74-744930F61CA8}"/>
            </a:ext>
          </a:extLst>
        </xdr:cNvPr>
        <xdr:cNvCxnSpPr/>
      </xdr:nvCxnSpPr>
      <xdr:spPr>
        <a:xfrm>
          <a:off x="3429000" y="13951331"/>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115315</xdr:rowOff>
    </xdr:from>
    <xdr:to>
      <xdr:col>15</xdr:col>
      <xdr:colOff>101600</xdr:colOff>
      <xdr:row>86</xdr:row>
      <xdr:rowOff>45465</xdr:rowOff>
    </xdr:to>
    <xdr:sp macro="" textlink="">
      <xdr:nvSpPr>
        <xdr:cNvPr id="296" name="楕円 295">
          <a:extLst>
            <a:ext uri="{FF2B5EF4-FFF2-40B4-BE49-F238E27FC236}">
              <a16:creationId xmlns:a16="http://schemas.microsoft.com/office/drawing/2014/main" id="{0635E50D-DCB7-4F73-91BB-A90F0515DEA9}"/>
            </a:ext>
          </a:extLst>
        </xdr:cNvPr>
        <xdr:cNvSpPr/>
      </xdr:nvSpPr>
      <xdr:spPr>
        <a:xfrm>
          <a:off x="2571750" y="13878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166115</xdr:rowOff>
    </xdr:from>
    <xdr:to>
      <xdr:col>19</xdr:col>
      <xdr:colOff>177800</xdr:colOff>
      <xdr:row>86</xdr:row>
      <xdr:rowOff>28956</xdr:rowOff>
    </xdr:to>
    <xdr:cxnSp macro="">
      <xdr:nvCxnSpPr>
        <xdr:cNvPr id="297" name="直線コネクタ 296">
          <a:extLst>
            <a:ext uri="{FF2B5EF4-FFF2-40B4-BE49-F238E27FC236}">
              <a16:creationId xmlns:a16="http://schemas.microsoft.com/office/drawing/2014/main" id="{D10E1E3C-AE66-49D4-B261-267D69744435}"/>
            </a:ext>
          </a:extLst>
        </xdr:cNvPr>
        <xdr:cNvCxnSpPr/>
      </xdr:nvCxnSpPr>
      <xdr:spPr>
        <a:xfrm>
          <a:off x="2619375" y="13926565"/>
          <a:ext cx="8096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65024</xdr:rowOff>
    </xdr:from>
    <xdr:to>
      <xdr:col>10</xdr:col>
      <xdr:colOff>165100</xdr:colOff>
      <xdr:row>85</xdr:row>
      <xdr:rowOff>166624</xdr:rowOff>
    </xdr:to>
    <xdr:sp macro="" textlink="">
      <xdr:nvSpPr>
        <xdr:cNvPr id="298" name="楕円 297">
          <a:extLst>
            <a:ext uri="{FF2B5EF4-FFF2-40B4-BE49-F238E27FC236}">
              <a16:creationId xmlns:a16="http://schemas.microsoft.com/office/drawing/2014/main" id="{64F7DF0A-E12D-4466-94B1-09891BE010C8}"/>
            </a:ext>
          </a:extLst>
        </xdr:cNvPr>
        <xdr:cNvSpPr/>
      </xdr:nvSpPr>
      <xdr:spPr>
        <a:xfrm>
          <a:off x="1781175" y="13831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115824</xdr:rowOff>
    </xdr:from>
    <xdr:to>
      <xdr:col>15</xdr:col>
      <xdr:colOff>50800</xdr:colOff>
      <xdr:row>85</xdr:row>
      <xdr:rowOff>166115</xdr:rowOff>
    </xdr:to>
    <xdr:cxnSp macro="">
      <xdr:nvCxnSpPr>
        <xdr:cNvPr id="299" name="直線コネクタ 298">
          <a:extLst>
            <a:ext uri="{FF2B5EF4-FFF2-40B4-BE49-F238E27FC236}">
              <a16:creationId xmlns:a16="http://schemas.microsoft.com/office/drawing/2014/main" id="{6D9C6A4E-A0AD-4E63-AF5B-18933A886C1F}"/>
            </a:ext>
          </a:extLst>
        </xdr:cNvPr>
        <xdr:cNvCxnSpPr/>
      </xdr:nvCxnSpPr>
      <xdr:spPr>
        <a:xfrm>
          <a:off x="1828800" y="13879449"/>
          <a:ext cx="79057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35306</xdr:rowOff>
    </xdr:from>
    <xdr:to>
      <xdr:col>6</xdr:col>
      <xdr:colOff>38100</xdr:colOff>
      <xdr:row>85</xdr:row>
      <xdr:rowOff>136906</xdr:rowOff>
    </xdr:to>
    <xdr:sp macro="" textlink="">
      <xdr:nvSpPr>
        <xdr:cNvPr id="300" name="楕円 299">
          <a:extLst>
            <a:ext uri="{FF2B5EF4-FFF2-40B4-BE49-F238E27FC236}">
              <a16:creationId xmlns:a16="http://schemas.microsoft.com/office/drawing/2014/main" id="{328E8499-1A9E-4362-A0B8-A02CAD0BD7C4}"/>
            </a:ext>
          </a:extLst>
        </xdr:cNvPr>
        <xdr:cNvSpPr/>
      </xdr:nvSpPr>
      <xdr:spPr>
        <a:xfrm>
          <a:off x="981075" y="137989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86106</xdr:rowOff>
    </xdr:from>
    <xdr:to>
      <xdr:col>10</xdr:col>
      <xdr:colOff>114300</xdr:colOff>
      <xdr:row>85</xdr:row>
      <xdr:rowOff>115824</xdr:rowOff>
    </xdr:to>
    <xdr:cxnSp macro="">
      <xdr:nvCxnSpPr>
        <xdr:cNvPr id="301" name="直線コネクタ 300">
          <a:extLst>
            <a:ext uri="{FF2B5EF4-FFF2-40B4-BE49-F238E27FC236}">
              <a16:creationId xmlns:a16="http://schemas.microsoft.com/office/drawing/2014/main" id="{A9F84335-A1BA-4B3B-89D0-1929BE6E698A}"/>
            </a:ext>
          </a:extLst>
        </xdr:cNvPr>
        <xdr:cNvCxnSpPr/>
      </xdr:nvCxnSpPr>
      <xdr:spPr>
        <a:xfrm>
          <a:off x="1028700" y="13846556"/>
          <a:ext cx="8001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302" name="n_1aveValue【県民会館】&#10;有形固定資産減価償却率">
          <a:extLst>
            <a:ext uri="{FF2B5EF4-FFF2-40B4-BE49-F238E27FC236}">
              <a16:creationId xmlns:a16="http://schemas.microsoft.com/office/drawing/2014/main" id="{ACE56365-5F0D-4EA0-B08E-8C01FBCC1292}"/>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3" name="n_2aveValue【県民会館】&#10;有形固定資産減価償却率">
          <a:extLst>
            <a:ext uri="{FF2B5EF4-FFF2-40B4-BE49-F238E27FC236}">
              <a16:creationId xmlns:a16="http://schemas.microsoft.com/office/drawing/2014/main" id="{E05371BB-CDEC-4D49-B07B-BB05298CED7A}"/>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4" name="n_3aveValue【県民会館】&#10;有形固定資産減価償却率">
          <a:extLst>
            <a:ext uri="{FF2B5EF4-FFF2-40B4-BE49-F238E27FC236}">
              <a16:creationId xmlns:a16="http://schemas.microsoft.com/office/drawing/2014/main" id="{1B2D3B16-312E-4D9B-A89D-B9526AF1184F}"/>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05" name="n_4aveValue【県民会館】&#10;有形固定資産減価償却率">
          <a:extLst>
            <a:ext uri="{FF2B5EF4-FFF2-40B4-BE49-F238E27FC236}">
              <a16:creationId xmlns:a16="http://schemas.microsoft.com/office/drawing/2014/main" id="{0E3FBECB-7D2B-4E30-B26C-0B7C3AA07398}"/>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306" name="n_1mainValue【県民会館】&#10;有形固定資産減価償却率">
          <a:extLst>
            <a:ext uri="{FF2B5EF4-FFF2-40B4-BE49-F238E27FC236}">
              <a16:creationId xmlns:a16="http://schemas.microsoft.com/office/drawing/2014/main" id="{BCDFA071-8878-4CB5-B0A0-3B1CA6C7A0B1}"/>
            </a:ext>
          </a:extLst>
        </xdr:cNvPr>
        <xdr:cNvSpPr txBox="1"/>
      </xdr:nvSpPr>
      <xdr:spPr>
        <a:xfrm>
          <a:off x="3239144" y="1399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36592</xdr:rowOff>
    </xdr:from>
    <xdr:ext cx="405111" cy="259045"/>
    <xdr:sp macro="" textlink="">
      <xdr:nvSpPr>
        <xdr:cNvPr id="307" name="n_2mainValue【県民会館】&#10;有形固定資産減価償却率">
          <a:extLst>
            <a:ext uri="{FF2B5EF4-FFF2-40B4-BE49-F238E27FC236}">
              <a16:creationId xmlns:a16="http://schemas.microsoft.com/office/drawing/2014/main" id="{1BBE8978-AE5D-41C5-BA8C-B411EE264EE8}"/>
            </a:ext>
          </a:extLst>
        </xdr:cNvPr>
        <xdr:cNvSpPr txBox="1"/>
      </xdr:nvSpPr>
      <xdr:spPr>
        <a:xfrm>
          <a:off x="2439044" y="1396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157751</xdr:rowOff>
    </xdr:from>
    <xdr:ext cx="405111" cy="259045"/>
    <xdr:sp macro="" textlink="">
      <xdr:nvSpPr>
        <xdr:cNvPr id="308" name="n_3mainValue【県民会館】&#10;有形固定資産減価償却率">
          <a:extLst>
            <a:ext uri="{FF2B5EF4-FFF2-40B4-BE49-F238E27FC236}">
              <a16:creationId xmlns:a16="http://schemas.microsoft.com/office/drawing/2014/main" id="{3ECA671C-93E7-483D-B6D2-C312F2D7954D}"/>
            </a:ext>
          </a:extLst>
        </xdr:cNvPr>
        <xdr:cNvSpPr txBox="1"/>
      </xdr:nvSpPr>
      <xdr:spPr>
        <a:xfrm>
          <a:off x="1648469" y="1392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128033</xdr:rowOff>
    </xdr:from>
    <xdr:ext cx="405111" cy="259045"/>
    <xdr:sp macro="" textlink="">
      <xdr:nvSpPr>
        <xdr:cNvPr id="309" name="n_4mainValue【県民会館】&#10;有形固定資産減価償却率">
          <a:extLst>
            <a:ext uri="{FF2B5EF4-FFF2-40B4-BE49-F238E27FC236}">
              <a16:creationId xmlns:a16="http://schemas.microsoft.com/office/drawing/2014/main" id="{E0E5DDFA-0164-4ADB-A0A8-C37EB5F4FEE3}"/>
            </a:ext>
          </a:extLst>
        </xdr:cNvPr>
        <xdr:cNvSpPr txBox="1"/>
      </xdr:nvSpPr>
      <xdr:spPr>
        <a:xfrm>
          <a:off x="848369"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706DC348-70C1-42FE-8E24-F305ADC6743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7D407A5F-D5DE-4F36-A5D6-D5A19A6ABFC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8BA08778-8847-4D3B-ACEB-53FF1809F19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5E717BC0-C7CB-4019-AB73-35AA1B10853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1C2C1B3B-5CE0-42FB-ACF7-40DF09D841C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42C1E8B-71A5-44B6-AE2F-2454FE9F77D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7D8B244-4BBB-4CF3-B9A0-F12BD6236A4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074BB2D-9583-41BD-A82A-705765A7AA3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6F9CC84F-1A44-463C-A8B3-5B6ACBE6125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EAE11C3D-9E7D-43F8-BDFE-742183725E1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F7341839-6A2F-443F-81B5-142737704D4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77182C8C-24E0-411F-868B-352972EBD87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641344A5-9C9B-4D9F-9AA9-6000A20951D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F23DA4E5-0A05-4325-8598-68AFE648B2C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22C7A3EE-0CDE-4F50-8DC4-524A4DF7D93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7E8F3A67-1D21-4D75-92F0-701B7255125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36DD5A11-7B7D-4CF4-8168-54F74643866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4027F7D6-76FD-48A2-AA66-ED0897E9CE5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CD0D46C3-3793-4A4C-A8E8-C902B0B0EA0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0C3784AC-26B3-4941-8119-698CFA5A2F59}"/>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6EC3926D-9B24-4463-B283-119C6E7620F0}"/>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DFC7AFEF-8C32-4F65-8288-7E2DAEF322FA}"/>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481CA59F-CAD6-4598-8EA3-027285AAA20D}"/>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D2D84409-C63B-4A5A-A796-EA2D4F12CB33}"/>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113047</xdr:rowOff>
    </xdr:from>
    <xdr:ext cx="469744" cy="259045"/>
    <xdr:sp macro="" textlink="">
      <xdr:nvSpPr>
        <xdr:cNvPr id="334" name="【県民会館】&#10;一人当たり面積平均値テキスト">
          <a:extLst>
            <a:ext uri="{FF2B5EF4-FFF2-40B4-BE49-F238E27FC236}">
              <a16:creationId xmlns:a16="http://schemas.microsoft.com/office/drawing/2014/main" id="{C694B6F3-020D-4925-9D98-EF8A749CC8D0}"/>
            </a:ext>
          </a:extLst>
        </xdr:cNvPr>
        <xdr:cNvSpPr txBox="1"/>
      </xdr:nvSpPr>
      <xdr:spPr>
        <a:xfrm>
          <a:off x="9477375" y="1306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4CEB61AD-BD88-4A7D-BDBD-D098ADBBC78C}"/>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240C3BCD-DBD3-4569-9C01-088922B80A40}"/>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A891FD56-EC96-4224-A8E3-0212A54BA650}"/>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2213C277-511A-4BAA-B114-D5804DFC63C7}"/>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8C2D2327-02B2-403A-A0F4-6B5EDAC88327}"/>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0BEAA66-C4BE-4CE3-8494-3ED8A5D55CF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B625CD6-B778-4099-BCD2-ADFF9A7BA9C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04BD26A-83A5-4E1A-9E81-BCE45D63148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73E652B-BF50-4A51-A622-14B93A55482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4945C33-F4BE-4554-8391-A78BEDE6342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45" name="楕円 344">
          <a:extLst>
            <a:ext uri="{FF2B5EF4-FFF2-40B4-BE49-F238E27FC236}">
              <a16:creationId xmlns:a16="http://schemas.microsoft.com/office/drawing/2014/main" id="{6400505A-F838-4B92-99BE-2A58F3131D05}"/>
            </a:ext>
          </a:extLst>
        </xdr:cNvPr>
        <xdr:cNvSpPr/>
      </xdr:nvSpPr>
      <xdr:spPr>
        <a:xfrm>
          <a:off x="9401175" y="133076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11447</xdr:rowOff>
    </xdr:from>
    <xdr:ext cx="469744" cy="259045"/>
    <xdr:sp macro="" textlink="">
      <xdr:nvSpPr>
        <xdr:cNvPr id="346" name="【県民会館】&#10;一人当たり面積該当値テキスト">
          <a:extLst>
            <a:ext uri="{FF2B5EF4-FFF2-40B4-BE49-F238E27FC236}">
              <a16:creationId xmlns:a16="http://schemas.microsoft.com/office/drawing/2014/main" id="{05D6B196-AE04-4F0E-BB50-88371093B84B}"/>
            </a:ext>
          </a:extLst>
        </xdr:cNvPr>
        <xdr:cNvSpPr txBox="1"/>
      </xdr:nvSpPr>
      <xdr:spPr>
        <a:xfrm>
          <a:off x="9477375"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47" name="楕円 346">
          <a:extLst>
            <a:ext uri="{FF2B5EF4-FFF2-40B4-BE49-F238E27FC236}">
              <a16:creationId xmlns:a16="http://schemas.microsoft.com/office/drawing/2014/main" id="{0C13DB6E-08A6-4634-8154-4ED23F8D0AE7}"/>
            </a:ext>
          </a:extLst>
        </xdr:cNvPr>
        <xdr:cNvSpPr/>
      </xdr:nvSpPr>
      <xdr:spPr>
        <a:xfrm>
          <a:off x="8639175" y="13307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83820</xdr:rowOff>
    </xdr:to>
    <xdr:cxnSp macro="">
      <xdr:nvCxnSpPr>
        <xdr:cNvPr id="348" name="直線コネクタ 347">
          <a:extLst>
            <a:ext uri="{FF2B5EF4-FFF2-40B4-BE49-F238E27FC236}">
              <a16:creationId xmlns:a16="http://schemas.microsoft.com/office/drawing/2014/main" id="{C81F686C-EB27-435F-8DE2-34F8EF7E0AD6}"/>
            </a:ext>
          </a:extLst>
        </xdr:cNvPr>
        <xdr:cNvCxnSpPr/>
      </xdr:nvCxnSpPr>
      <xdr:spPr>
        <a:xfrm>
          <a:off x="8686800" y="133648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49" name="楕円 348">
          <a:extLst>
            <a:ext uri="{FF2B5EF4-FFF2-40B4-BE49-F238E27FC236}">
              <a16:creationId xmlns:a16="http://schemas.microsoft.com/office/drawing/2014/main" id="{18CE5212-D1C8-4C6B-AD36-CC7F69B2546C}"/>
            </a:ext>
          </a:extLst>
        </xdr:cNvPr>
        <xdr:cNvSpPr/>
      </xdr:nvSpPr>
      <xdr:spPr>
        <a:xfrm>
          <a:off x="7839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83820</xdr:rowOff>
    </xdr:to>
    <xdr:cxnSp macro="">
      <xdr:nvCxnSpPr>
        <xdr:cNvPr id="350" name="直線コネクタ 349">
          <a:extLst>
            <a:ext uri="{FF2B5EF4-FFF2-40B4-BE49-F238E27FC236}">
              <a16:creationId xmlns:a16="http://schemas.microsoft.com/office/drawing/2014/main" id="{06AA1AA1-8027-42B2-AE7B-A5D843773FD7}"/>
            </a:ext>
          </a:extLst>
        </xdr:cNvPr>
        <xdr:cNvCxnSpPr/>
      </xdr:nvCxnSpPr>
      <xdr:spPr>
        <a:xfrm>
          <a:off x="7886700" y="1336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33020</xdr:rowOff>
    </xdr:from>
    <xdr:to>
      <xdr:col>41</xdr:col>
      <xdr:colOff>101600</xdr:colOff>
      <xdr:row>82</xdr:row>
      <xdr:rowOff>134620</xdr:rowOff>
    </xdr:to>
    <xdr:sp macro="" textlink="">
      <xdr:nvSpPr>
        <xdr:cNvPr id="351" name="楕円 350">
          <a:extLst>
            <a:ext uri="{FF2B5EF4-FFF2-40B4-BE49-F238E27FC236}">
              <a16:creationId xmlns:a16="http://schemas.microsoft.com/office/drawing/2014/main" id="{12DEE545-0E24-4F8C-A17A-47CBF4372B92}"/>
            </a:ext>
          </a:extLst>
        </xdr:cNvPr>
        <xdr:cNvSpPr/>
      </xdr:nvSpPr>
      <xdr:spPr>
        <a:xfrm>
          <a:off x="7029450"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83820</xdr:rowOff>
    </xdr:to>
    <xdr:cxnSp macro="">
      <xdr:nvCxnSpPr>
        <xdr:cNvPr id="352" name="直線コネクタ 351">
          <a:extLst>
            <a:ext uri="{FF2B5EF4-FFF2-40B4-BE49-F238E27FC236}">
              <a16:creationId xmlns:a16="http://schemas.microsoft.com/office/drawing/2014/main" id="{C4542F8C-1DFD-4680-AA1C-76043AE4632E}"/>
            </a:ext>
          </a:extLst>
        </xdr:cNvPr>
        <xdr:cNvCxnSpPr/>
      </xdr:nvCxnSpPr>
      <xdr:spPr>
        <a:xfrm>
          <a:off x="7077075" y="1336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53" name="楕円 352">
          <a:extLst>
            <a:ext uri="{FF2B5EF4-FFF2-40B4-BE49-F238E27FC236}">
              <a16:creationId xmlns:a16="http://schemas.microsoft.com/office/drawing/2014/main" id="{3A4965B6-6499-4107-B46C-3B787F957426}"/>
            </a:ext>
          </a:extLst>
        </xdr:cNvPr>
        <xdr:cNvSpPr/>
      </xdr:nvSpPr>
      <xdr:spPr>
        <a:xfrm>
          <a:off x="6238875"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83820</xdr:rowOff>
    </xdr:from>
    <xdr:to>
      <xdr:col>41</xdr:col>
      <xdr:colOff>50800</xdr:colOff>
      <xdr:row>82</xdr:row>
      <xdr:rowOff>106680</xdr:rowOff>
    </xdr:to>
    <xdr:cxnSp macro="">
      <xdr:nvCxnSpPr>
        <xdr:cNvPr id="354" name="直線コネクタ 353">
          <a:extLst>
            <a:ext uri="{FF2B5EF4-FFF2-40B4-BE49-F238E27FC236}">
              <a16:creationId xmlns:a16="http://schemas.microsoft.com/office/drawing/2014/main" id="{D6B75E2F-61D9-4359-8ACB-20C0690E7B6C}"/>
            </a:ext>
          </a:extLst>
        </xdr:cNvPr>
        <xdr:cNvCxnSpPr/>
      </xdr:nvCxnSpPr>
      <xdr:spPr>
        <a:xfrm flipV="1">
          <a:off x="6286500" y="13364845"/>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F48497A4-899C-42E9-894F-48D3DC23EA46}"/>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8BB47FC3-296F-485C-95D6-C496A8FA382E}"/>
            </a:ext>
          </a:extLst>
        </xdr:cNvPr>
        <xdr:cNvSpPr txBox="1"/>
      </xdr:nvSpPr>
      <xdr:spPr>
        <a:xfrm>
          <a:off x="76772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57" name="n_3aveValue【県民会館】&#10;一人当たり面積">
          <a:extLst>
            <a:ext uri="{FF2B5EF4-FFF2-40B4-BE49-F238E27FC236}">
              <a16:creationId xmlns:a16="http://schemas.microsoft.com/office/drawing/2014/main" id="{80183E39-23F8-435D-A5B7-1B133A982BC3}"/>
            </a:ext>
          </a:extLst>
        </xdr:cNvPr>
        <xdr:cNvSpPr txBox="1"/>
      </xdr:nvSpPr>
      <xdr:spPr>
        <a:xfrm>
          <a:off x="68676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82566</xdr:rowOff>
    </xdr:from>
    <xdr:ext cx="469744" cy="259045"/>
    <xdr:sp macro="" textlink="">
      <xdr:nvSpPr>
        <xdr:cNvPr id="358" name="n_4aveValue【県民会館】&#10;一人当たり面積">
          <a:extLst>
            <a:ext uri="{FF2B5EF4-FFF2-40B4-BE49-F238E27FC236}">
              <a16:creationId xmlns:a16="http://schemas.microsoft.com/office/drawing/2014/main" id="{ABE0C8B5-19F7-42E1-998D-18DDB0BF2267}"/>
            </a:ext>
          </a:extLst>
        </xdr:cNvPr>
        <xdr:cNvSpPr txBox="1"/>
      </xdr:nvSpPr>
      <xdr:spPr>
        <a:xfrm>
          <a:off x="60675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125747</xdr:rowOff>
    </xdr:from>
    <xdr:ext cx="469744" cy="259045"/>
    <xdr:sp macro="" textlink="">
      <xdr:nvSpPr>
        <xdr:cNvPr id="359" name="n_1mainValue【県民会館】&#10;一人当たり面積">
          <a:extLst>
            <a:ext uri="{FF2B5EF4-FFF2-40B4-BE49-F238E27FC236}">
              <a16:creationId xmlns:a16="http://schemas.microsoft.com/office/drawing/2014/main" id="{0EF6561D-3302-4E4B-B853-AFB07A5E54D9}"/>
            </a:ext>
          </a:extLst>
        </xdr:cNvPr>
        <xdr:cNvSpPr txBox="1"/>
      </xdr:nvSpPr>
      <xdr:spPr>
        <a:xfrm>
          <a:off x="845827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125747</xdr:rowOff>
    </xdr:from>
    <xdr:ext cx="469744" cy="259045"/>
    <xdr:sp macro="" textlink="">
      <xdr:nvSpPr>
        <xdr:cNvPr id="360" name="n_2mainValue【県民会館】&#10;一人当たり面積">
          <a:extLst>
            <a:ext uri="{FF2B5EF4-FFF2-40B4-BE49-F238E27FC236}">
              <a16:creationId xmlns:a16="http://schemas.microsoft.com/office/drawing/2014/main" id="{D02EBF10-2E8D-4AD3-AC7F-C4FB26CBD153}"/>
            </a:ext>
          </a:extLst>
        </xdr:cNvPr>
        <xdr:cNvSpPr txBox="1"/>
      </xdr:nvSpPr>
      <xdr:spPr>
        <a:xfrm>
          <a:off x="76772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61" name="n_3mainValue【県民会館】&#10;一人当たり面積">
          <a:extLst>
            <a:ext uri="{FF2B5EF4-FFF2-40B4-BE49-F238E27FC236}">
              <a16:creationId xmlns:a16="http://schemas.microsoft.com/office/drawing/2014/main" id="{DC737D36-BA34-4B12-8359-F4EA7AE1DA93}"/>
            </a:ext>
          </a:extLst>
        </xdr:cNvPr>
        <xdr:cNvSpPr txBox="1"/>
      </xdr:nvSpPr>
      <xdr:spPr>
        <a:xfrm>
          <a:off x="6867602"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148607</xdr:rowOff>
    </xdr:from>
    <xdr:ext cx="469744" cy="259045"/>
    <xdr:sp macro="" textlink="">
      <xdr:nvSpPr>
        <xdr:cNvPr id="362" name="n_4mainValue【県民会館】&#10;一人当たり面積">
          <a:extLst>
            <a:ext uri="{FF2B5EF4-FFF2-40B4-BE49-F238E27FC236}">
              <a16:creationId xmlns:a16="http://schemas.microsoft.com/office/drawing/2014/main" id="{E1A8551D-9804-41DA-80A2-CD40549CFF3E}"/>
            </a:ext>
          </a:extLst>
        </xdr:cNvPr>
        <xdr:cNvSpPr txBox="1"/>
      </xdr:nvSpPr>
      <xdr:spPr>
        <a:xfrm>
          <a:off x="6067502"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72B83343-BF15-4075-80C4-D78CA415B94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3A066509-5A55-467B-9442-404B60EA841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D54CA7CE-B80D-46FA-96A6-E074953A7A4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DCA6D285-3710-4C85-A328-D183CDBE915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C1B382FA-7E7F-4529-A240-1A6936ACB35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1C1CF0C3-235F-4013-97FF-ECF8FCBFC88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E8ED24ED-EFF1-4116-9731-747544F4EC9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43301F6A-FC3E-4ABB-8250-E743F0A5F22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D32F065E-B6D2-48A6-83DF-5127CA3D4DE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4A94E4C5-D686-4C26-8B27-EA8C35B3B3C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3B680365-3103-4F3F-A13C-21ECF1310D2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67A866F7-F9EF-46F1-BD0A-004E5619AA6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02A02A6-A42B-4F71-9EC7-2229418E923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6EF8E95A-1856-4864-896F-B33A69F0BFA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C3FC978D-83D5-4A0D-B155-6740482DBA0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16849A77-B619-441B-BAF7-3ABEA47483F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821F0B7B-1CEB-4464-ACAE-29E80E3443B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AA383AB6-4FFB-4D29-9EBC-572F94CAAF1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63E43BF1-0A35-4FC8-804A-DB5CFA8C3DB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178AA42-8E42-4257-8093-C234B7226D8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1CB9E1B8-370F-40C0-83EE-DF140A6404E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1D171123-332D-4D6C-9456-48B58ACDE6D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86C49DB3-1904-427A-80F3-F36A96A605D7}"/>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7DAD4560-3B7E-46BB-ADF5-1F615F1063D5}"/>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D00455A5-2773-4A24-93CB-14EE4802B8F6}"/>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A8A1CC0B-DE30-4312-94D4-73742E75DA1B}"/>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5AF14806-7D6B-4965-B5A9-3AAE41B07592}"/>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9D581C80-351C-4326-A0C3-B235566C856D}"/>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25E3576A-3EBE-4F1C-B71E-0D5885D9F046}"/>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A7B07861-8813-4CE5-B627-31D45B148102}"/>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62DF769A-6C59-4CEC-98C0-505AC0F3A80B}"/>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A9DAB386-85B5-4E50-9EF4-163A8AC8FAFE}"/>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A32B2320-9A18-46C7-AFE6-CD9C02339990}"/>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CCEA73F-7BDE-421F-9666-5BD0025F8C1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457CA23-1632-4687-968B-8FA9AFFDEF8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526BE19-C6EA-4168-9D1B-3FB3B8A80FD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A80B3B8-2E88-4BE6-9D55-902827679D1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4116F4A-4849-471E-BC33-770164781D3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01" name="楕円 400">
          <a:extLst>
            <a:ext uri="{FF2B5EF4-FFF2-40B4-BE49-F238E27FC236}">
              <a16:creationId xmlns:a16="http://schemas.microsoft.com/office/drawing/2014/main" id="{6B80DC28-C6FA-4C79-81B2-6FFDFDF1A0C6}"/>
            </a:ext>
          </a:extLst>
        </xdr:cNvPr>
        <xdr:cNvSpPr/>
      </xdr:nvSpPr>
      <xdr:spPr>
        <a:xfrm>
          <a:off x="4124325" y="16878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17163</xdr:rowOff>
    </xdr:from>
    <xdr:ext cx="405111" cy="259045"/>
    <xdr:sp macro="" textlink="">
      <xdr:nvSpPr>
        <xdr:cNvPr id="402" name="【保健所】&#10;有形固定資産減価償却率該当値テキスト">
          <a:extLst>
            <a:ext uri="{FF2B5EF4-FFF2-40B4-BE49-F238E27FC236}">
              <a16:creationId xmlns:a16="http://schemas.microsoft.com/office/drawing/2014/main" id="{67B183AD-32C8-4416-9B14-A12A0719FC0C}"/>
            </a:ext>
          </a:extLst>
        </xdr:cNvPr>
        <xdr:cNvSpPr txBox="1"/>
      </xdr:nvSpPr>
      <xdr:spPr>
        <a:xfrm>
          <a:off x="42291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38736</xdr:rowOff>
    </xdr:from>
    <xdr:to>
      <xdr:col>20</xdr:col>
      <xdr:colOff>38100</xdr:colOff>
      <xdr:row>104</xdr:row>
      <xdr:rowOff>140336</xdr:rowOff>
    </xdr:to>
    <xdr:sp macro="" textlink="">
      <xdr:nvSpPr>
        <xdr:cNvPr id="403" name="楕円 402">
          <a:extLst>
            <a:ext uri="{FF2B5EF4-FFF2-40B4-BE49-F238E27FC236}">
              <a16:creationId xmlns:a16="http://schemas.microsoft.com/office/drawing/2014/main" id="{49C66096-18E4-4B59-8ECD-D2F6C1E025F7}"/>
            </a:ext>
          </a:extLst>
        </xdr:cNvPr>
        <xdr:cNvSpPr/>
      </xdr:nvSpPr>
      <xdr:spPr>
        <a:xfrm>
          <a:off x="3381375" y="168789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89536</xdr:rowOff>
    </xdr:to>
    <xdr:cxnSp macro="">
      <xdr:nvCxnSpPr>
        <xdr:cNvPr id="404" name="直線コネクタ 403">
          <a:extLst>
            <a:ext uri="{FF2B5EF4-FFF2-40B4-BE49-F238E27FC236}">
              <a16:creationId xmlns:a16="http://schemas.microsoft.com/office/drawing/2014/main" id="{98966F1A-8B24-463C-8F7E-CDB0DF916934}"/>
            </a:ext>
          </a:extLst>
        </xdr:cNvPr>
        <xdr:cNvCxnSpPr/>
      </xdr:nvCxnSpPr>
      <xdr:spPr>
        <a:xfrm>
          <a:off x="3429000" y="169265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05" name="楕円 404">
          <a:extLst>
            <a:ext uri="{FF2B5EF4-FFF2-40B4-BE49-F238E27FC236}">
              <a16:creationId xmlns:a16="http://schemas.microsoft.com/office/drawing/2014/main" id="{AC99AF24-DD1C-4AD4-A896-AF92D1D1CEB8}"/>
            </a:ext>
          </a:extLst>
        </xdr:cNvPr>
        <xdr:cNvSpPr/>
      </xdr:nvSpPr>
      <xdr:spPr>
        <a:xfrm>
          <a:off x="2571750" y="16861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89536</xdr:rowOff>
    </xdr:to>
    <xdr:cxnSp macro="">
      <xdr:nvCxnSpPr>
        <xdr:cNvPr id="406" name="直線コネクタ 405">
          <a:extLst>
            <a:ext uri="{FF2B5EF4-FFF2-40B4-BE49-F238E27FC236}">
              <a16:creationId xmlns:a16="http://schemas.microsoft.com/office/drawing/2014/main" id="{052212A7-FC42-41C3-AD47-7D5A6C1716B4}"/>
            </a:ext>
          </a:extLst>
        </xdr:cNvPr>
        <xdr:cNvCxnSpPr/>
      </xdr:nvCxnSpPr>
      <xdr:spPr>
        <a:xfrm>
          <a:off x="2619375" y="16909414"/>
          <a:ext cx="80962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07" name="楕円 406">
          <a:extLst>
            <a:ext uri="{FF2B5EF4-FFF2-40B4-BE49-F238E27FC236}">
              <a16:creationId xmlns:a16="http://schemas.microsoft.com/office/drawing/2014/main" id="{82B421BC-1F13-49AD-A0E0-75C40329474B}"/>
            </a:ext>
          </a:extLst>
        </xdr:cNvPr>
        <xdr:cNvSpPr/>
      </xdr:nvSpPr>
      <xdr:spPr>
        <a:xfrm>
          <a:off x="1781175" y="16851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59055</xdr:rowOff>
    </xdr:from>
    <xdr:to>
      <xdr:col>15</xdr:col>
      <xdr:colOff>50800</xdr:colOff>
      <xdr:row>104</xdr:row>
      <xdr:rowOff>72389</xdr:rowOff>
    </xdr:to>
    <xdr:cxnSp macro="">
      <xdr:nvCxnSpPr>
        <xdr:cNvPr id="408" name="直線コネクタ 407">
          <a:extLst>
            <a:ext uri="{FF2B5EF4-FFF2-40B4-BE49-F238E27FC236}">
              <a16:creationId xmlns:a16="http://schemas.microsoft.com/office/drawing/2014/main" id="{DCC7AF4E-B788-4381-8E69-77F0E5DA6298}"/>
            </a:ext>
          </a:extLst>
        </xdr:cNvPr>
        <xdr:cNvCxnSpPr/>
      </xdr:nvCxnSpPr>
      <xdr:spPr>
        <a:xfrm>
          <a:off x="1828800" y="16899255"/>
          <a:ext cx="790575"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09" name="楕円 408">
          <a:extLst>
            <a:ext uri="{FF2B5EF4-FFF2-40B4-BE49-F238E27FC236}">
              <a16:creationId xmlns:a16="http://schemas.microsoft.com/office/drawing/2014/main" id="{30BEA857-D100-4B69-B60A-7D91762DD4A0}"/>
            </a:ext>
          </a:extLst>
        </xdr:cNvPr>
        <xdr:cNvSpPr/>
      </xdr:nvSpPr>
      <xdr:spPr>
        <a:xfrm>
          <a:off x="981075" y="16925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59055</xdr:rowOff>
    </xdr:from>
    <xdr:to>
      <xdr:col>10</xdr:col>
      <xdr:colOff>114300</xdr:colOff>
      <xdr:row>104</xdr:row>
      <xdr:rowOff>139064</xdr:rowOff>
    </xdr:to>
    <xdr:cxnSp macro="">
      <xdr:nvCxnSpPr>
        <xdr:cNvPr id="410" name="直線コネクタ 409">
          <a:extLst>
            <a:ext uri="{FF2B5EF4-FFF2-40B4-BE49-F238E27FC236}">
              <a16:creationId xmlns:a16="http://schemas.microsoft.com/office/drawing/2014/main" id="{021A0BC2-8F03-43D5-AC82-90672C50BCDA}"/>
            </a:ext>
          </a:extLst>
        </xdr:cNvPr>
        <xdr:cNvCxnSpPr/>
      </xdr:nvCxnSpPr>
      <xdr:spPr>
        <a:xfrm flipV="1">
          <a:off x="1028700" y="16899255"/>
          <a:ext cx="800100" cy="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11" name="n_1aveValue【保健所】&#10;有形固定資産減価償却率">
          <a:extLst>
            <a:ext uri="{FF2B5EF4-FFF2-40B4-BE49-F238E27FC236}">
              <a16:creationId xmlns:a16="http://schemas.microsoft.com/office/drawing/2014/main" id="{F1F0C5EF-3197-4C61-8B99-565B4307B466}"/>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2" name="n_2aveValue【保健所】&#10;有形固定資産減価償却率">
          <a:extLst>
            <a:ext uri="{FF2B5EF4-FFF2-40B4-BE49-F238E27FC236}">
              <a16:creationId xmlns:a16="http://schemas.microsoft.com/office/drawing/2014/main" id="{ADE1AE63-E6EC-4C98-B1AA-4B87BD212FFF}"/>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aveValue【保健所】&#10;有形固定資産減価償却率">
          <a:extLst>
            <a:ext uri="{FF2B5EF4-FFF2-40B4-BE49-F238E27FC236}">
              <a16:creationId xmlns:a16="http://schemas.microsoft.com/office/drawing/2014/main" id="{995CCB56-8D80-463C-88F6-BE157AEB9D93}"/>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14" name="n_4aveValue【保健所】&#10;有形固定資産減価償却率">
          <a:extLst>
            <a:ext uri="{FF2B5EF4-FFF2-40B4-BE49-F238E27FC236}">
              <a16:creationId xmlns:a16="http://schemas.microsoft.com/office/drawing/2014/main" id="{7D261F3B-59CB-473C-8B69-B43669E59E68}"/>
            </a:ext>
          </a:extLst>
        </xdr:cNvPr>
        <xdr:cNvSpPr txBox="1"/>
      </xdr:nvSpPr>
      <xdr:spPr>
        <a:xfrm>
          <a:off x="8483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131463</xdr:rowOff>
    </xdr:from>
    <xdr:ext cx="405111" cy="259045"/>
    <xdr:sp macro="" textlink="">
      <xdr:nvSpPr>
        <xdr:cNvPr id="415" name="n_1mainValue【保健所】&#10;有形固定資産減価償却率">
          <a:extLst>
            <a:ext uri="{FF2B5EF4-FFF2-40B4-BE49-F238E27FC236}">
              <a16:creationId xmlns:a16="http://schemas.microsoft.com/office/drawing/2014/main" id="{88AB82D7-3708-4E9F-8033-16EE1877CDE0}"/>
            </a:ext>
          </a:extLst>
        </xdr:cNvPr>
        <xdr:cNvSpPr txBox="1"/>
      </xdr:nvSpPr>
      <xdr:spPr>
        <a:xfrm>
          <a:off x="3239144"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16" name="n_2mainValue【保健所】&#10;有形固定資産減価償却率">
          <a:extLst>
            <a:ext uri="{FF2B5EF4-FFF2-40B4-BE49-F238E27FC236}">
              <a16:creationId xmlns:a16="http://schemas.microsoft.com/office/drawing/2014/main" id="{B26B9FAF-940F-4985-8849-AA1F339A57C2}"/>
            </a:ext>
          </a:extLst>
        </xdr:cNvPr>
        <xdr:cNvSpPr txBox="1"/>
      </xdr:nvSpPr>
      <xdr:spPr>
        <a:xfrm>
          <a:off x="2439044"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17" name="n_3mainValue【保健所】&#10;有形固定資産減価償却率">
          <a:extLst>
            <a:ext uri="{FF2B5EF4-FFF2-40B4-BE49-F238E27FC236}">
              <a16:creationId xmlns:a16="http://schemas.microsoft.com/office/drawing/2014/main" id="{ED5999DA-6DD9-46F5-9AE0-559095765972}"/>
            </a:ext>
          </a:extLst>
        </xdr:cNvPr>
        <xdr:cNvSpPr txBox="1"/>
      </xdr:nvSpPr>
      <xdr:spPr>
        <a:xfrm>
          <a:off x="1648469"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18" name="n_4mainValue【保健所】&#10;有形固定資産減価償却率">
          <a:extLst>
            <a:ext uri="{FF2B5EF4-FFF2-40B4-BE49-F238E27FC236}">
              <a16:creationId xmlns:a16="http://schemas.microsoft.com/office/drawing/2014/main" id="{82D3A69F-973A-4655-902A-7ADCAD3068C7}"/>
            </a:ext>
          </a:extLst>
        </xdr:cNvPr>
        <xdr:cNvSpPr txBox="1"/>
      </xdr:nvSpPr>
      <xdr:spPr>
        <a:xfrm>
          <a:off x="8483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9C46DF0C-25BE-4CAC-9663-C963A0AD3A2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0F79AD90-8D66-495A-BF4F-172616E5D9C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E8FBE833-431A-4E8C-8742-20278CB71C4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5FD411C-99AF-45DB-B599-6C6876CAA20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9BAA4789-D96F-4363-944F-90C609AEC51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8950CD41-0F44-4B33-AA33-14C7B6BED5C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B5DCE68F-71E9-4D54-9809-D7469349D76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C2E78808-BE8E-43A5-89A3-50267A4E2B9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3B83BBFB-C33F-4392-831B-CF200EA7DDB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F5E96A48-AAF4-4A6B-94DE-6AA0C3E96347}"/>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718B14BA-65BF-4C4A-BC98-5A75DD0C935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3DC94F6E-7715-4FF9-B62A-006695AB4019}"/>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5E5AD605-B53C-4299-9814-A499D7022F5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403D5719-FD59-449C-A93A-70ECD1013B6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160EA717-9761-4A6C-92AB-9F9EEC47E02C}"/>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8E2E577B-7301-4C19-8F96-11E81D7A3F9F}"/>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A87D3FD-B62F-41ED-A286-F65C2CCE5CB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8B108F4E-5A93-464E-97C1-A81A9A40B03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579AF79D-93E3-4DC4-84F9-B41AFE4058A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60E639B8-7299-4F79-88E3-B2CF5BBD965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8DED82A5-E803-4CA3-A88F-B04B2865F26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474E9F39-267D-4B8C-A528-C77CADFF6656}"/>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809B6674-1FCE-4F61-B3F2-21DB81B92F52}"/>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D5D00861-2BE9-4008-822F-D8BA53312A33}"/>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C6CDFD99-B9C8-4BAE-94DD-4A6B14C137B4}"/>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F46A8681-B3CE-4F71-BD27-D3923076F7D1}"/>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344AFBC9-559D-4FFD-8CE0-9BB3AA32A802}"/>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8CF6880F-74D1-45AD-BFC8-220DCAE1D00B}"/>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F3553189-BBB7-4D3C-9311-4CD1399C8F9C}"/>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5C410E34-E80B-4153-8237-6EEB30852F15}"/>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42330A81-FDE5-4299-8DF5-AE4A544B1A9E}"/>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96468E6B-4B22-48D0-BDC3-734975F2A6E7}"/>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CA4F0A5-51D9-4C22-8F02-72E0B6B4159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6EF4BEB-F863-4771-BD26-AFC8D8CA624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640788F-2BFE-48F2-A1C8-646F6F8BC76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4E5C9CD-5E0E-4BE5-B5BE-9F28D3D7EAC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FDBF976D-DCAB-4C9D-A40A-32C4350191C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56" name="楕円 455">
          <a:extLst>
            <a:ext uri="{FF2B5EF4-FFF2-40B4-BE49-F238E27FC236}">
              <a16:creationId xmlns:a16="http://schemas.microsoft.com/office/drawing/2014/main" id="{4265F7CB-6730-4310-A95D-28BCFE68CCB4}"/>
            </a:ext>
          </a:extLst>
        </xdr:cNvPr>
        <xdr:cNvSpPr/>
      </xdr:nvSpPr>
      <xdr:spPr>
        <a:xfrm>
          <a:off x="9401175" y="170116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156227</xdr:rowOff>
    </xdr:from>
    <xdr:ext cx="469744" cy="259045"/>
    <xdr:sp macro="" textlink="">
      <xdr:nvSpPr>
        <xdr:cNvPr id="457" name="【保健所】&#10;一人当たり面積該当値テキスト">
          <a:extLst>
            <a:ext uri="{FF2B5EF4-FFF2-40B4-BE49-F238E27FC236}">
              <a16:creationId xmlns:a16="http://schemas.microsoft.com/office/drawing/2014/main" id="{105FBF50-5E90-4E99-B67B-E40121624D90}"/>
            </a:ext>
          </a:extLst>
        </xdr:cNvPr>
        <xdr:cNvSpPr txBox="1"/>
      </xdr:nvSpPr>
      <xdr:spPr>
        <a:xfrm>
          <a:off x="9477375"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458" name="楕円 457">
          <a:extLst>
            <a:ext uri="{FF2B5EF4-FFF2-40B4-BE49-F238E27FC236}">
              <a16:creationId xmlns:a16="http://schemas.microsoft.com/office/drawing/2014/main" id="{2E3315BC-9D6A-4588-804D-2C576EA1DFA4}"/>
            </a:ext>
          </a:extLst>
        </xdr:cNvPr>
        <xdr:cNvSpPr/>
      </xdr:nvSpPr>
      <xdr:spPr>
        <a:xfrm>
          <a:off x="86391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105</xdr:row>
      <xdr:rowOff>57150</xdr:rowOff>
    </xdr:to>
    <xdr:cxnSp macro="">
      <xdr:nvCxnSpPr>
        <xdr:cNvPr id="459" name="直線コネクタ 458">
          <a:extLst>
            <a:ext uri="{FF2B5EF4-FFF2-40B4-BE49-F238E27FC236}">
              <a16:creationId xmlns:a16="http://schemas.microsoft.com/office/drawing/2014/main" id="{CB251F12-B676-4EDF-B4FF-6EE26743E730}"/>
            </a:ext>
          </a:extLst>
        </xdr:cNvPr>
        <xdr:cNvCxnSpPr/>
      </xdr:nvCxnSpPr>
      <xdr:spPr>
        <a:xfrm>
          <a:off x="8686800" y="16992600"/>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0" name="楕円 459">
          <a:extLst>
            <a:ext uri="{FF2B5EF4-FFF2-40B4-BE49-F238E27FC236}">
              <a16:creationId xmlns:a16="http://schemas.microsoft.com/office/drawing/2014/main" id="{45E30224-43D8-43CD-A7B5-3E2D009A75C9}"/>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105</xdr:row>
      <xdr:rowOff>133350</xdr:rowOff>
    </xdr:to>
    <xdr:cxnSp macro="">
      <xdr:nvCxnSpPr>
        <xdr:cNvPr id="461" name="直線コネクタ 460">
          <a:extLst>
            <a:ext uri="{FF2B5EF4-FFF2-40B4-BE49-F238E27FC236}">
              <a16:creationId xmlns:a16="http://schemas.microsoft.com/office/drawing/2014/main" id="{CA7D0B74-1D67-410B-B15B-8F52625754C5}"/>
            </a:ext>
          </a:extLst>
        </xdr:cNvPr>
        <xdr:cNvCxnSpPr/>
      </xdr:nvCxnSpPr>
      <xdr:spPr>
        <a:xfrm flipV="1">
          <a:off x="7886700" y="1699260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2" name="楕円 461">
          <a:extLst>
            <a:ext uri="{FF2B5EF4-FFF2-40B4-BE49-F238E27FC236}">
              <a16:creationId xmlns:a16="http://schemas.microsoft.com/office/drawing/2014/main" id="{FDDB25C1-52BD-4E4B-8BEF-F279C448CB49}"/>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63" name="直線コネクタ 462">
          <a:extLst>
            <a:ext uri="{FF2B5EF4-FFF2-40B4-BE49-F238E27FC236}">
              <a16:creationId xmlns:a16="http://schemas.microsoft.com/office/drawing/2014/main" id="{5726F2B0-A2F8-4695-A731-F9565FB11498}"/>
            </a:ext>
          </a:extLst>
        </xdr:cNvPr>
        <xdr:cNvCxnSpPr/>
      </xdr:nvCxnSpPr>
      <xdr:spPr>
        <a:xfrm>
          <a:off x="70770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4" name="楕円 463">
          <a:extLst>
            <a:ext uri="{FF2B5EF4-FFF2-40B4-BE49-F238E27FC236}">
              <a16:creationId xmlns:a16="http://schemas.microsoft.com/office/drawing/2014/main" id="{0E21BE8D-9242-4BB1-848A-D2D88D42E4F6}"/>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106</xdr:row>
      <xdr:rowOff>38100</xdr:rowOff>
    </xdr:to>
    <xdr:cxnSp macro="">
      <xdr:nvCxnSpPr>
        <xdr:cNvPr id="465" name="直線コネクタ 464">
          <a:extLst>
            <a:ext uri="{FF2B5EF4-FFF2-40B4-BE49-F238E27FC236}">
              <a16:creationId xmlns:a16="http://schemas.microsoft.com/office/drawing/2014/main" id="{35139048-CE86-47D9-A222-082927C0F1A1}"/>
            </a:ext>
          </a:extLst>
        </xdr:cNvPr>
        <xdr:cNvCxnSpPr/>
      </xdr:nvCxnSpPr>
      <xdr:spPr>
        <a:xfrm flipV="1">
          <a:off x="6286500" y="1713547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061A2473-0234-4A28-B980-F6C8C9CF5B39}"/>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7" name="n_2aveValue【保健所】&#10;一人当たり面積">
          <a:extLst>
            <a:ext uri="{FF2B5EF4-FFF2-40B4-BE49-F238E27FC236}">
              <a16:creationId xmlns:a16="http://schemas.microsoft.com/office/drawing/2014/main" id="{DCF4B5B6-DDC0-47D9-8478-6E27EABF26B4}"/>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8" name="n_3aveValue【保健所】&#10;一人当たり面積">
          <a:extLst>
            <a:ext uri="{FF2B5EF4-FFF2-40B4-BE49-F238E27FC236}">
              <a16:creationId xmlns:a16="http://schemas.microsoft.com/office/drawing/2014/main" id="{4D90B03F-50E1-41F2-AAEA-6A066C71A870}"/>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69" name="n_4aveValue【保健所】&#10;一人当たり面積">
          <a:extLst>
            <a:ext uri="{FF2B5EF4-FFF2-40B4-BE49-F238E27FC236}">
              <a16:creationId xmlns:a16="http://schemas.microsoft.com/office/drawing/2014/main" id="{84D527A1-9C3F-4C92-B46F-F8EE44E38159}"/>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22877</xdr:rowOff>
    </xdr:from>
    <xdr:ext cx="469744" cy="259045"/>
    <xdr:sp macro="" textlink="">
      <xdr:nvSpPr>
        <xdr:cNvPr id="470" name="n_1mainValue【保健所】&#10;一人当たり面積">
          <a:extLst>
            <a:ext uri="{FF2B5EF4-FFF2-40B4-BE49-F238E27FC236}">
              <a16:creationId xmlns:a16="http://schemas.microsoft.com/office/drawing/2014/main" id="{4FBD1826-318E-4C63-9128-35FDF996F3D5}"/>
            </a:ext>
          </a:extLst>
        </xdr:cNvPr>
        <xdr:cNvSpPr txBox="1"/>
      </xdr:nvSpPr>
      <xdr:spPr>
        <a:xfrm>
          <a:off x="845827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71" name="n_2mainValue【保健所】&#10;一人当たり面積">
          <a:extLst>
            <a:ext uri="{FF2B5EF4-FFF2-40B4-BE49-F238E27FC236}">
              <a16:creationId xmlns:a16="http://schemas.microsoft.com/office/drawing/2014/main" id="{C37BEB70-555E-43B4-A074-BBCE08A39F3F}"/>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72" name="n_3mainValue【保健所】&#10;一人当たり面積">
          <a:extLst>
            <a:ext uri="{FF2B5EF4-FFF2-40B4-BE49-F238E27FC236}">
              <a16:creationId xmlns:a16="http://schemas.microsoft.com/office/drawing/2014/main" id="{41BE9B9B-44CC-48EC-BABF-B39FE779D8EE}"/>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73" name="n_4mainValue【保健所】&#10;一人当たり面積">
          <a:extLst>
            <a:ext uri="{FF2B5EF4-FFF2-40B4-BE49-F238E27FC236}">
              <a16:creationId xmlns:a16="http://schemas.microsoft.com/office/drawing/2014/main" id="{D7CD3B69-4AD2-4F72-ADA5-5FF58F6A0B98}"/>
            </a:ext>
          </a:extLst>
        </xdr:cNvPr>
        <xdr:cNvSpPr txBox="1"/>
      </xdr:nvSpPr>
      <xdr:spPr>
        <a:xfrm>
          <a:off x="60675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5EEEF8BF-31A8-4CD1-895F-56EA20527AE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82172534-EA0B-41ED-ADE0-BF4B0DC0FC3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316AEE15-D4E0-4DDB-9201-006FEC6C416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C6BC2C85-17B9-47B6-9D0B-7738E3BE2CE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BE0FD764-1019-45E9-952C-B29C1A5D20D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1ACF09-A1EA-40AA-8797-10CF1E1F909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DB794669-2314-495C-B60B-41E166760F0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8A1C0099-24EF-49EC-951E-A6771DDF9E2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31D6D36F-AD22-40D0-ADC6-FE4073F6B51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4954B29A-3F79-4BB4-AEEE-BFCF6367202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92E91116-BDCE-4147-BEF1-1F10E1A54E5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4CB324F4-C1B3-430E-BA18-7D7F6F7E00A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4A35DCEB-4FB4-4B69-A273-142595A3A09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A1D6A8B1-0B26-497D-B063-2EBAAD848A1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3A44FCF4-0141-47D5-BBA9-AA7F0DA1210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6DF5C750-9301-4B8F-807B-F7AA60CE687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79437099-88A5-4E53-AE73-0EDF1B995FB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1088220B-A2C3-4719-A8CF-6C33615FED2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F7A69E99-5B66-49E4-9069-6E9B6C1B945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3FD073CC-3E42-4A03-8A7F-EEED3ECE2D8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C6E69848-5D16-4A45-8F8A-CF9FA0393CD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E0857D7A-58A9-4DC2-9F6A-869682617F8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7F132A13-3205-4B1E-B89D-5DD783AE7823}"/>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4C57BABE-5207-4AFC-984D-93C8644AB83E}"/>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32F45490-0A44-4667-89FB-6054AED6D1ED}"/>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6E17E3BD-6301-40DD-8E16-17B3EA2B1FF9}"/>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E9FB746C-93D2-4FB4-9D81-37FFC85ED966}"/>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7BB92895-814B-4371-B403-69985C1372F0}"/>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B25D748A-415D-4F58-990C-D5E15E61A844}"/>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AD011E71-6D8C-4ADB-A127-1310D23B6C19}"/>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626DA128-7B1F-4AAC-A160-4734E607F5E9}"/>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5DCB7C8A-7114-4807-A628-989556D6F023}"/>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93853543-8FA8-4555-9116-86EA67EE6E4F}"/>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1E06B97-6432-43EE-93A9-5682078D676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629C198-1A97-42E5-9964-A7E52A5D37E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590FF1AE-D1C2-4BA5-9DCF-3CA39E4F0F4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33B2B09-FA89-4392-8B7E-70805CE317E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33A4E151-0EB1-41F5-9640-E2731E4ED32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12" name="楕円 511">
          <a:extLst>
            <a:ext uri="{FF2B5EF4-FFF2-40B4-BE49-F238E27FC236}">
              <a16:creationId xmlns:a16="http://schemas.microsoft.com/office/drawing/2014/main" id="{D5217754-DFFA-4D91-B1B2-1B99A3B07689}"/>
            </a:ext>
          </a:extLst>
        </xdr:cNvPr>
        <xdr:cNvSpPr/>
      </xdr:nvSpPr>
      <xdr:spPr>
        <a:xfrm>
          <a:off x="14649450" y="6409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72407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E80B280A-A257-4F02-A7F3-2C13E6F9D1DA}"/>
            </a:ext>
          </a:extLst>
        </xdr:cNvPr>
        <xdr:cNvSpPr txBox="1"/>
      </xdr:nvSpPr>
      <xdr:spPr>
        <a:xfrm>
          <a:off x="14744700"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14" name="楕円 513">
          <a:extLst>
            <a:ext uri="{FF2B5EF4-FFF2-40B4-BE49-F238E27FC236}">
              <a16:creationId xmlns:a16="http://schemas.microsoft.com/office/drawing/2014/main" id="{821F83C9-A3E8-4AE2-A95F-4CF62C6624D4}"/>
            </a:ext>
          </a:extLst>
        </xdr:cNvPr>
        <xdr:cNvSpPr/>
      </xdr:nvSpPr>
      <xdr:spPr>
        <a:xfrm>
          <a:off x="13887450" y="6285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144780</xdr:rowOff>
    </xdr:to>
    <xdr:cxnSp macro="">
      <xdr:nvCxnSpPr>
        <xdr:cNvPr id="515" name="直線コネクタ 514">
          <a:extLst>
            <a:ext uri="{FF2B5EF4-FFF2-40B4-BE49-F238E27FC236}">
              <a16:creationId xmlns:a16="http://schemas.microsoft.com/office/drawing/2014/main" id="{06C08E21-FE9C-4B51-A8E5-4FA31BBAFCF0}"/>
            </a:ext>
          </a:extLst>
        </xdr:cNvPr>
        <xdr:cNvCxnSpPr/>
      </xdr:nvCxnSpPr>
      <xdr:spPr>
        <a:xfrm>
          <a:off x="13935075" y="6323330"/>
          <a:ext cx="762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516" name="楕円 515">
          <a:extLst>
            <a:ext uri="{FF2B5EF4-FFF2-40B4-BE49-F238E27FC236}">
              <a16:creationId xmlns:a16="http://schemas.microsoft.com/office/drawing/2014/main" id="{471D0A8B-0478-42CB-9936-A993EC226D6F}"/>
            </a:ext>
          </a:extLst>
        </xdr:cNvPr>
        <xdr:cNvSpPr/>
      </xdr:nvSpPr>
      <xdr:spPr>
        <a:xfrm>
          <a:off x="13096875" y="624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11430</xdr:rowOff>
    </xdr:to>
    <xdr:cxnSp macro="">
      <xdr:nvCxnSpPr>
        <xdr:cNvPr id="517" name="直線コネクタ 516">
          <a:extLst>
            <a:ext uri="{FF2B5EF4-FFF2-40B4-BE49-F238E27FC236}">
              <a16:creationId xmlns:a16="http://schemas.microsoft.com/office/drawing/2014/main" id="{5CA3ED5D-3D21-475A-A6D1-50188CA001A0}"/>
            </a:ext>
          </a:extLst>
        </xdr:cNvPr>
        <xdr:cNvCxnSpPr/>
      </xdr:nvCxnSpPr>
      <xdr:spPr>
        <a:xfrm>
          <a:off x="13144500" y="629729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44450</xdr:rowOff>
    </xdr:from>
    <xdr:to>
      <xdr:col>72</xdr:col>
      <xdr:colOff>38100</xdr:colOff>
      <xdr:row>39</xdr:row>
      <xdr:rowOff>146050</xdr:rowOff>
    </xdr:to>
    <xdr:sp macro="" textlink="">
      <xdr:nvSpPr>
        <xdr:cNvPr id="518" name="楕円 517">
          <a:extLst>
            <a:ext uri="{FF2B5EF4-FFF2-40B4-BE49-F238E27FC236}">
              <a16:creationId xmlns:a16="http://schemas.microsoft.com/office/drawing/2014/main" id="{2F3B0F5F-28E4-49AB-B61D-D2E2070E35A6}"/>
            </a:ext>
          </a:extLst>
        </xdr:cNvPr>
        <xdr:cNvSpPr/>
      </xdr:nvSpPr>
      <xdr:spPr>
        <a:xfrm>
          <a:off x="122967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95250</xdr:rowOff>
    </xdr:to>
    <xdr:cxnSp macro="">
      <xdr:nvCxnSpPr>
        <xdr:cNvPr id="519" name="直線コネクタ 518">
          <a:extLst>
            <a:ext uri="{FF2B5EF4-FFF2-40B4-BE49-F238E27FC236}">
              <a16:creationId xmlns:a16="http://schemas.microsoft.com/office/drawing/2014/main" id="{1E0B9C50-9FE9-4AF1-ABBD-8A017B559AF8}"/>
            </a:ext>
          </a:extLst>
        </xdr:cNvPr>
        <xdr:cNvCxnSpPr/>
      </xdr:nvCxnSpPr>
      <xdr:spPr>
        <a:xfrm flipV="1">
          <a:off x="12344400" y="6297295"/>
          <a:ext cx="8001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20" name="楕円 519">
          <a:extLst>
            <a:ext uri="{FF2B5EF4-FFF2-40B4-BE49-F238E27FC236}">
              <a16:creationId xmlns:a16="http://schemas.microsoft.com/office/drawing/2014/main" id="{74C6CD15-9973-42BB-A4A9-A87236564229}"/>
            </a:ext>
          </a:extLst>
        </xdr:cNvPr>
        <xdr:cNvSpPr/>
      </xdr:nvSpPr>
      <xdr:spPr>
        <a:xfrm>
          <a:off x="11487150"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95250</xdr:rowOff>
    </xdr:to>
    <xdr:cxnSp macro="">
      <xdr:nvCxnSpPr>
        <xdr:cNvPr id="521" name="直線コネクタ 520">
          <a:extLst>
            <a:ext uri="{FF2B5EF4-FFF2-40B4-BE49-F238E27FC236}">
              <a16:creationId xmlns:a16="http://schemas.microsoft.com/office/drawing/2014/main" id="{F974AF0C-B0DD-4B68-BD05-08139D116A5F}"/>
            </a:ext>
          </a:extLst>
        </xdr:cNvPr>
        <xdr:cNvCxnSpPr/>
      </xdr:nvCxnSpPr>
      <xdr:spPr>
        <a:xfrm>
          <a:off x="11534775" y="6365240"/>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22" name="n_1aveValue【試験研究機関】&#10;有形固定資産減価償却率">
          <a:extLst>
            <a:ext uri="{FF2B5EF4-FFF2-40B4-BE49-F238E27FC236}">
              <a16:creationId xmlns:a16="http://schemas.microsoft.com/office/drawing/2014/main" id="{31527345-B844-4642-B9C2-E86413AB8C2B}"/>
            </a:ext>
          </a:extLst>
        </xdr:cNvPr>
        <xdr:cNvSpPr txBox="1"/>
      </xdr:nvSpPr>
      <xdr:spPr>
        <a:xfrm>
          <a:off x="13745219"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3" name="n_2aveValue【試験研究機関】&#10;有形固定資産減価償却率">
          <a:extLst>
            <a:ext uri="{FF2B5EF4-FFF2-40B4-BE49-F238E27FC236}">
              <a16:creationId xmlns:a16="http://schemas.microsoft.com/office/drawing/2014/main" id="{ED8EDC5C-5851-4ABF-8DCE-CA80A3C63B79}"/>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24" name="n_3aveValue【試験研究機関】&#10;有形固定資産減価償却率">
          <a:extLst>
            <a:ext uri="{FF2B5EF4-FFF2-40B4-BE49-F238E27FC236}">
              <a16:creationId xmlns:a16="http://schemas.microsoft.com/office/drawing/2014/main" id="{94125851-A03B-4FFE-B696-D4D52B2E410F}"/>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5" name="n_4aveValue【試験研究機関】&#10;有形固定資産減価償却率">
          <a:extLst>
            <a:ext uri="{FF2B5EF4-FFF2-40B4-BE49-F238E27FC236}">
              <a16:creationId xmlns:a16="http://schemas.microsoft.com/office/drawing/2014/main" id="{F5441774-25CC-4E8D-AC33-D7BA9C66A936}"/>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26" name="n_1mainValue【試験研究機関】&#10;有形固定資産減価償却率">
          <a:extLst>
            <a:ext uri="{FF2B5EF4-FFF2-40B4-BE49-F238E27FC236}">
              <a16:creationId xmlns:a16="http://schemas.microsoft.com/office/drawing/2014/main" id="{C3A85756-E2C4-404F-AB05-D6BBF9111CBD}"/>
            </a:ext>
          </a:extLst>
        </xdr:cNvPr>
        <xdr:cNvSpPr txBox="1"/>
      </xdr:nvSpPr>
      <xdr:spPr>
        <a:xfrm>
          <a:off x="13745219"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27" name="n_2mainValue【試験研究機関】&#10;有形固定資産減価償却率">
          <a:extLst>
            <a:ext uri="{FF2B5EF4-FFF2-40B4-BE49-F238E27FC236}">
              <a16:creationId xmlns:a16="http://schemas.microsoft.com/office/drawing/2014/main" id="{C80F1304-FA7C-404E-8B4B-0EDDEA7D2343}"/>
            </a:ext>
          </a:extLst>
        </xdr:cNvPr>
        <xdr:cNvSpPr txBox="1"/>
      </xdr:nvSpPr>
      <xdr:spPr>
        <a:xfrm>
          <a:off x="12964169"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137177</xdr:rowOff>
    </xdr:from>
    <xdr:ext cx="405111" cy="259045"/>
    <xdr:sp macro="" textlink="">
      <xdr:nvSpPr>
        <xdr:cNvPr id="528" name="n_3mainValue【試験研究機関】&#10;有形固定資産減価償却率">
          <a:extLst>
            <a:ext uri="{FF2B5EF4-FFF2-40B4-BE49-F238E27FC236}">
              <a16:creationId xmlns:a16="http://schemas.microsoft.com/office/drawing/2014/main" id="{8C124A38-F945-4D2E-A69A-1712A55E2073}"/>
            </a:ext>
          </a:extLst>
        </xdr:cNvPr>
        <xdr:cNvSpPr txBox="1"/>
      </xdr:nvSpPr>
      <xdr:spPr>
        <a:xfrm>
          <a:off x="12164069"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29" name="n_4mainValue【試験研究機関】&#10;有形固定資産減価償却率">
          <a:extLst>
            <a:ext uri="{FF2B5EF4-FFF2-40B4-BE49-F238E27FC236}">
              <a16:creationId xmlns:a16="http://schemas.microsoft.com/office/drawing/2014/main" id="{18E8ED6C-A8D8-4277-8338-9F29FCDEF423}"/>
            </a:ext>
          </a:extLst>
        </xdr:cNvPr>
        <xdr:cNvSpPr txBox="1"/>
      </xdr:nvSpPr>
      <xdr:spPr>
        <a:xfrm>
          <a:off x="113544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612112E4-1145-4F13-BB66-1A214A201DD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3F3B2DC5-C2DE-4CA7-855C-733695F1B86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11EF053E-FD87-46AD-93C7-4F6F1949C8A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FE20B7C4-2EF3-4EE2-8939-82A04D72CDA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DF156F86-A354-4768-A47D-9895AC571DF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A47A1928-4C52-4D1D-977F-183C589E8F2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96CFF5A-712D-4B04-AFCA-93295C41BFE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2230B231-84DC-4191-BC37-E72D1455ADD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98F08A53-C740-47C2-8702-40DEAB8FB58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B01AF37A-2FC7-49E9-A0C4-08FEB725FF1A}"/>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C3AFAE2C-C241-4E3F-ACD6-F24166C1136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01806496-3E1B-4D53-A5F9-4DC9A5F3310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1D0409FB-2629-48B1-B3FA-148BE1795E33}"/>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4FBF90A8-58AF-45A1-81F5-E8B6D19B25F0}"/>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45DACF91-32CD-4BB3-AC38-4DFD9462F5E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1F165069-DAB7-4006-A8B1-B658C412891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323F9BB4-1A24-44CE-86F9-50C48927FC44}"/>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E5C2C14A-0278-4A2D-BB87-7E204A8333DC}"/>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EBA8B6B7-CA3C-471C-8444-D6563A136B1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E961C349-DFA2-4FD4-8BEF-A47994681D65}"/>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0EEB2017-7847-4D23-B8C5-B7633EE0915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42ACE76-F916-4CC6-B11C-2B7E0C2D793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17F82177-740C-4467-9C27-80AC9C78655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C0AFF68D-0C6B-4E56-8344-28EB47E2C6A2}"/>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724ED3A2-623C-4B10-BD28-C3E78FE5C626}"/>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F53316BC-A9E6-474D-9398-6C93CB6C3778}"/>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EAE3362D-DA35-4CD6-8F90-9E2F215BE2CD}"/>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E98338F8-2C14-4E69-8DC6-2EF8DAE9F3F9}"/>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124477</xdr:rowOff>
    </xdr:from>
    <xdr:ext cx="469744" cy="259045"/>
    <xdr:sp macro="" textlink="">
      <xdr:nvSpPr>
        <xdr:cNvPr id="558" name="【試験研究機関】&#10;一人当たり面積平均値テキスト">
          <a:extLst>
            <a:ext uri="{FF2B5EF4-FFF2-40B4-BE49-F238E27FC236}">
              <a16:creationId xmlns:a16="http://schemas.microsoft.com/office/drawing/2014/main" id="{127AA15E-C27F-4151-9242-58623C36354F}"/>
            </a:ext>
          </a:extLst>
        </xdr:cNvPr>
        <xdr:cNvSpPr txBox="1"/>
      </xdr:nvSpPr>
      <xdr:spPr>
        <a:xfrm>
          <a:off x="20002500" y="578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6DA5B3A7-08E1-4E1C-BBF6-ECBBBF57D755}"/>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066BF87B-718D-4414-AC46-3A71C42B2D55}"/>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22BD4C54-BD06-419E-9E7C-E117866371A8}"/>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08D0C46B-E2B0-415A-82C9-907593C3A8ED}"/>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A42C1431-2859-4318-89B7-E322C8A6BA71}"/>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E0DF8FEF-4D83-4713-985A-E0F10BA9FAA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17D93285-5759-4A51-A3D1-7FA7101460D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108B3840-9AE9-4C0C-B60A-F56BB035BA8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065E2CF-FDD4-4C45-BF97-9CB74B44731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B4209305-AA17-46E4-B8BB-FDD60C4571F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9" name="楕円 568">
          <a:extLst>
            <a:ext uri="{FF2B5EF4-FFF2-40B4-BE49-F238E27FC236}">
              <a16:creationId xmlns:a16="http://schemas.microsoft.com/office/drawing/2014/main" id="{DC7124B1-E837-4A4F-8DDF-217474FD70AB}"/>
            </a:ext>
          </a:extLst>
        </xdr:cNvPr>
        <xdr:cNvSpPr/>
      </xdr:nvSpPr>
      <xdr:spPr>
        <a:xfrm>
          <a:off x="19897725"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118127</xdr:rowOff>
    </xdr:from>
    <xdr:ext cx="469744" cy="259045"/>
    <xdr:sp macro="" textlink="">
      <xdr:nvSpPr>
        <xdr:cNvPr id="570" name="【試験研究機関】&#10;一人当たり面積該当値テキスト">
          <a:extLst>
            <a:ext uri="{FF2B5EF4-FFF2-40B4-BE49-F238E27FC236}">
              <a16:creationId xmlns:a16="http://schemas.microsoft.com/office/drawing/2014/main" id="{584BC92C-25EC-4E67-9607-6C0B4931FE47}"/>
            </a:ext>
          </a:extLst>
        </xdr:cNvPr>
        <xdr:cNvSpPr txBox="1"/>
      </xdr:nvSpPr>
      <xdr:spPr>
        <a:xfrm>
          <a:off x="20002500"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571" name="楕円 570">
          <a:extLst>
            <a:ext uri="{FF2B5EF4-FFF2-40B4-BE49-F238E27FC236}">
              <a16:creationId xmlns:a16="http://schemas.microsoft.com/office/drawing/2014/main" id="{C70A2C93-9FBA-45EE-95EE-95375B96889A}"/>
            </a:ext>
          </a:extLst>
        </xdr:cNvPr>
        <xdr:cNvSpPr/>
      </xdr:nvSpPr>
      <xdr:spPr>
        <a:xfrm>
          <a:off x="19154775" y="63159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51707</xdr:rowOff>
    </xdr:to>
    <xdr:cxnSp macro="">
      <xdr:nvCxnSpPr>
        <xdr:cNvPr id="572" name="直線コネクタ 571">
          <a:extLst>
            <a:ext uri="{FF2B5EF4-FFF2-40B4-BE49-F238E27FC236}">
              <a16:creationId xmlns:a16="http://schemas.microsoft.com/office/drawing/2014/main" id="{7442CC1A-67BF-4E86-A198-3B22529205E3}"/>
            </a:ext>
          </a:extLst>
        </xdr:cNvPr>
        <xdr:cNvCxnSpPr/>
      </xdr:nvCxnSpPr>
      <xdr:spPr>
        <a:xfrm flipV="1">
          <a:off x="19202400" y="63341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573" name="楕円 572">
          <a:extLst>
            <a:ext uri="{FF2B5EF4-FFF2-40B4-BE49-F238E27FC236}">
              <a16:creationId xmlns:a16="http://schemas.microsoft.com/office/drawing/2014/main" id="{1996F208-DB0C-44D8-8775-28075E6252DF}"/>
            </a:ext>
          </a:extLst>
        </xdr:cNvPr>
        <xdr:cNvSpPr/>
      </xdr:nvSpPr>
      <xdr:spPr>
        <a:xfrm>
          <a:off x="18345150" y="644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40</xdr:row>
      <xdr:rowOff>10885</xdr:rowOff>
    </xdr:to>
    <xdr:cxnSp macro="">
      <xdr:nvCxnSpPr>
        <xdr:cNvPr id="574" name="直線コネクタ 573">
          <a:extLst>
            <a:ext uri="{FF2B5EF4-FFF2-40B4-BE49-F238E27FC236}">
              <a16:creationId xmlns:a16="http://schemas.microsoft.com/office/drawing/2014/main" id="{2130DF89-512A-4971-8EDC-06F43DA7065B}"/>
            </a:ext>
          </a:extLst>
        </xdr:cNvPr>
        <xdr:cNvCxnSpPr/>
      </xdr:nvCxnSpPr>
      <xdr:spPr>
        <a:xfrm flipV="1">
          <a:off x="18392775" y="6363607"/>
          <a:ext cx="809625"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5" name="楕円 574">
          <a:extLst>
            <a:ext uri="{FF2B5EF4-FFF2-40B4-BE49-F238E27FC236}">
              <a16:creationId xmlns:a16="http://schemas.microsoft.com/office/drawing/2014/main" id="{09C1BCA4-02C4-4874-B7F1-52887ABD99CD}"/>
            </a:ext>
          </a:extLst>
        </xdr:cNvPr>
        <xdr:cNvSpPr/>
      </xdr:nvSpPr>
      <xdr:spPr>
        <a:xfrm>
          <a:off x="17554575" y="6446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10885</xdr:rowOff>
    </xdr:to>
    <xdr:cxnSp macro="">
      <xdr:nvCxnSpPr>
        <xdr:cNvPr id="576" name="直線コネクタ 575">
          <a:extLst>
            <a:ext uri="{FF2B5EF4-FFF2-40B4-BE49-F238E27FC236}">
              <a16:creationId xmlns:a16="http://schemas.microsoft.com/office/drawing/2014/main" id="{213E423A-9124-411C-B02C-FD73AEC490BF}"/>
            </a:ext>
          </a:extLst>
        </xdr:cNvPr>
        <xdr:cNvCxnSpPr/>
      </xdr:nvCxnSpPr>
      <xdr:spPr>
        <a:xfrm>
          <a:off x="17602200" y="64847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7" name="楕円 576">
          <a:extLst>
            <a:ext uri="{FF2B5EF4-FFF2-40B4-BE49-F238E27FC236}">
              <a16:creationId xmlns:a16="http://schemas.microsoft.com/office/drawing/2014/main" id="{F492D9ED-B138-45F4-B69C-A06D3274E122}"/>
            </a:ext>
          </a:extLst>
        </xdr:cNvPr>
        <xdr:cNvSpPr/>
      </xdr:nvSpPr>
      <xdr:spPr>
        <a:xfrm>
          <a:off x="16754475" y="6468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xdr:rowOff>
    </xdr:from>
    <xdr:to>
      <xdr:col>102</xdr:col>
      <xdr:colOff>114300</xdr:colOff>
      <xdr:row>40</xdr:row>
      <xdr:rowOff>32657</xdr:rowOff>
    </xdr:to>
    <xdr:cxnSp macro="">
      <xdr:nvCxnSpPr>
        <xdr:cNvPr id="578" name="直線コネクタ 577">
          <a:extLst>
            <a:ext uri="{FF2B5EF4-FFF2-40B4-BE49-F238E27FC236}">
              <a16:creationId xmlns:a16="http://schemas.microsoft.com/office/drawing/2014/main" id="{36A4882C-7616-4DDA-8ED5-F8086FBC4C3B}"/>
            </a:ext>
          </a:extLst>
        </xdr:cNvPr>
        <xdr:cNvCxnSpPr/>
      </xdr:nvCxnSpPr>
      <xdr:spPr>
        <a:xfrm flipV="1">
          <a:off x="16802100" y="6484710"/>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79" name="n_1aveValue【試験研究機関】&#10;一人当たり面積">
          <a:extLst>
            <a:ext uri="{FF2B5EF4-FFF2-40B4-BE49-F238E27FC236}">
              <a16:creationId xmlns:a16="http://schemas.microsoft.com/office/drawing/2014/main" id="{869DC7AF-3E78-44C1-A9FE-5CA5DB7CD772}"/>
            </a:ext>
          </a:extLst>
        </xdr:cNvPr>
        <xdr:cNvSpPr txBox="1"/>
      </xdr:nvSpPr>
      <xdr:spPr>
        <a:xfrm>
          <a:off x="18983402" y="57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80934</xdr:rowOff>
    </xdr:from>
    <xdr:ext cx="469744" cy="259045"/>
    <xdr:sp macro="" textlink="">
      <xdr:nvSpPr>
        <xdr:cNvPr id="580" name="n_2aveValue【試験研究機関】&#10;一人当たり面積">
          <a:extLst>
            <a:ext uri="{FF2B5EF4-FFF2-40B4-BE49-F238E27FC236}">
              <a16:creationId xmlns:a16="http://schemas.microsoft.com/office/drawing/2014/main" id="{5626B288-5A72-40BB-A096-21D49C7F324C}"/>
            </a:ext>
          </a:extLst>
        </xdr:cNvPr>
        <xdr:cNvSpPr txBox="1"/>
      </xdr:nvSpPr>
      <xdr:spPr>
        <a:xfrm>
          <a:off x="181833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81" name="n_3aveValue【試験研究機関】&#10;一人当たり面積">
          <a:extLst>
            <a:ext uri="{FF2B5EF4-FFF2-40B4-BE49-F238E27FC236}">
              <a16:creationId xmlns:a16="http://schemas.microsoft.com/office/drawing/2014/main" id="{F0773864-7DE9-4B74-A142-18250C61198F}"/>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135363</xdr:rowOff>
    </xdr:from>
    <xdr:ext cx="469744" cy="259045"/>
    <xdr:sp macro="" textlink="">
      <xdr:nvSpPr>
        <xdr:cNvPr id="582" name="n_4aveValue【試験研究機関】&#10;一人当たり面積">
          <a:extLst>
            <a:ext uri="{FF2B5EF4-FFF2-40B4-BE49-F238E27FC236}">
              <a16:creationId xmlns:a16="http://schemas.microsoft.com/office/drawing/2014/main" id="{E59606A5-DC9B-4C76-9EDF-E8BE307737DF}"/>
            </a:ext>
          </a:extLst>
        </xdr:cNvPr>
        <xdr:cNvSpPr txBox="1"/>
      </xdr:nvSpPr>
      <xdr:spPr>
        <a:xfrm>
          <a:off x="16592627"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93634</xdr:rowOff>
    </xdr:from>
    <xdr:ext cx="469744" cy="259045"/>
    <xdr:sp macro="" textlink="">
      <xdr:nvSpPr>
        <xdr:cNvPr id="583" name="n_1mainValue【試験研究機関】&#10;一人当たり面積">
          <a:extLst>
            <a:ext uri="{FF2B5EF4-FFF2-40B4-BE49-F238E27FC236}">
              <a16:creationId xmlns:a16="http://schemas.microsoft.com/office/drawing/2014/main" id="{6C3FEA6D-45EE-46C9-BC01-D88F03E6F37F}"/>
            </a:ext>
          </a:extLst>
        </xdr:cNvPr>
        <xdr:cNvSpPr txBox="1"/>
      </xdr:nvSpPr>
      <xdr:spPr>
        <a:xfrm>
          <a:off x="18983402" y="64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84" name="n_2mainValue【試験研究機関】&#10;一人当たり面積">
          <a:extLst>
            <a:ext uri="{FF2B5EF4-FFF2-40B4-BE49-F238E27FC236}">
              <a16:creationId xmlns:a16="http://schemas.microsoft.com/office/drawing/2014/main" id="{BCFFD267-9B2A-4107-8915-8B3A2FB0DED2}"/>
            </a:ext>
          </a:extLst>
        </xdr:cNvPr>
        <xdr:cNvSpPr txBox="1"/>
      </xdr:nvSpPr>
      <xdr:spPr>
        <a:xfrm>
          <a:off x="181833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85" name="n_3mainValue【試験研究機関】&#10;一人当たり面積">
          <a:extLst>
            <a:ext uri="{FF2B5EF4-FFF2-40B4-BE49-F238E27FC236}">
              <a16:creationId xmlns:a16="http://schemas.microsoft.com/office/drawing/2014/main" id="{5BA9DC10-78D2-4034-B501-5949B8A7A6F7}"/>
            </a:ext>
          </a:extLst>
        </xdr:cNvPr>
        <xdr:cNvSpPr txBox="1"/>
      </xdr:nvSpPr>
      <xdr:spPr>
        <a:xfrm>
          <a:off x="173832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86" name="n_4mainValue【試験研究機関】&#10;一人当たり面積">
          <a:extLst>
            <a:ext uri="{FF2B5EF4-FFF2-40B4-BE49-F238E27FC236}">
              <a16:creationId xmlns:a16="http://schemas.microsoft.com/office/drawing/2014/main" id="{09218406-C2F7-45DD-9549-8E4BFBDFAA8A}"/>
            </a:ext>
          </a:extLst>
        </xdr:cNvPr>
        <xdr:cNvSpPr txBox="1"/>
      </xdr:nvSpPr>
      <xdr:spPr>
        <a:xfrm>
          <a:off x="165926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FD60C849-A2EE-47C3-AEAC-5D3971CAF52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93B9C8EA-298D-48A0-9DEC-AA849D985C9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824FB27A-9F82-4851-B55B-E975EDE664E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A4742FB5-4F0D-469B-9FB4-7F2A814F1B0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05CFFA61-B0EB-421C-B217-F46C8C1171C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004BEDD4-30AF-4545-8CFA-40DD9B5E38F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181CF1E2-4ABC-43ED-BB77-C25A3CE6C7E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970A1DE6-0CFA-4664-A4DB-A30E3B2C200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7C2E80BE-9463-4FD9-A0ED-263341D0DC5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F3BF4BD-4452-4B0C-942C-4DCEE49895D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C4F39D53-67C5-459B-9558-DCDEA5E1B5E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1E72C75C-6678-459F-8BBA-5AA855AAA74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D9923AF7-54E1-4801-87E9-59A74AE7661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41BBAA43-BCAF-4333-AA59-06D12100812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38B752C5-B95C-44D0-BF10-6E372503F64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44995E5-D9A6-488E-A055-ECC1369FD74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C6610674-605C-4B9D-839A-A7521B37391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793A8D83-9409-4AAA-9BEF-77D7E926470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6D3C2B33-08A6-4254-AB38-043C1A62544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8CC09D34-2C98-40A3-8E5B-1640F78BE36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2017EF6D-2ABE-4B5F-8996-CB1B08EA1A4F}"/>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3ED5E402-B15E-4EE2-88AC-3539B946D763}"/>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2FFB7B2A-D5AB-4C30-A3AE-BF526EADCE48}"/>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F15E3436-2967-41AF-A429-F3DE887AC720}"/>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9F841FE2-D417-4205-A666-B1A2800BFE8A}"/>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664E2FC1-BC5D-4BA2-AF2B-B5EC85798155}"/>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C56C4064-59FC-4644-98D2-4C4E2228E780}"/>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F3ED0A5B-317E-4DA2-9246-95E6A345D9A6}"/>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6D579A3E-DC33-4B94-A69A-90B09D2D7A5D}"/>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3C148366-2E9D-48F9-9F46-830CF93F0051}"/>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D324FE2E-D010-4681-8DA9-20EC56AB7EB2}"/>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9632A4E-48AE-4ACD-84BD-72E2B9EAD37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8C0DCF4-DAE6-4D1F-BD04-94775999BFE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B841B3B-6D24-4174-9249-4A9BE014C25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85187AA-F1EC-41B3-A996-D062B30CFF8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6FEC0A99-8518-4692-8278-18B79A67B18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623" name="楕円 622">
          <a:extLst>
            <a:ext uri="{FF2B5EF4-FFF2-40B4-BE49-F238E27FC236}">
              <a16:creationId xmlns:a16="http://schemas.microsoft.com/office/drawing/2014/main" id="{E9F272B1-2F7D-438B-B93E-97FFBC1F1F50}"/>
            </a:ext>
          </a:extLst>
        </xdr:cNvPr>
        <xdr:cNvSpPr/>
      </xdr:nvSpPr>
      <xdr:spPr>
        <a:xfrm>
          <a:off x="14649450" y="95314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159529</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190CDEBE-DBA3-499F-9576-0A6E2B60C160}"/>
            </a:ext>
          </a:extLst>
        </xdr:cNvPr>
        <xdr:cNvSpPr txBox="1"/>
      </xdr:nvSpPr>
      <xdr:spPr>
        <a:xfrm>
          <a:off x="147447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625" name="楕円 624">
          <a:extLst>
            <a:ext uri="{FF2B5EF4-FFF2-40B4-BE49-F238E27FC236}">
              <a16:creationId xmlns:a16="http://schemas.microsoft.com/office/drawing/2014/main" id="{BCEB6611-7533-496D-86EE-6D1F14D67792}"/>
            </a:ext>
          </a:extLst>
        </xdr:cNvPr>
        <xdr:cNvSpPr/>
      </xdr:nvSpPr>
      <xdr:spPr>
        <a:xfrm>
          <a:off x="13887450" y="9427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59</xdr:row>
      <xdr:rowOff>16002</xdr:rowOff>
    </xdr:to>
    <xdr:cxnSp macro="">
      <xdr:nvCxnSpPr>
        <xdr:cNvPr id="626" name="直線コネクタ 625">
          <a:extLst>
            <a:ext uri="{FF2B5EF4-FFF2-40B4-BE49-F238E27FC236}">
              <a16:creationId xmlns:a16="http://schemas.microsoft.com/office/drawing/2014/main" id="{EF855E61-7B92-4EFB-92FE-1A6B6DF34F99}"/>
            </a:ext>
          </a:extLst>
        </xdr:cNvPr>
        <xdr:cNvCxnSpPr/>
      </xdr:nvCxnSpPr>
      <xdr:spPr>
        <a:xfrm>
          <a:off x="13935075" y="9475343"/>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27" name="楕円 626">
          <a:extLst>
            <a:ext uri="{FF2B5EF4-FFF2-40B4-BE49-F238E27FC236}">
              <a16:creationId xmlns:a16="http://schemas.microsoft.com/office/drawing/2014/main" id="{05A8ED98-9387-466E-952E-B892154CC584}"/>
            </a:ext>
          </a:extLst>
        </xdr:cNvPr>
        <xdr:cNvSpPr/>
      </xdr:nvSpPr>
      <xdr:spPr>
        <a:xfrm>
          <a:off x="13096875" y="939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86868</xdr:rowOff>
    </xdr:to>
    <xdr:cxnSp macro="">
      <xdr:nvCxnSpPr>
        <xdr:cNvPr id="628" name="直線コネクタ 627">
          <a:extLst>
            <a:ext uri="{FF2B5EF4-FFF2-40B4-BE49-F238E27FC236}">
              <a16:creationId xmlns:a16="http://schemas.microsoft.com/office/drawing/2014/main" id="{0925ACE6-6DFC-4C77-B8EC-6F20573AA1BF}"/>
            </a:ext>
          </a:extLst>
        </xdr:cNvPr>
        <xdr:cNvCxnSpPr/>
      </xdr:nvCxnSpPr>
      <xdr:spPr>
        <a:xfrm>
          <a:off x="13144500" y="9440545"/>
          <a:ext cx="7905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629" name="楕円 628">
          <a:extLst>
            <a:ext uri="{FF2B5EF4-FFF2-40B4-BE49-F238E27FC236}">
              <a16:creationId xmlns:a16="http://schemas.microsoft.com/office/drawing/2014/main" id="{1EE46DD6-E474-4953-8B14-6EE53CA953DE}"/>
            </a:ext>
          </a:extLst>
        </xdr:cNvPr>
        <xdr:cNvSpPr/>
      </xdr:nvSpPr>
      <xdr:spPr>
        <a:xfrm>
          <a:off x="12296775" y="9280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58</xdr:row>
      <xdr:rowOff>45720</xdr:rowOff>
    </xdr:to>
    <xdr:cxnSp macro="">
      <xdr:nvCxnSpPr>
        <xdr:cNvPr id="630" name="直線コネクタ 629">
          <a:extLst>
            <a:ext uri="{FF2B5EF4-FFF2-40B4-BE49-F238E27FC236}">
              <a16:creationId xmlns:a16="http://schemas.microsoft.com/office/drawing/2014/main" id="{52381F09-4CED-47AC-A5E9-2ADD4D0E157C}"/>
            </a:ext>
          </a:extLst>
        </xdr:cNvPr>
        <xdr:cNvCxnSpPr/>
      </xdr:nvCxnSpPr>
      <xdr:spPr>
        <a:xfrm>
          <a:off x="12344400" y="9328023"/>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631" name="楕円 630">
          <a:extLst>
            <a:ext uri="{FF2B5EF4-FFF2-40B4-BE49-F238E27FC236}">
              <a16:creationId xmlns:a16="http://schemas.microsoft.com/office/drawing/2014/main" id="{55B7B541-1D19-4A26-A129-BB139313C508}"/>
            </a:ext>
          </a:extLst>
        </xdr:cNvPr>
        <xdr:cNvSpPr/>
      </xdr:nvSpPr>
      <xdr:spPr>
        <a:xfrm>
          <a:off x="11487150" y="9145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57</xdr:row>
      <xdr:rowOff>98298</xdr:rowOff>
    </xdr:to>
    <xdr:cxnSp macro="">
      <xdr:nvCxnSpPr>
        <xdr:cNvPr id="632" name="直線コネクタ 631">
          <a:extLst>
            <a:ext uri="{FF2B5EF4-FFF2-40B4-BE49-F238E27FC236}">
              <a16:creationId xmlns:a16="http://schemas.microsoft.com/office/drawing/2014/main" id="{F4E45312-6881-4412-AA24-9936DCF36B53}"/>
            </a:ext>
          </a:extLst>
        </xdr:cNvPr>
        <xdr:cNvCxnSpPr/>
      </xdr:nvCxnSpPr>
      <xdr:spPr>
        <a:xfrm>
          <a:off x="11534775" y="9192641"/>
          <a:ext cx="809625"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3" name="n_1aveValue【警察施設】&#10;有形固定資産減価償却率">
          <a:extLst>
            <a:ext uri="{FF2B5EF4-FFF2-40B4-BE49-F238E27FC236}">
              <a16:creationId xmlns:a16="http://schemas.microsoft.com/office/drawing/2014/main" id="{0EB14C74-5ED2-4D0C-B267-8225758B9205}"/>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4" name="n_2aveValue【警察施設】&#10;有形固定資産減価償却率">
          <a:extLst>
            <a:ext uri="{FF2B5EF4-FFF2-40B4-BE49-F238E27FC236}">
              <a16:creationId xmlns:a16="http://schemas.microsoft.com/office/drawing/2014/main" id="{3EDFAEA3-7903-4B6F-B2E5-7BF4496E3C3C}"/>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5" name="n_3aveValue【警察施設】&#10;有形固定資産減価償却率">
          <a:extLst>
            <a:ext uri="{FF2B5EF4-FFF2-40B4-BE49-F238E27FC236}">
              <a16:creationId xmlns:a16="http://schemas.microsoft.com/office/drawing/2014/main" id="{876785C2-1934-47F7-ABA8-9686BF157F46}"/>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636" name="n_4aveValue【警察施設】&#10;有形固定資産減価償却率">
          <a:extLst>
            <a:ext uri="{FF2B5EF4-FFF2-40B4-BE49-F238E27FC236}">
              <a16:creationId xmlns:a16="http://schemas.microsoft.com/office/drawing/2014/main" id="{089EA27F-0EAB-42AF-9496-CE6587874CE8}"/>
            </a:ext>
          </a:extLst>
        </xdr:cNvPr>
        <xdr:cNvSpPr txBox="1"/>
      </xdr:nvSpPr>
      <xdr:spPr>
        <a:xfrm>
          <a:off x="11354444"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637" name="n_1mainValue【警察施設】&#10;有形固定資産減価償却率">
          <a:extLst>
            <a:ext uri="{FF2B5EF4-FFF2-40B4-BE49-F238E27FC236}">
              <a16:creationId xmlns:a16="http://schemas.microsoft.com/office/drawing/2014/main" id="{7D27C73F-D9F2-41EB-970E-2715EADA6F63}"/>
            </a:ext>
          </a:extLst>
        </xdr:cNvPr>
        <xdr:cNvSpPr txBox="1"/>
      </xdr:nvSpPr>
      <xdr:spPr>
        <a:xfrm>
          <a:off x="13745219" y="922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38" name="n_2mainValue【警察施設】&#10;有形固定資産減価償却率">
          <a:extLst>
            <a:ext uri="{FF2B5EF4-FFF2-40B4-BE49-F238E27FC236}">
              <a16:creationId xmlns:a16="http://schemas.microsoft.com/office/drawing/2014/main" id="{EFEC2C07-D9CC-40B0-871F-A31657D56F5D}"/>
            </a:ext>
          </a:extLst>
        </xdr:cNvPr>
        <xdr:cNvSpPr txBox="1"/>
      </xdr:nvSpPr>
      <xdr:spPr>
        <a:xfrm>
          <a:off x="12964169"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639" name="n_3mainValue【警察施設】&#10;有形固定資産減価償却率">
          <a:extLst>
            <a:ext uri="{FF2B5EF4-FFF2-40B4-BE49-F238E27FC236}">
              <a16:creationId xmlns:a16="http://schemas.microsoft.com/office/drawing/2014/main" id="{141A2B5A-3FE7-4E06-9FB7-EB93D2C56DE9}"/>
            </a:ext>
          </a:extLst>
        </xdr:cNvPr>
        <xdr:cNvSpPr txBox="1"/>
      </xdr:nvSpPr>
      <xdr:spPr>
        <a:xfrm>
          <a:off x="1216406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640" name="n_4mainValue【警察施設】&#10;有形固定資産減価償却率">
          <a:extLst>
            <a:ext uri="{FF2B5EF4-FFF2-40B4-BE49-F238E27FC236}">
              <a16:creationId xmlns:a16="http://schemas.microsoft.com/office/drawing/2014/main" id="{07AFCF18-0CC7-44B7-9AD6-9521FD369518}"/>
            </a:ext>
          </a:extLst>
        </xdr:cNvPr>
        <xdr:cNvSpPr txBox="1"/>
      </xdr:nvSpPr>
      <xdr:spPr>
        <a:xfrm>
          <a:off x="11354444"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37C85953-B80D-4BB1-9A63-AF71FB4CE78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2FC9A79C-9B13-46BC-A34B-CE31E8B566E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A700C8AF-6C6D-4D98-B667-88500AC7501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D1020E77-AF99-4CC3-AE37-739B486BE62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DCDCF5DE-4E0F-4653-A9D1-84371F55CDD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C722E8E1-A491-48D5-B0C5-2BE03F3E608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D28C1F15-1B73-41D3-BAB0-F773BE7B942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918611CC-F2AB-4DD1-B61B-78BB018F9CC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E45E85EA-138A-4F4E-80F5-74E2B4F242F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5F0C7B22-CB8D-447C-A1B1-F3B6646AC98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EB6A6475-7A4B-450F-AF77-57E96357039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F72E68DA-BDC8-4F48-ABC7-00962C16A20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B9033BDC-7630-43E5-8C6F-E92DBB371C1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EEE090FA-ED71-4B9A-952C-3F37A9D25F3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31F30DF6-2415-4E58-B5B5-C17BA8D6B40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F6C67532-4911-41C5-BE30-75E4B70D5B6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EC333164-156E-4CD6-AA76-5EA7BF746F5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3845D23D-D96A-4CBD-9747-D8D7D147068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02EA32AF-60DC-4737-82B1-EEEDCCEED8F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5BB8324A-0A86-4CF7-B9E4-537FCCF3F00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7931C512-8737-48D0-AB00-37F37305D6B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B0C160C8-D2BE-4B32-B111-F150076454E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0E6F1FD1-1106-4ECC-8ECD-248928C5C38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83DB291C-722D-40AC-A534-4B7CC49E9B5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19DA3301-9854-435B-B633-32DAA9353D83}"/>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73987956-81E4-4AFB-9FEE-1A52C92EF89C}"/>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5D04E226-A760-45B1-A10F-5612D9932B68}"/>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83A15E34-D76D-4EB0-9039-31A78DFB8853}"/>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DA7EE452-2F2E-4FC9-9525-0618F69D6CF6}"/>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670" name="【警察施設】&#10;一人当たり面積平均値テキスト">
          <a:extLst>
            <a:ext uri="{FF2B5EF4-FFF2-40B4-BE49-F238E27FC236}">
              <a16:creationId xmlns:a16="http://schemas.microsoft.com/office/drawing/2014/main" id="{82566163-2D6B-4E0F-B177-64C69DA5B686}"/>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D7E6EAD4-2673-4300-A75E-12E8CD37D99D}"/>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89957B76-FA8C-47BB-9105-6415706BC80F}"/>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3" name="フローチャート: 判断 672">
          <a:extLst>
            <a:ext uri="{FF2B5EF4-FFF2-40B4-BE49-F238E27FC236}">
              <a16:creationId xmlns:a16="http://schemas.microsoft.com/office/drawing/2014/main" id="{060EB3A3-17C2-434B-98F9-38D40B011027}"/>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4" name="フローチャート: 判断 673">
          <a:extLst>
            <a:ext uri="{FF2B5EF4-FFF2-40B4-BE49-F238E27FC236}">
              <a16:creationId xmlns:a16="http://schemas.microsoft.com/office/drawing/2014/main" id="{5D79C227-E6A7-4A77-89DC-0E4811F33E9C}"/>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593BC237-328F-4DDF-A241-5D8DE3DE1ECD}"/>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2504304-6991-4496-A4F1-ED5BD0A6DD8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856932F8-ABE9-4D3D-9125-1B9FD27DF2A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9C31DD2-FC41-433A-845F-3BD87B185A1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88061DD-EFB5-4993-9F1F-0561E419C15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B00A60C5-3B34-438E-B52B-447CA5E852F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9072</xdr:rowOff>
    </xdr:from>
    <xdr:to>
      <xdr:col>116</xdr:col>
      <xdr:colOff>114300</xdr:colOff>
      <xdr:row>62</xdr:row>
      <xdr:rowOff>110672</xdr:rowOff>
    </xdr:to>
    <xdr:sp macro="" textlink="">
      <xdr:nvSpPr>
        <xdr:cNvPr id="681" name="楕円 680">
          <a:extLst>
            <a:ext uri="{FF2B5EF4-FFF2-40B4-BE49-F238E27FC236}">
              <a16:creationId xmlns:a16="http://schemas.microsoft.com/office/drawing/2014/main" id="{15F17447-B9F4-4FE3-9454-1A75F5A65EA8}"/>
            </a:ext>
          </a:extLst>
        </xdr:cNvPr>
        <xdr:cNvSpPr/>
      </xdr:nvSpPr>
      <xdr:spPr>
        <a:xfrm>
          <a:off x="19897725" y="10051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158949</xdr:rowOff>
    </xdr:from>
    <xdr:ext cx="469744" cy="259045"/>
    <xdr:sp macro="" textlink="">
      <xdr:nvSpPr>
        <xdr:cNvPr id="682" name="【警察施設】&#10;一人当たり面積該当値テキスト">
          <a:extLst>
            <a:ext uri="{FF2B5EF4-FFF2-40B4-BE49-F238E27FC236}">
              <a16:creationId xmlns:a16="http://schemas.microsoft.com/office/drawing/2014/main" id="{25AF7598-E968-4D93-82D5-0378E046DC62}"/>
            </a:ext>
          </a:extLst>
        </xdr:cNvPr>
        <xdr:cNvSpPr txBox="1"/>
      </xdr:nvSpPr>
      <xdr:spPr>
        <a:xfrm>
          <a:off x="20002500" y="100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9072</xdr:rowOff>
    </xdr:from>
    <xdr:to>
      <xdr:col>112</xdr:col>
      <xdr:colOff>38100</xdr:colOff>
      <xdr:row>62</xdr:row>
      <xdr:rowOff>110672</xdr:rowOff>
    </xdr:to>
    <xdr:sp macro="" textlink="">
      <xdr:nvSpPr>
        <xdr:cNvPr id="683" name="楕円 682">
          <a:extLst>
            <a:ext uri="{FF2B5EF4-FFF2-40B4-BE49-F238E27FC236}">
              <a16:creationId xmlns:a16="http://schemas.microsoft.com/office/drawing/2014/main" id="{8E5A4FF5-DAFB-4AAA-82F9-9A1440AB1188}"/>
            </a:ext>
          </a:extLst>
        </xdr:cNvPr>
        <xdr:cNvSpPr/>
      </xdr:nvSpPr>
      <xdr:spPr>
        <a:xfrm>
          <a:off x="19154775" y="100515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59872</xdr:rowOff>
    </xdr:from>
    <xdr:to>
      <xdr:col>116</xdr:col>
      <xdr:colOff>63500</xdr:colOff>
      <xdr:row>62</xdr:row>
      <xdr:rowOff>59872</xdr:rowOff>
    </xdr:to>
    <xdr:cxnSp macro="">
      <xdr:nvCxnSpPr>
        <xdr:cNvPr id="684" name="直線コネクタ 683">
          <a:extLst>
            <a:ext uri="{FF2B5EF4-FFF2-40B4-BE49-F238E27FC236}">
              <a16:creationId xmlns:a16="http://schemas.microsoft.com/office/drawing/2014/main" id="{58739030-F683-467F-8BBC-907B74B51091}"/>
            </a:ext>
          </a:extLst>
        </xdr:cNvPr>
        <xdr:cNvCxnSpPr/>
      </xdr:nvCxnSpPr>
      <xdr:spPr>
        <a:xfrm>
          <a:off x="19202400" y="1009922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85" name="楕円 684">
          <a:extLst>
            <a:ext uri="{FF2B5EF4-FFF2-40B4-BE49-F238E27FC236}">
              <a16:creationId xmlns:a16="http://schemas.microsoft.com/office/drawing/2014/main" id="{82BE1542-98C7-4AEA-9908-82C4EFC928F6}"/>
            </a:ext>
          </a:extLst>
        </xdr:cNvPr>
        <xdr:cNvSpPr/>
      </xdr:nvSpPr>
      <xdr:spPr>
        <a:xfrm>
          <a:off x="18345150"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64</xdr:row>
      <xdr:rowOff>0</xdr:rowOff>
    </xdr:to>
    <xdr:cxnSp macro="">
      <xdr:nvCxnSpPr>
        <xdr:cNvPr id="686" name="直線コネクタ 685">
          <a:extLst>
            <a:ext uri="{FF2B5EF4-FFF2-40B4-BE49-F238E27FC236}">
              <a16:creationId xmlns:a16="http://schemas.microsoft.com/office/drawing/2014/main" id="{8C50EAF0-EF67-46D3-BBE2-97BA6781E992}"/>
            </a:ext>
          </a:extLst>
        </xdr:cNvPr>
        <xdr:cNvCxnSpPr/>
      </xdr:nvCxnSpPr>
      <xdr:spPr>
        <a:xfrm flipV="1">
          <a:off x="18392775" y="10099222"/>
          <a:ext cx="809625"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687" name="楕円 686">
          <a:extLst>
            <a:ext uri="{FF2B5EF4-FFF2-40B4-BE49-F238E27FC236}">
              <a16:creationId xmlns:a16="http://schemas.microsoft.com/office/drawing/2014/main" id="{60E5E1A6-A4C1-4EA2-801D-074E871F36FC}"/>
            </a:ext>
          </a:extLst>
        </xdr:cNvPr>
        <xdr:cNvSpPr/>
      </xdr:nvSpPr>
      <xdr:spPr>
        <a:xfrm>
          <a:off x="17554575" y="103468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21772</xdr:rowOff>
    </xdr:to>
    <xdr:cxnSp macro="">
      <xdr:nvCxnSpPr>
        <xdr:cNvPr id="688" name="直線コネクタ 687">
          <a:extLst>
            <a:ext uri="{FF2B5EF4-FFF2-40B4-BE49-F238E27FC236}">
              <a16:creationId xmlns:a16="http://schemas.microsoft.com/office/drawing/2014/main" id="{7D1A6243-3771-44F1-B5B2-D34C632E5E14}"/>
            </a:ext>
          </a:extLst>
        </xdr:cNvPr>
        <xdr:cNvCxnSpPr/>
      </xdr:nvCxnSpPr>
      <xdr:spPr>
        <a:xfrm flipV="1">
          <a:off x="17602200" y="10363200"/>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90715</xdr:rowOff>
    </xdr:from>
    <xdr:to>
      <xdr:col>98</xdr:col>
      <xdr:colOff>38100</xdr:colOff>
      <xdr:row>65</xdr:row>
      <xdr:rowOff>20865</xdr:rowOff>
    </xdr:to>
    <xdr:sp macro="" textlink="">
      <xdr:nvSpPr>
        <xdr:cNvPr id="689" name="楕円 688">
          <a:extLst>
            <a:ext uri="{FF2B5EF4-FFF2-40B4-BE49-F238E27FC236}">
              <a16:creationId xmlns:a16="http://schemas.microsoft.com/office/drawing/2014/main" id="{2EAE8A91-4404-42FD-A227-EA3B69EE8787}"/>
            </a:ext>
          </a:extLst>
        </xdr:cNvPr>
        <xdr:cNvSpPr/>
      </xdr:nvSpPr>
      <xdr:spPr>
        <a:xfrm>
          <a:off x="16754475" y="10450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21772</xdr:rowOff>
    </xdr:from>
    <xdr:to>
      <xdr:col>102</xdr:col>
      <xdr:colOff>114300</xdr:colOff>
      <xdr:row>64</xdr:row>
      <xdr:rowOff>141515</xdr:rowOff>
    </xdr:to>
    <xdr:cxnSp macro="">
      <xdr:nvCxnSpPr>
        <xdr:cNvPr id="690" name="直線コネクタ 689">
          <a:extLst>
            <a:ext uri="{FF2B5EF4-FFF2-40B4-BE49-F238E27FC236}">
              <a16:creationId xmlns:a16="http://schemas.microsoft.com/office/drawing/2014/main" id="{A9CDEF92-663A-4B8C-999E-9B7BCEEC7FC8}"/>
            </a:ext>
          </a:extLst>
        </xdr:cNvPr>
        <xdr:cNvCxnSpPr/>
      </xdr:nvCxnSpPr>
      <xdr:spPr>
        <a:xfrm flipV="1">
          <a:off x="16802100" y="10384972"/>
          <a:ext cx="8001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1" name="n_1aveValue【警察施設】&#10;一人当たり面積">
          <a:extLst>
            <a:ext uri="{FF2B5EF4-FFF2-40B4-BE49-F238E27FC236}">
              <a16:creationId xmlns:a16="http://schemas.microsoft.com/office/drawing/2014/main" id="{8A7712E6-0D56-485D-B2CD-6A07C0D94C68}"/>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2" name="n_2aveValue【警察施設】&#10;一人当たり面積">
          <a:extLst>
            <a:ext uri="{FF2B5EF4-FFF2-40B4-BE49-F238E27FC236}">
              <a16:creationId xmlns:a16="http://schemas.microsoft.com/office/drawing/2014/main" id="{80E17D48-44D3-41FD-995D-AB479FE6B653}"/>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3" name="n_3aveValue【警察施設】&#10;一人当たり面積">
          <a:extLst>
            <a:ext uri="{FF2B5EF4-FFF2-40B4-BE49-F238E27FC236}">
              <a16:creationId xmlns:a16="http://schemas.microsoft.com/office/drawing/2014/main" id="{8ACCE744-D14A-41CC-B82A-E26A859D8DAD}"/>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4" name="n_4aveValue【警察施設】&#10;一人当たり面積">
          <a:extLst>
            <a:ext uri="{FF2B5EF4-FFF2-40B4-BE49-F238E27FC236}">
              <a16:creationId xmlns:a16="http://schemas.microsoft.com/office/drawing/2014/main" id="{4292CB1A-EAB1-4FBA-80C7-DBC0D13C182C}"/>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101799</xdr:rowOff>
    </xdr:from>
    <xdr:ext cx="469744" cy="259045"/>
    <xdr:sp macro="" textlink="">
      <xdr:nvSpPr>
        <xdr:cNvPr id="695" name="n_1mainValue【警察施設】&#10;一人当たり面積">
          <a:extLst>
            <a:ext uri="{FF2B5EF4-FFF2-40B4-BE49-F238E27FC236}">
              <a16:creationId xmlns:a16="http://schemas.microsoft.com/office/drawing/2014/main" id="{EFBB2664-0DC0-4C7D-9070-66F004EB8636}"/>
            </a:ext>
          </a:extLst>
        </xdr:cNvPr>
        <xdr:cNvSpPr txBox="1"/>
      </xdr:nvSpPr>
      <xdr:spPr>
        <a:xfrm>
          <a:off x="18983402" y="1014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96" name="n_2mainValue【警察施設】&#10;一人当たり面積">
          <a:extLst>
            <a:ext uri="{FF2B5EF4-FFF2-40B4-BE49-F238E27FC236}">
              <a16:creationId xmlns:a16="http://schemas.microsoft.com/office/drawing/2014/main" id="{4959BF66-41B5-424B-BD6F-45AF09D3306F}"/>
            </a:ext>
          </a:extLst>
        </xdr:cNvPr>
        <xdr:cNvSpPr txBox="1"/>
      </xdr:nvSpPr>
      <xdr:spPr>
        <a:xfrm>
          <a:off x="181833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697" name="n_3mainValue【警察施設】&#10;一人当たり面積">
          <a:extLst>
            <a:ext uri="{FF2B5EF4-FFF2-40B4-BE49-F238E27FC236}">
              <a16:creationId xmlns:a16="http://schemas.microsoft.com/office/drawing/2014/main" id="{012BABDA-0551-4723-894D-DB90C8B50CB9}"/>
            </a:ext>
          </a:extLst>
        </xdr:cNvPr>
        <xdr:cNvSpPr txBox="1"/>
      </xdr:nvSpPr>
      <xdr:spPr>
        <a:xfrm>
          <a:off x="17383202" y="104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11992</xdr:rowOff>
    </xdr:from>
    <xdr:ext cx="469744" cy="259045"/>
    <xdr:sp macro="" textlink="">
      <xdr:nvSpPr>
        <xdr:cNvPr id="698" name="n_4mainValue【警察施設】&#10;一人当たり面積">
          <a:extLst>
            <a:ext uri="{FF2B5EF4-FFF2-40B4-BE49-F238E27FC236}">
              <a16:creationId xmlns:a16="http://schemas.microsoft.com/office/drawing/2014/main" id="{C39D7AB1-0295-4E97-8D2D-27C20E73ECC5}"/>
            </a:ext>
          </a:extLst>
        </xdr:cNvPr>
        <xdr:cNvSpPr txBox="1"/>
      </xdr:nvSpPr>
      <xdr:spPr>
        <a:xfrm>
          <a:off x="165926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843B396E-EF99-4A67-8A07-14BDA39406C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7FDF964F-450B-44A0-AEA4-17A32208AF8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3166DAE7-FC1C-439C-80FA-89105C9E524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CE8EE392-C679-4460-B6BE-4AC72F6356B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FCA21A5D-479A-41E0-BE2A-5E671337336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F36E158C-CBB7-4C29-985C-A0E60BA8BE8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4FDB477F-A43F-46D5-9E0E-ABE09A49937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C18BBB70-B4E9-49F8-A130-1AE2981CC41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C651AEF2-D825-4FD0-9DF3-7D9D3B0CC5A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CDC2B250-CFE4-42D1-853D-3611862D3B6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85C7C18F-8722-44D9-AB5B-2D9B339EF8CA}"/>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35B19F91-6022-49DD-A308-105C617C7D5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06EB9431-F3B7-4F6F-AA30-665242919CE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3BFFA0DD-B7C9-482F-BA46-B35EA153C9A2}"/>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6C04CAE1-A774-4C6B-A36C-7CDD1B6DCD6A}"/>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C453C674-DA5C-4F4D-92F4-6E0545D7ACFE}"/>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90E55878-2A80-4FCC-8696-72853FFD673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7C3697AD-310D-4DC7-82F3-7435C8E4EB3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93398860-6FCC-4B78-91CC-507D1BB7AF2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A15A6FD5-6B6D-44B8-8499-4E5643C3C32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86106</xdr:rowOff>
    </xdr:from>
    <xdr:to>
      <xdr:col>85</xdr:col>
      <xdr:colOff>126364</xdr:colOff>
      <xdr:row>83</xdr:row>
      <xdr:rowOff>159258</xdr:rowOff>
    </xdr:to>
    <xdr:cxnSp macro="">
      <xdr:nvCxnSpPr>
        <xdr:cNvPr id="719" name="直線コネクタ 718">
          <a:extLst>
            <a:ext uri="{FF2B5EF4-FFF2-40B4-BE49-F238E27FC236}">
              <a16:creationId xmlns:a16="http://schemas.microsoft.com/office/drawing/2014/main" id="{387AA549-6285-4B07-B0E5-8FA9718016B8}"/>
            </a:ext>
          </a:extLst>
        </xdr:cNvPr>
        <xdr:cNvCxnSpPr/>
      </xdr:nvCxnSpPr>
      <xdr:spPr>
        <a:xfrm flipV="1">
          <a:off x="14695170" y="12551156"/>
          <a:ext cx="1269" cy="10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163085</xdr:rowOff>
    </xdr:from>
    <xdr:ext cx="405111" cy="259045"/>
    <xdr:sp macro="" textlink="">
      <xdr:nvSpPr>
        <xdr:cNvPr id="720" name="【庁舎】&#10;有形固定資産減価償却率最小値テキスト">
          <a:extLst>
            <a:ext uri="{FF2B5EF4-FFF2-40B4-BE49-F238E27FC236}">
              <a16:creationId xmlns:a16="http://schemas.microsoft.com/office/drawing/2014/main" id="{FA5BF580-439B-482B-BE30-A7C1F1BEE51B}"/>
            </a:ext>
          </a:extLst>
        </xdr:cNvPr>
        <xdr:cNvSpPr txBox="1"/>
      </xdr:nvSpPr>
      <xdr:spPr>
        <a:xfrm>
          <a:off x="14744700"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159258</xdr:rowOff>
    </xdr:from>
    <xdr:to>
      <xdr:col>86</xdr:col>
      <xdr:colOff>25400</xdr:colOff>
      <xdr:row>83</xdr:row>
      <xdr:rowOff>159258</xdr:rowOff>
    </xdr:to>
    <xdr:cxnSp macro="">
      <xdr:nvCxnSpPr>
        <xdr:cNvPr id="721" name="直線コネクタ 720">
          <a:extLst>
            <a:ext uri="{FF2B5EF4-FFF2-40B4-BE49-F238E27FC236}">
              <a16:creationId xmlns:a16="http://schemas.microsoft.com/office/drawing/2014/main" id="{2F12CC58-3885-4916-86C4-EF2A0D63B254}"/>
            </a:ext>
          </a:extLst>
        </xdr:cNvPr>
        <xdr:cNvCxnSpPr/>
      </xdr:nvCxnSpPr>
      <xdr:spPr>
        <a:xfrm>
          <a:off x="14611350" y="13602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32783</xdr:rowOff>
    </xdr:from>
    <xdr:ext cx="405111" cy="259045"/>
    <xdr:sp macro="" textlink="">
      <xdr:nvSpPr>
        <xdr:cNvPr id="722" name="【庁舎】&#10;有形固定資産減価償却率最大値テキスト">
          <a:extLst>
            <a:ext uri="{FF2B5EF4-FFF2-40B4-BE49-F238E27FC236}">
              <a16:creationId xmlns:a16="http://schemas.microsoft.com/office/drawing/2014/main" id="{24849110-7B5A-4186-A6F3-FB7AE5D4CFD9}"/>
            </a:ext>
          </a:extLst>
        </xdr:cNvPr>
        <xdr:cNvSpPr txBox="1"/>
      </xdr:nvSpPr>
      <xdr:spPr>
        <a:xfrm>
          <a:off x="14744700" y="1233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86106</xdr:rowOff>
    </xdr:from>
    <xdr:to>
      <xdr:col>86</xdr:col>
      <xdr:colOff>25400</xdr:colOff>
      <xdr:row>77</xdr:row>
      <xdr:rowOff>86106</xdr:rowOff>
    </xdr:to>
    <xdr:cxnSp macro="">
      <xdr:nvCxnSpPr>
        <xdr:cNvPr id="723" name="直線コネクタ 722">
          <a:extLst>
            <a:ext uri="{FF2B5EF4-FFF2-40B4-BE49-F238E27FC236}">
              <a16:creationId xmlns:a16="http://schemas.microsoft.com/office/drawing/2014/main" id="{AB70CAE1-8EF0-48C2-B999-C5159791D43E}"/>
            </a:ext>
          </a:extLst>
        </xdr:cNvPr>
        <xdr:cNvCxnSpPr/>
      </xdr:nvCxnSpPr>
      <xdr:spPr>
        <a:xfrm>
          <a:off x="14611350" y="12551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724" name="【庁舎】&#10;有形固定資産減価償却率平均値テキスト">
          <a:extLst>
            <a:ext uri="{FF2B5EF4-FFF2-40B4-BE49-F238E27FC236}">
              <a16:creationId xmlns:a16="http://schemas.microsoft.com/office/drawing/2014/main" id="{C630865A-4A65-4784-BABD-1100769B4E3C}"/>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25" name="フローチャート: 判断 724">
          <a:extLst>
            <a:ext uri="{FF2B5EF4-FFF2-40B4-BE49-F238E27FC236}">
              <a16:creationId xmlns:a16="http://schemas.microsoft.com/office/drawing/2014/main" id="{835290CD-10FB-4DAD-8B30-5872178CBDC9}"/>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87885</xdr:rowOff>
    </xdr:from>
    <xdr:to>
      <xdr:col>81</xdr:col>
      <xdr:colOff>101600</xdr:colOff>
      <xdr:row>81</xdr:row>
      <xdr:rowOff>18035</xdr:rowOff>
    </xdr:to>
    <xdr:sp macro="" textlink="">
      <xdr:nvSpPr>
        <xdr:cNvPr id="726" name="フローチャート: 判断 725">
          <a:extLst>
            <a:ext uri="{FF2B5EF4-FFF2-40B4-BE49-F238E27FC236}">
              <a16:creationId xmlns:a16="http://schemas.microsoft.com/office/drawing/2014/main" id="{829B9E5E-DE86-4E60-A6FB-6CB91A54BC55}"/>
            </a:ext>
          </a:extLst>
        </xdr:cNvPr>
        <xdr:cNvSpPr/>
      </xdr:nvSpPr>
      <xdr:spPr>
        <a:xfrm>
          <a:off x="13887450" y="13038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138176</xdr:rowOff>
    </xdr:from>
    <xdr:to>
      <xdr:col>76</xdr:col>
      <xdr:colOff>165100</xdr:colOff>
      <xdr:row>81</xdr:row>
      <xdr:rowOff>68326</xdr:rowOff>
    </xdr:to>
    <xdr:sp macro="" textlink="">
      <xdr:nvSpPr>
        <xdr:cNvPr id="727" name="フローチャート: 判断 726">
          <a:extLst>
            <a:ext uri="{FF2B5EF4-FFF2-40B4-BE49-F238E27FC236}">
              <a16:creationId xmlns:a16="http://schemas.microsoft.com/office/drawing/2014/main" id="{71B39128-2E4B-45DB-99D8-8D970D9295E0}"/>
            </a:ext>
          </a:extLst>
        </xdr:cNvPr>
        <xdr:cNvSpPr/>
      </xdr:nvSpPr>
      <xdr:spPr>
        <a:xfrm>
          <a:off x="13096875" y="130953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728" name="フローチャート: 判断 727">
          <a:extLst>
            <a:ext uri="{FF2B5EF4-FFF2-40B4-BE49-F238E27FC236}">
              <a16:creationId xmlns:a16="http://schemas.microsoft.com/office/drawing/2014/main" id="{D75B296C-192B-4F63-9251-569AC0B8F664}"/>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29" name="フローチャート: 判断 728">
          <a:extLst>
            <a:ext uri="{FF2B5EF4-FFF2-40B4-BE49-F238E27FC236}">
              <a16:creationId xmlns:a16="http://schemas.microsoft.com/office/drawing/2014/main" id="{8C1E7F99-91D4-4283-B924-39CB569ECF6C}"/>
            </a:ext>
          </a:extLst>
        </xdr:cNvPr>
        <xdr:cNvSpPr/>
      </xdr:nvSpPr>
      <xdr:spPr>
        <a:xfrm>
          <a:off x="11487150" y="128502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3641D1DB-6F35-4C0C-97E3-FBC023D2159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781EDF2-5220-4A48-804A-DAC20C2B9B8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D8B79C1-F0C2-4412-803C-2702488624B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526B264-B9C1-4B49-8600-6E92131AECE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F6497285-0CF1-43CF-BBA5-B11A400E2BF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94742</xdr:rowOff>
    </xdr:from>
    <xdr:to>
      <xdr:col>85</xdr:col>
      <xdr:colOff>177800</xdr:colOff>
      <xdr:row>84</xdr:row>
      <xdr:rowOff>24892</xdr:rowOff>
    </xdr:to>
    <xdr:sp macro="" textlink="">
      <xdr:nvSpPr>
        <xdr:cNvPr id="735" name="楕円 734">
          <a:extLst>
            <a:ext uri="{FF2B5EF4-FFF2-40B4-BE49-F238E27FC236}">
              <a16:creationId xmlns:a16="http://schemas.microsoft.com/office/drawing/2014/main" id="{62C7FE8E-7107-4E0A-B578-2B5C7253D7B5}"/>
            </a:ext>
          </a:extLst>
        </xdr:cNvPr>
        <xdr:cNvSpPr/>
      </xdr:nvSpPr>
      <xdr:spPr>
        <a:xfrm>
          <a:off x="14649450" y="13534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9669</xdr:rowOff>
    </xdr:from>
    <xdr:ext cx="405111" cy="259045"/>
    <xdr:sp macro="" textlink="">
      <xdr:nvSpPr>
        <xdr:cNvPr id="736" name="【庁舎】&#10;有形固定資産減価償却率該当値テキスト">
          <a:extLst>
            <a:ext uri="{FF2B5EF4-FFF2-40B4-BE49-F238E27FC236}">
              <a16:creationId xmlns:a16="http://schemas.microsoft.com/office/drawing/2014/main" id="{55775126-6B17-4484-AB07-372E74CEA9AC}"/>
            </a:ext>
          </a:extLst>
        </xdr:cNvPr>
        <xdr:cNvSpPr txBox="1"/>
      </xdr:nvSpPr>
      <xdr:spPr>
        <a:xfrm>
          <a:off x="14744700" y="1344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58165</xdr:rowOff>
    </xdr:from>
    <xdr:to>
      <xdr:col>81</xdr:col>
      <xdr:colOff>101600</xdr:colOff>
      <xdr:row>83</xdr:row>
      <xdr:rowOff>159765</xdr:rowOff>
    </xdr:to>
    <xdr:sp macro="" textlink="">
      <xdr:nvSpPr>
        <xdr:cNvPr id="737" name="楕円 736">
          <a:extLst>
            <a:ext uri="{FF2B5EF4-FFF2-40B4-BE49-F238E27FC236}">
              <a16:creationId xmlns:a16="http://schemas.microsoft.com/office/drawing/2014/main" id="{DAD9D0A5-5D87-429C-92E9-6F8B2DE32C31}"/>
            </a:ext>
          </a:extLst>
        </xdr:cNvPr>
        <xdr:cNvSpPr/>
      </xdr:nvSpPr>
      <xdr:spPr>
        <a:xfrm>
          <a:off x="13887450" y="13497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108965</xdr:rowOff>
    </xdr:from>
    <xdr:to>
      <xdr:col>85</xdr:col>
      <xdr:colOff>127000</xdr:colOff>
      <xdr:row>83</xdr:row>
      <xdr:rowOff>145542</xdr:rowOff>
    </xdr:to>
    <xdr:cxnSp macro="">
      <xdr:nvCxnSpPr>
        <xdr:cNvPr id="738" name="直線コネクタ 737">
          <a:extLst>
            <a:ext uri="{FF2B5EF4-FFF2-40B4-BE49-F238E27FC236}">
              <a16:creationId xmlns:a16="http://schemas.microsoft.com/office/drawing/2014/main" id="{79929DCA-B0E9-4BD1-946C-CC5EE12CB281}"/>
            </a:ext>
          </a:extLst>
        </xdr:cNvPr>
        <xdr:cNvCxnSpPr/>
      </xdr:nvCxnSpPr>
      <xdr:spPr>
        <a:xfrm>
          <a:off x="13935075" y="13545565"/>
          <a:ext cx="762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106172</xdr:rowOff>
    </xdr:from>
    <xdr:to>
      <xdr:col>76</xdr:col>
      <xdr:colOff>165100</xdr:colOff>
      <xdr:row>85</xdr:row>
      <xdr:rowOff>36322</xdr:rowOff>
    </xdr:to>
    <xdr:sp macro="" textlink="">
      <xdr:nvSpPr>
        <xdr:cNvPr id="739" name="楕円 738">
          <a:extLst>
            <a:ext uri="{FF2B5EF4-FFF2-40B4-BE49-F238E27FC236}">
              <a16:creationId xmlns:a16="http://schemas.microsoft.com/office/drawing/2014/main" id="{0D297381-A12C-4A3C-93E4-A9143C3DE85D}"/>
            </a:ext>
          </a:extLst>
        </xdr:cNvPr>
        <xdr:cNvSpPr/>
      </xdr:nvSpPr>
      <xdr:spPr>
        <a:xfrm>
          <a:off x="13096875"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108965</xdr:rowOff>
    </xdr:from>
    <xdr:to>
      <xdr:col>81</xdr:col>
      <xdr:colOff>50800</xdr:colOff>
      <xdr:row>84</xdr:row>
      <xdr:rowOff>156972</xdr:rowOff>
    </xdr:to>
    <xdr:cxnSp macro="">
      <xdr:nvCxnSpPr>
        <xdr:cNvPr id="740" name="直線コネクタ 739">
          <a:extLst>
            <a:ext uri="{FF2B5EF4-FFF2-40B4-BE49-F238E27FC236}">
              <a16:creationId xmlns:a16="http://schemas.microsoft.com/office/drawing/2014/main" id="{F1C6CD21-9E23-413F-9BD6-5EC77F45AD35}"/>
            </a:ext>
          </a:extLst>
        </xdr:cNvPr>
        <xdr:cNvCxnSpPr/>
      </xdr:nvCxnSpPr>
      <xdr:spPr>
        <a:xfrm flipV="1">
          <a:off x="13144500" y="13545565"/>
          <a:ext cx="790575" cy="2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151892</xdr:rowOff>
    </xdr:from>
    <xdr:to>
      <xdr:col>72</xdr:col>
      <xdr:colOff>38100</xdr:colOff>
      <xdr:row>83</xdr:row>
      <xdr:rowOff>82042</xdr:rowOff>
    </xdr:to>
    <xdr:sp macro="" textlink="">
      <xdr:nvSpPr>
        <xdr:cNvPr id="741" name="楕円 740">
          <a:extLst>
            <a:ext uri="{FF2B5EF4-FFF2-40B4-BE49-F238E27FC236}">
              <a16:creationId xmlns:a16="http://schemas.microsoft.com/office/drawing/2014/main" id="{5D6E0C9E-1415-498B-85A9-E33803419A67}"/>
            </a:ext>
          </a:extLst>
        </xdr:cNvPr>
        <xdr:cNvSpPr/>
      </xdr:nvSpPr>
      <xdr:spPr>
        <a:xfrm>
          <a:off x="12296775" y="134297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31242</xdr:rowOff>
    </xdr:from>
    <xdr:to>
      <xdr:col>76</xdr:col>
      <xdr:colOff>114300</xdr:colOff>
      <xdr:row>84</xdr:row>
      <xdr:rowOff>156972</xdr:rowOff>
    </xdr:to>
    <xdr:cxnSp macro="">
      <xdr:nvCxnSpPr>
        <xdr:cNvPr id="742" name="直線コネクタ 741">
          <a:extLst>
            <a:ext uri="{FF2B5EF4-FFF2-40B4-BE49-F238E27FC236}">
              <a16:creationId xmlns:a16="http://schemas.microsoft.com/office/drawing/2014/main" id="{34213DC8-1329-41F4-ABBF-F4D8EB6EB508}"/>
            </a:ext>
          </a:extLst>
        </xdr:cNvPr>
        <xdr:cNvCxnSpPr/>
      </xdr:nvCxnSpPr>
      <xdr:spPr>
        <a:xfrm>
          <a:off x="12344400" y="13467842"/>
          <a:ext cx="8001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119887</xdr:rowOff>
    </xdr:from>
    <xdr:to>
      <xdr:col>67</xdr:col>
      <xdr:colOff>101600</xdr:colOff>
      <xdr:row>81</xdr:row>
      <xdr:rowOff>50037</xdr:rowOff>
    </xdr:to>
    <xdr:sp macro="" textlink="">
      <xdr:nvSpPr>
        <xdr:cNvPr id="743" name="楕円 742">
          <a:extLst>
            <a:ext uri="{FF2B5EF4-FFF2-40B4-BE49-F238E27FC236}">
              <a16:creationId xmlns:a16="http://schemas.microsoft.com/office/drawing/2014/main" id="{B9C134EB-6A5B-462D-97DB-5D7294FC4CB7}"/>
            </a:ext>
          </a:extLst>
        </xdr:cNvPr>
        <xdr:cNvSpPr/>
      </xdr:nvSpPr>
      <xdr:spPr>
        <a:xfrm>
          <a:off x="11487150" y="13077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170687</xdr:rowOff>
    </xdr:from>
    <xdr:to>
      <xdr:col>71</xdr:col>
      <xdr:colOff>177800</xdr:colOff>
      <xdr:row>83</xdr:row>
      <xdr:rowOff>31242</xdr:rowOff>
    </xdr:to>
    <xdr:cxnSp macro="">
      <xdr:nvCxnSpPr>
        <xdr:cNvPr id="744" name="直線コネクタ 743">
          <a:extLst>
            <a:ext uri="{FF2B5EF4-FFF2-40B4-BE49-F238E27FC236}">
              <a16:creationId xmlns:a16="http://schemas.microsoft.com/office/drawing/2014/main" id="{1074689B-5A47-4C99-A6E6-157DEDFA6F4F}"/>
            </a:ext>
          </a:extLst>
        </xdr:cNvPr>
        <xdr:cNvCxnSpPr/>
      </xdr:nvCxnSpPr>
      <xdr:spPr>
        <a:xfrm>
          <a:off x="11534775" y="13115162"/>
          <a:ext cx="809625" cy="3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34562</xdr:rowOff>
    </xdr:from>
    <xdr:ext cx="405111" cy="259045"/>
    <xdr:sp macro="" textlink="">
      <xdr:nvSpPr>
        <xdr:cNvPr id="745" name="n_1aveValue【庁舎】&#10;有形固定資産減価償却率">
          <a:extLst>
            <a:ext uri="{FF2B5EF4-FFF2-40B4-BE49-F238E27FC236}">
              <a16:creationId xmlns:a16="http://schemas.microsoft.com/office/drawing/2014/main" id="{6338300A-1F35-47FA-B962-F4B9999C566F}"/>
            </a:ext>
          </a:extLst>
        </xdr:cNvPr>
        <xdr:cNvSpPr txBox="1"/>
      </xdr:nvSpPr>
      <xdr:spPr>
        <a:xfrm>
          <a:off x="13745219" y="1282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84853</xdr:rowOff>
    </xdr:from>
    <xdr:ext cx="405111" cy="259045"/>
    <xdr:sp macro="" textlink="">
      <xdr:nvSpPr>
        <xdr:cNvPr id="746" name="n_2aveValue【庁舎】&#10;有形固定資産減価償却率">
          <a:extLst>
            <a:ext uri="{FF2B5EF4-FFF2-40B4-BE49-F238E27FC236}">
              <a16:creationId xmlns:a16="http://schemas.microsoft.com/office/drawing/2014/main" id="{E3612F21-133D-47EC-A371-3F495C3E56FB}"/>
            </a:ext>
          </a:extLst>
        </xdr:cNvPr>
        <xdr:cNvSpPr txBox="1"/>
      </xdr:nvSpPr>
      <xdr:spPr>
        <a:xfrm>
          <a:off x="12964169" y="1288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747" name="n_3aveValue【庁舎】&#10;有形固定資産減価償却率">
          <a:extLst>
            <a:ext uri="{FF2B5EF4-FFF2-40B4-BE49-F238E27FC236}">
              <a16:creationId xmlns:a16="http://schemas.microsoft.com/office/drawing/2014/main" id="{9DA47571-8BA0-4AB6-98D3-E9A9F2D17F41}"/>
            </a:ext>
          </a:extLst>
        </xdr:cNvPr>
        <xdr:cNvSpPr txBox="1"/>
      </xdr:nvSpPr>
      <xdr:spPr>
        <a:xfrm>
          <a:off x="12164069"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48" name="n_4aveValue【庁舎】&#10;有形固定資産減価償却率">
          <a:extLst>
            <a:ext uri="{FF2B5EF4-FFF2-40B4-BE49-F238E27FC236}">
              <a16:creationId xmlns:a16="http://schemas.microsoft.com/office/drawing/2014/main" id="{8F0FB288-4E8C-43AC-88F6-2E493BB99134}"/>
            </a:ext>
          </a:extLst>
        </xdr:cNvPr>
        <xdr:cNvSpPr txBox="1"/>
      </xdr:nvSpPr>
      <xdr:spPr>
        <a:xfrm>
          <a:off x="11354444" y="126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150892</xdr:rowOff>
    </xdr:from>
    <xdr:ext cx="405111" cy="259045"/>
    <xdr:sp macro="" textlink="">
      <xdr:nvSpPr>
        <xdr:cNvPr id="749" name="n_1mainValue【庁舎】&#10;有形固定資産減価償却率">
          <a:extLst>
            <a:ext uri="{FF2B5EF4-FFF2-40B4-BE49-F238E27FC236}">
              <a16:creationId xmlns:a16="http://schemas.microsoft.com/office/drawing/2014/main" id="{4D570E02-EE83-45C0-930E-AD3CDEC3B32F}"/>
            </a:ext>
          </a:extLst>
        </xdr:cNvPr>
        <xdr:cNvSpPr txBox="1"/>
      </xdr:nvSpPr>
      <xdr:spPr>
        <a:xfrm>
          <a:off x="13745219" y="1359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27449</xdr:rowOff>
    </xdr:from>
    <xdr:ext cx="405111" cy="259045"/>
    <xdr:sp macro="" textlink="">
      <xdr:nvSpPr>
        <xdr:cNvPr id="750" name="n_2mainValue【庁舎】&#10;有形固定資産減価償却率">
          <a:extLst>
            <a:ext uri="{FF2B5EF4-FFF2-40B4-BE49-F238E27FC236}">
              <a16:creationId xmlns:a16="http://schemas.microsoft.com/office/drawing/2014/main" id="{90EDDD28-7EC8-4B5E-A9AA-735EA072F063}"/>
            </a:ext>
          </a:extLst>
        </xdr:cNvPr>
        <xdr:cNvSpPr txBox="1"/>
      </xdr:nvSpPr>
      <xdr:spPr>
        <a:xfrm>
          <a:off x="12964169"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73169</xdr:rowOff>
    </xdr:from>
    <xdr:ext cx="405111" cy="259045"/>
    <xdr:sp macro="" textlink="">
      <xdr:nvSpPr>
        <xdr:cNvPr id="751" name="n_3mainValue【庁舎】&#10;有形固定資産減価償却率">
          <a:extLst>
            <a:ext uri="{FF2B5EF4-FFF2-40B4-BE49-F238E27FC236}">
              <a16:creationId xmlns:a16="http://schemas.microsoft.com/office/drawing/2014/main" id="{5ECD39BC-F4CE-4148-B608-CCE073DBFA55}"/>
            </a:ext>
          </a:extLst>
        </xdr:cNvPr>
        <xdr:cNvSpPr txBox="1"/>
      </xdr:nvSpPr>
      <xdr:spPr>
        <a:xfrm>
          <a:off x="12164069" y="135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41164</xdr:rowOff>
    </xdr:from>
    <xdr:ext cx="405111" cy="259045"/>
    <xdr:sp macro="" textlink="">
      <xdr:nvSpPr>
        <xdr:cNvPr id="752" name="n_4mainValue【庁舎】&#10;有形固定資産減価償却率">
          <a:extLst>
            <a:ext uri="{FF2B5EF4-FFF2-40B4-BE49-F238E27FC236}">
              <a16:creationId xmlns:a16="http://schemas.microsoft.com/office/drawing/2014/main" id="{D82E4B3D-E3B8-4DBA-B46F-71F56B576C96}"/>
            </a:ext>
          </a:extLst>
        </xdr:cNvPr>
        <xdr:cNvSpPr txBox="1"/>
      </xdr:nvSpPr>
      <xdr:spPr>
        <a:xfrm>
          <a:off x="11354444" y="1315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3512311F-D6EF-4198-9ECE-E713E8E808E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FC35CC96-F753-4DC0-B91E-38291E95DFFB}"/>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3202A9D9-62D7-4E76-B575-39161DDE469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426DF39C-19CD-4F86-B5B9-F5825D1EFA7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0E3370C3-BAE4-4DD1-BF1A-2DA51D0D6C2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496F36C1-A595-449F-8DDB-DC5C431929E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836472A-16AC-433B-9B3D-B3D921EB5FD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4CEC4DA1-086B-4694-971B-C31C0C1D96B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AE7C6CF6-9180-41F1-8428-9A4BF6F22EC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6A87561B-74A3-4B04-97A5-E7A7DA2493FA}"/>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531A43A6-C956-4070-9659-4B067B09191D}"/>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2B945168-D42C-417B-A58F-C20572FB4FB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C0CDA233-3EA7-459A-963F-FFEEC323308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DC3E93CC-97BE-4A3A-99C0-C21065E269C9}"/>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A157B67D-522D-43A8-885B-B0F2E698C8F7}"/>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D499A34F-7663-4DEE-826F-5242FB5DC75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C8EDC150-25BF-4ACE-9F7A-907E13FEA4D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9AB2BE52-367E-4C95-A903-9FAD83089EB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71" name="直線コネクタ 770">
          <a:extLst>
            <a:ext uri="{FF2B5EF4-FFF2-40B4-BE49-F238E27FC236}">
              <a16:creationId xmlns:a16="http://schemas.microsoft.com/office/drawing/2014/main" id="{701AB1BB-CD49-4A0D-8094-652C8591635C}"/>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2" name="【庁舎】&#10;一人当たり面積最小値テキスト">
          <a:extLst>
            <a:ext uri="{FF2B5EF4-FFF2-40B4-BE49-F238E27FC236}">
              <a16:creationId xmlns:a16="http://schemas.microsoft.com/office/drawing/2014/main" id="{71FC622F-9219-4B53-B6EE-69A3C106204F}"/>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3" name="直線コネクタ 772">
          <a:extLst>
            <a:ext uri="{FF2B5EF4-FFF2-40B4-BE49-F238E27FC236}">
              <a16:creationId xmlns:a16="http://schemas.microsoft.com/office/drawing/2014/main" id="{2B6BB0B7-CE31-463F-BB4C-CF8BC8AFFB59}"/>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4" name="【庁舎】&#10;一人当たり面積最大値テキスト">
          <a:extLst>
            <a:ext uri="{FF2B5EF4-FFF2-40B4-BE49-F238E27FC236}">
              <a16:creationId xmlns:a16="http://schemas.microsoft.com/office/drawing/2014/main" id="{41F6100F-5031-43E7-8A44-E31C1235C77D}"/>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5" name="直線コネクタ 774">
          <a:extLst>
            <a:ext uri="{FF2B5EF4-FFF2-40B4-BE49-F238E27FC236}">
              <a16:creationId xmlns:a16="http://schemas.microsoft.com/office/drawing/2014/main" id="{2010979B-AF04-46C6-B6DE-8DDD3D34BA3F}"/>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57166</xdr:rowOff>
    </xdr:from>
    <xdr:ext cx="469744" cy="259045"/>
    <xdr:sp macro="" textlink="">
      <xdr:nvSpPr>
        <xdr:cNvPr id="776" name="【庁舎】&#10;一人当たり面積平均値テキスト">
          <a:extLst>
            <a:ext uri="{FF2B5EF4-FFF2-40B4-BE49-F238E27FC236}">
              <a16:creationId xmlns:a16="http://schemas.microsoft.com/office/drawing/2014/main" id="{3F1490B7-6242-4AEE-AAFC-448D5FBACD1F}"/>
            </a:ext>
          </a:extLst>
        </xdr:cNvPr>
        <xdr:cNvSpPr txBox="1"/>
      </xdr:nvSpPr>
      <xdr:spPr>
        <a:xfrm>
          <a:off x="20002500" y="1349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7" name="フローチャート: 判断 776">
          <a:extLst>
            <a:ext uri="{FF2B5EF4-FFF2-40B4-BE49-F238E27FC236}">
              <a16:creationId xmlns:a16="http://schemas.microsoft.com/office/drawing/2014/main" id="{75228F23-BB11-4B69-B678-7D8DA3E8F703}"/>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8" name="フローチャート: 判断 777">
          <a:extLst>
            <a:ext uri="{FF2B5EF4-FFF2-40B4-BE49-F238E27FC236}">
              <a16:creationId xmlns:a16="http://schemas.microsoft.com/office/drawing/2014/main" id="{BBC39911-8C38-481B-A9B7-F2A5FDB0C106}"/>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9" name="フローチャート: 判断 778">
          <a:extLst>
            <a:ext uri="{FF2B5EF4-FFF2-40B4-BE49-F238E27FC236}">
              <a16:creationId xmlns:a16="http://schemas.microsoft.com/office/drawing/2014/main" id="{95CDF0EC-8965-46A1-9192-A5E985441552}"/>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80" name="フローチャート: 判断 779">
          <a:extLst>
            <a:ext uri="{FF2B5EF4-FFF2-40B4-BE49-F238E27FC236}">
              <a16:creationId xmlns:a16="http://schemas.microsoft.com/office/drawing/2014/main" id="{7A31382D-59DD-4F7A-A039-9DFB3D455445}"/>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1" name="フローチャート: 判断 780">
          <a:extLst>
            <a:ext uri="{FF2B5EF4-FFF2-40B4-BE49-F238E27FC236}">
              <a16:creationId xmlns:a16="http://schemas.microsoft.com/office/drawing/2014/main" id="{8186E9F3-E045-4B9F-BCD4-E89CEEB9F390}"/>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9FF10767-F014-4EEA-992E-D4A464F9300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4353AAB2-BBDC-4A51-954F-08BE795F8F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1876D8FC-50B1-4D20-B4FD-3C0D310335D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CCA69DC7-6D82-4A8A-86A7-3171524EB16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1AD1A1EC-F693-4AEA-9DA1-98776BAE16E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33020</xdr:rowOff>
    </xdr:from>
    <xdr:to>
      <xdr:col>116</xdr:col>
      <xdr:colOff>114300</xdr:colOff>
      <xdr:row>83</xdr:row>
      <xdr:rowOff>134620</xdr:rowOff>
    </xdr:to>
    <xdr:sp macro="" textlink="">
      <xdr:nvSpPr>
        <xdr:cNvPr id="787" name="楕円 786">
          <a:extLst>
            <a:ext uri="{FF2B5EF4-FFF2-40B4-BE49-F238E27FC236}">
              <a16:creationId xmlns:a16="http://schemas.microsoft.com/office/drawing/2014/main" id="{0E6021C8-900A-4B08-9458-9AE8B791E022}"/>
            </a:ext>
          </a:extLst>
        </xdr:cNvPr>
        <xdr:cNvSpPr/>
      </xdr:nvSpPr>
      <xdr:spPr>
        <a:xfrm>
          <a:off x="19897725" y="13469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55897</xdr:rowOff>
    </xdr:from>
    <xdr:ext cx="469744" cy="259045"/>
    <xdr:sp macro="" textlink="">
      <xdr:nvSpPr>
        <xdr:cNvPr id="788" name="【庁舎】&#10;一人当たり面積該当値テキスト">
          <a:extLst>
            <a:ext uri="{FF2B5EF4-FFF2-40B4-BE49-F238E27FC236}">
              <a16:creationId xmlns:a16="http://schemas.microsoft.com/office/drawing/2014/main" id="{94F983C5-39CE-4A2A-908B-5B7EDE654632}"/>
            </a:ext>
          </a:extLst>
        </xdr:cNvPr>
        <xdr:cNvSpPr txBox="1"/>
      </xdr:nvSpPr>
      <xdr:spPr>
        <a:xfrm>
          <a:off x="20002500"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789" name="楕円 788">
          <a:extLst>
            <a:ext uri="{FF2B5EF4-FFF2-40B4-BE49-F238E27FC236}">
              <a16:creationId xmlns:a16="http://schemas.microsoft.com/office/drawing/2014/main" id="{49F69B3B-5617-4794-85F4-13BA8BA49EAC}"/>
            </a:ext>
          </a:extLst>
        </xdr:cNvPr>
        <xdr:cNvSpPr/>
      </xdr:nvSpPr>
      <xdr:spPr>
        <a:xfrm>
          <a:off x="19154775" y="13220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83</xdr:row>
      <xdr:rowOff>83820</xdr:rowOff>
    </xdr:to>
    <xdr:cxnSp macro="">
      <xdr:nvCxnSpPr>
        <xdr:cNvPr id="790" name="直線コネクタ 789">
          <a:extLst>
            <a:ext uri="{FF2B5EF4-FFF2-40B4-BE49-F238E27FC236}">
              <a16:creationId xmlns:a16="http://schemas.microsoft.com/office/drawing/2014/main" id="{AB2DC7E3-12F6-4325-A6D2-9619F7B15558}"/>
            </a:ext>
          </a:extLst>
        </xdr:cNvPr>
        <xdr:cNvCxnSpPr/>
      </xdr:nvCxnSpPr>
      <xdr:spPr>
        <a:xfrm>
          <a:off x="19202400" y="13268325"/>
          <a:ext cx="752475"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118745</xdr:rowOff>
    </xdr:from>
    <xdr:to>
      <xdr:col>107</xdr:col>
      <xdr:colOff>101600</xdr:colOff>
      <xdr:row>84</xdr:row>
      <xdr:rowOff>48895</xdr:rowOff>
    </xdr:to>
    <xdr:sp macro="" textlink="">
      <xdr:nvSpPr>
        <xdr:cNvPr id="791" name="楕円 790">
          <a:extLst>
            <a:ext uri="{FF2B5EF4-FFF2-40B4-BE49-F238E27FC236}">
              <a16:creationId xmlns:a16="http://schemas.microsoft.com/office/drawing/2014/main" id="{8FB62096-9E58-4602-9C18-063EF6137A9C}"/>
            </a:ext>
          </a:extLst>
        </xdr:cNvPr>
        <xdr:cNvSpPr/>
      </xdr:nvSpPr>
      <xdr:spPr>
        <a:xfrm>
          <a:off x="18345150" y="135616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152400</xdr:rowOff>
    </xdr:from>
    <xdr:to>
      <xdr:col>111</xdr:col>
      <xdr:colOff>177800</xdr:colOff>
      <xdr:row>83</xdr:row>
      <xdr:rowOff>169545</xdr:rowOff>
    </xdr:to>
    <xdr:cxnSp macro="">
      <xdr:nvCxnSpPr>
        <xdr:cNvPr id="792" name="直線コネクタ 791">
          <a:extLst>
            <a:ext uri="{FF2B5EF4-FFF2-40B4-BE49-F238E27FC236}">
              <a16:creationId xmlns:a16="http://schemas.microsoft.com/office/drawing/2014/main" id="{4BC128B6-0BFC-4D22-A762-290E545F196F}"/>
            </a:ext>
          </a:extLst>
        </xdr:cNvPr>
        <xdr:cNvCxnSpPr/>
      </xdr:nvCxnSpPr>
      <xdr:spPr>
        <a:xfrm flipV="1">
          <a:off x="18392775" y="13268325"/>
          <a:ext cx="809625"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93" name="楕円 792">
          <a:extLst>
            <a:ext uri="{FF2B5EF4-FFF2-40B4-BE49-F238E27FC236}">
              <a16:creationId xmlns:a16="http://schemas.microsoft.com/office/drawing/2014/main" id="{B8A0481A-8944-44B0-9247-6A0566E41F19}"/>
            </a:ext>
          </a:extLst>
        </xdr:cNvPr>
        <xdr:cNvSpPr/>
      </xdr:nvSpPr>
      <xdr:spPr>
        <a:xfrm>
          <a:off x="17554575" y="13561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169545</xdr:rowOff>
    </xdr:from>
    <xdr:to>
      <xdr:col>107</xdr:col>
      <xdr:colOff>50800</xdr:colOff>
      <xdr:row>84</xdr:row>
      <xdr:rowOff>3811</xdr:rowOff>
    </xdr:to>
    <xdr:cxnSp macro="">
      <xdr:nvCxnSpPr>
        <xdr:cNvPr id="794" name="直線コネクタ 793">
          <a:extLst>
            <a:ext uri="{FF2B5EF4-FFF2-40B4-BE49-F238E27FC236}">
              <a16:creationId xmlns:a16="http://schemas.microsoft.com/office/drawing/2014/main" id="{1CA82E28-1E3F-4AE9-BA58-623A48918466}"/>
            </a:ext>
          </a:extLst>
        </xdr:cNvPr>
        <xdr:cNvCxnSpPr/>
      </xdr:nvCxnSpPr>
      <xdr:spPr>
        <a:xfrm flipV="1">
          <a:off x="17602200" y="13599795"/>
          <a:ext cx="7905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118745</xdr:rowOff>
    </xdr:from>
    <xdr:to>
      <xdr:col>98</xdr:col>
      <xdr:colOff>38100</xdr:colOff>
      <xdr:row>84</xdr:row>
      <xdr:rowOff>48895</xdr:rowOff>
    </xdr:to>
    <xdr:sp macro="" textlink="">
      <xdr:nvSpPr>
        <xdr:cNvPr id="795" name="楕円 794">
          <a:extLst>
            <a:ext uri="{FF2B5EF4-FFF2-40B4-BE49-F238E27FC236}">
              <a16:creationId xmlns:a16="http://schemas.microsoft.com/office/drawing/2014/main" id="{D97B743B-431D-4273-9CDC-072107206E5D}"/>
            </a:ext>
          </a:extLst>
        </xdr:cNvPr>
        <xdr:cNvSpPr/>
      </xdr:nvSpPr>
      <xdr:spPr>
        <a:xfrm>
          <a:off x="16754475" y="135616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169545</xdr:rowOff>
    </xdr:from>
    <xdr:to>
      <xdr:col>102</xdr:col>
      <xdr:colOff>114300</xdr:colOff>
      <xdr:row>84</xdr:row>
      <xdr:rowOff>3811</xdr:rowOff>
    </xdr:to>
    <xdr:cxnSp macro="">
      <xdr:nvCxnSpPr>
        <xdr:cNvPr id="796" name="直線コネクタ 795">
          <a:extLst>
            <a:ext uri="{FF2B5EF4-FFF2-40B4-BE49-F238E27FC236}">
              <a16:creationId xmlns:a16="http://schemas.microsoft.com/office/drawing/2014/main" id="{B808BC59-5E14-4AD0-9FD1-99E85BC8BF5A}"/>
            </a:ext>
          </a:extLst>
        </xdr:cNvPr>
        <xdr:cNvCxnSpPr/>
      </xdr:nvCxnSpPr>
      <xdr:spPr>
        <a:xfrm>
          <a:off x="16802100" y="13599795"/>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7" name="n_1aveValue【庁舎】&#10;一人当たり面積">
          <a:extLst>
            <a:ext uri="{FF2B5EF4-FFF2-40B4-BE49-F238E27FC236}">
              <a16:creationId xmlns:a16="http://schemas.microsoft.com/office/drawing/2014/main" id="{D9C5502D-885F-4BF1-A6A3-877846D27852}"/>
            </a:ext>
          </a:extLst>
        </xdr:cNvPr>
        <xdr:cNvSpPr txBox="1"/>
      </xdr:nvSpPr>
      <xdr:spPr>
        <a:xfrm>
          <a:off x="18983402"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98" name="n_2aveValue【庁舎】&#10;一人当たり面積">
          <a:extLst>
            <a:ext uri="{FF2B5EF4-FFF2-40B4-BE49-F238E27FC236}">
              <a16:creationId xmlns:a16="http://schemas.microsoft.com/office/drawing/2014/main" id="{B6973B4C-CC36-468E-8A37-483AB099BC69}"/>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799" name="n_3aveValue【庁舎】&#10;一人当たり面積">
          <a:extLst>
            <a:ext uri="{FF2B5EF4-FFF2-40B4-BE49-F238E27FC236}">
              <a16:creationId xmlns:a16="http://schemas.microsoft.com/office/drawing/2014/main" id="{DF9244F4-43C1-49CF-BDB7-A22CF5B8DB09}"/>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00" name="n_4aveValue【庁舎】&#10;一人当たり面積">
          <a:extLst>
            <a:ext uri="{FF2B5EF4-FFF2-40B4-BE49-F238E27FC236}">
              <a16:creationId xmlns:a16="http://schemas.microsoft.com/office/drawing/2014/main" id="{30194DD2-7150-4C16-8346-37D86DEBCE9C}"/>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801" name="n_1mainValue【庁舎】&#10;一人当たり面積">
          <a:extLst>
            <a:ext uri="{FF2B5EF4-FFF2-40B4-BE49-F238E27FC236}">
              <a16:creationId xmlns:a16="http://schemas.microsoft.com/office/drawing/2014/main" id="{6C7F58B6-36F8-4CDA-B4AA-DB53386DF50A}"/>
            </a:ext>
          </a:extLst>
        </xdr:cNvPr>
        <xdr:cNvSpPr txBox="1"/>
      </xdr:nvSpPr>
      <xdr:spPr>
        <a:xfrm>
          <a:off x="18983402"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40022</xdr:rowOff>
    </xdr:from>
    <xdr:ext cx="469744" cy="259045"/>
    <xdr:sp macro="" textlink="">
      <xdr:nvSpPr>
        <xdr:cNvPr id="802" name="n_2mainValue【庁舎】&#10;一人当たり面積">
          <a:extLst>
            <a:ext uri="{FF2B5EF4-FFF2-40B4-BE49-F238E27FC236}">
              <a16:creationId xmlns:a16="http://schemas.microsoft.com/office/drawing/2014/main" id="{BD25176C-27F5-437A-82BA-F7E3535C54CA}"/>
            </a:ext>
          </a:extLst>
        </xdr:cNvPr>
        <xdr:cNvSpPr txBox="1"/>
      </xdr:nvSpPr>
      <xdr:spPr>
        <a:xfrm>
          <a:off x="18183302" y="136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803" name="n_3mainValue【庁舎】&#10;一人当たり面積">
          <a:extLst>
            <a:ext uri="{FF2B5EF4-FFF2-40B4-BE49-F238E27FC236}">
              <a16:creationId xmlns:a16="http://schemas.microsoft.com/office/drawing/2014/main" id="{02FC4F71-328A-4AB4-BAD1-C3B8015AEF1F}"/>
            </a:ext>
          </a:extLst>
        </xdr:cNvPr>
        <xdr:cNvSpPr txBox="1"/>
      </xdr:nvSpPr>
      <xdr:spPr>
        <a:xfrm>
          <a:off x="17383202"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40022</xdr:rowOff>
    </xdr:from>
    <xdr:ext cx="469744" cy="259045"/>
    <xdr:sp macro="" textlink="">
      <xdr:nvSpPr>
        <xdr:cNvPr id="804" name="n_4mainValue【庁舎】&#10;一人当たり面積">
          <a:extLst>
            <a:ext uri="{FF2B5EF4-FFF2-40B4-BE49-F238E27FC236}">
              <a16:creationId xmlns:a16="http://schemas.microsoft.com/office/drawing/2014/main" id="{3A4B75EF-47F0-4148-B33F-8661BB29A9E2}"/>
            </a:ext>
          </a:extLst>
        </xdr:cNvPr>
        <xdr:cNvSpPr txBox="1"/>
      </xdr:nvSpPr>
      <xdr:spPr>
        <a:xfrm>
          <a:off x="16592627" y="136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960690EE-33E6-4B7A-BA08-6A46E851B00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F5A7CBB1-CC67-4053-B134-CFD2CD83418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B1D772DD-0D75-41C2-B072-9EC27B40120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有形固定資産減価償却率については、体育館・プール及び警察施設がグループ内平均を下回っており、それ以外の施設についてはグループ内平均を上回っている。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一人当たり面積については、体育館・プール、庁舎がグループ内平均を上回ってるが、それ以外の施設についてはグループ内平均を下回っている。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3&#27770;&#31639;_&#36001;&#25919;&#29366;&#27841;&#36039;&#26009;&#38598;/06%20&#30906;&#35469;&#20316;&#26989;/&#37117;&#36947;&#24220;&#30476;/30_&#21644;&#27468;&#23665;&#30476;_&#28168;/&#22522;&#37329;&#12471;&#12540;&#12488;&#20462;&#27491;/&#12304;3.22&#20462;&#27491;&#12305;30&#21644;&#27468;&#23665;&#30476;_&#12304;&#36001;&#25919;&#29366;&#27841;&#36039;&#26009;&#38598;&#12305;_300004_&#21644;&#27468;&#23665;&#30476;_2021&#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Sheet1"/>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B71" t="str">
            <v>R01</v>
          </cell>
          <cell r="C71" t="str">
            <v>R02</v>
          </cell>
          <cell r="D71" t="str">
            <v>R03</v>
          </cell>
        </row>
        <row r="72">
          <cell r="A72" t="str">
            <v>財政調整基金</v>
          </cell>
          <cell r="B72">
            <v>3106</v>
          </cell>
          <cell r="C72">
            <v>3107</v>
          </cell>
          <cell r="D72">
            <v>3107</v>
          </cell>
        </row>
        <row r="73">
          <cell r="A73" t="str">
            <v>減債基金</v>
          </cell>
          <cell r="B73">
            <v>17787</v>
          </cell>
          <cell r="C73">
            <v>17788</v>
          </cell>
          <cell r="D73">
            <v>17788</v>
          </cell>
        </row>
        <row r="74">
          <cell r="A74" t="str">
            <v>その他特定目的基金</v>
          </cell>
          <cell r="B74">
            <v>33747</v>
          </cell>
          <cell r="C74">
            <v>28400</v>
          </cell>
          <cell r="D74">
            <v>33742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79</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80</v>
      </c>
      <c r="C3" s="537"/>
      <c r="D3" s="538"/>
      <c r="E3" s="538"/>
      <c r="F3" s="538"/>
      <c r="G3" s="538"/>
      <c r="H3" s="538"/>
      <c r="I3" s="538"/>
      <c r="J3" s="538"/>
      <c r="K3" s="538"/>
      <c r="L3" s="538" t="s">
        <v>81</v>
      </c>
      <c r="M3" s="538"/>
      <c r="N3" s="538"/>
      <c r="O3" s="538"/>
      <c r="P3" s="538"/>
      <c r="Q3" s="538"/>
      <c r="R3" s="539"/>
      <c r="S3" s="539"/>
      <c r="T3" s="539"/>
      <c r="U3" s="539"/>
      <c r="V3" s="540"/>
      <c r="W3" s="556" t="s">
        <v>82</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83</v>
      </c>
      <c r="BO3" s="536"/>
      <c r="BP3" s="536"/>
      <c r="BQ3" s="536"/>
      <c r="BR3" s="536"/>
      <c r="BS3" s="536"/>
      <c r="BT3" s="536"/>
      <c r="BU3" s="560"/>
      <c r="BV3" s="535" t="s">
        <v>84</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85</v>
      </c>
      <c r="CU3" s="536"/>
      <c r="CV3" s="536"/>
      <c r="CW3" s="536"/>
      <c r="CX3" s="536"/>
      <c r="CY3" s="536"/>
      <c r="CZ3" s="536"/>
      <c r="DA3" s="560"/>
      <c r="DB3" s="535" t="s">
        <v>86</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87</v>
      </c>
      <c r="X4" s="475"/>
      <c r="Y4" s="476"/>
      <c r="Z4" s="483" t="s">
        <v>2</v>
      </c>
      <c r="AA4" s="484"/>
      <c r="AB4" s="484"/>
      <c r="AC4" s="484"/>
      <c r="AD4" s="484"/>
      <c r="AE4" s="484"/>
      <c r="AF4" s="484"/>
      <c r="AG4" s="484"/>
      <c r="AH4" s="485"/>
      <c r="AI4" s="483" t="s">
        <v>88</v>
      </c>
      <c r="AJ4" s="564"/>
      <c r="AK4" s="564"/>
      <c r="AL4" s="564"/>
      <c r="AM4" s="564"/>
      <c r="AN4" s="564"/>
      <c r="AO4" s="564"/>
      <c r="AP4" s="565"/>
      <c r="AQ4" s="497" t="s">
        <v>89</v>
      </c>
      <c r="AR4" s="498"/>
      <c r="AS4" s="564"/>
      <c r="AT4" s="564"/>
      <c r="AU4" s="564"/>
      <c r="AV4" s="564"/>
      <c r="AW4" s="564"/>
      <c r="AX4" s="564"/>
      <c r="AY4" s="569"/>
      <c r="AZ4" s="409" t="s">
        <v>90</v>
      </c>
      <c r="BA4" s="410"/>
      <c r="BB4" s="410"/>
      <c r="BC4" s="410"/>
      <c r="BD4" s="410"/>
      <c r="BE4" s="410"/>
      <c r="BF4" s="410"/>
      <c r="BG4" s="410"/>
      <c r="BH4" s="410"/>
      <c r="BI4" s="410"/>
      <c r="BJ4" s="410"/>
      <c r="BK4" s="410"/>
      <c r="BL4" s="410"/>
      <c r="BM4" s="411"/>
      <c r="BN4" s="412">
        <v>673364509</v>
      </c>
      <c r="BO4" s="413"/>
      <c r="BP4" s="413"/>
      <c r="BQ4" s="413"/>
      <c r="BR4" s="413"/>
      <c r="BS4" s="413"/>
      <c r="BT4" s="413"/>
      <c r="BU4" s="414"/>
      <c r="BV4" s="412">
        <v>648362342</v>
      </c>
      <c r="BW4" s="413"/>
      <c r="BX4" s="413"/>
      <c r="BY4" s="413"/>
      <c r="BZ4" s="413"/>
      <c r="CA4" s="413"/>
      <c r="CB4" s="413"/>
      <c r="CC4" s="414"/>
      <c r="CD4" s="520" t="s">
        <v>91</v>
      </c>
      <c r="CE4" s="521"/>
      <c r="CF4" s="521"/>
      <c r="CG4" s="521"/>
      <c r="CH4" s="521"/>
      <c r="CI4" s="521"/>
      <c r="CJ4" s="521"/>
      <c r="CK4" s="521"/>
      <c r="CL4" s="521"/>
      <c r="CM4" s="521"/>
      <c r="CN4" s="521"/>
      <c r="CO4" s="521"/>
      <c r="CP4" s="521"/>
      <c r="CQ4" s="521"/>
      <c r="CR4" s="521"/>
      <c r="CS4" s="522"/>
      <c r="CT4" s="561">
        <v>3.6</v>
      </c>
      <c r="CU4" s="562"/>
      <c r="CV4" s="562"/>
      <c r="CW4" s="562"/>
      <c r="CX4" s="562"/>
      <c r="CY4" s="562"/>
      <c r="CZ4" s="562"/>
      <c r="DA4" s="563"/>
      <c r="DB4" s="561">
        <v>4.5999999999999996</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92</v>
      </c>
      <c r="BA5" s="389"/>
      <c r="BB5" s="389"/>
      <c r="BC5" s="389"/>
      <c r="BD5" s="389"/>
      <c r="BE5" s="389"/>
      <c r="BF5" s="389"/>
      <c r="BG5" s="389"/>
      <c r="BH5" s="389"/>
      <c r="BI5" s="389"/>
      <c r="BJ5" s="389"/>
      <c r="BK5" s="389"/>
      <c r="BL5" s="389"/>
      <c r="BM5" s="390"/>
      <c r="BN5" s="391">
        <v>643554071</v>
      </c>
      <c r="BO5" s="392"/>
      <c r="BP5" s="392"/>
      <c r="BQ5" s="392"/>
      <c r="BR5" s="392"/>
      <c r="BS5" s="392"/>
      <c r="BT5" s="392"/>
      <c r="BU5" s="393"/>
      <c r="BV5" s="391">
        <v>626675534</v>
      </c>
      <c r="BW5" s="392"/>
      <c r="BX5" s="392"/>
      <c r="BY5" s="392"/>
      <c r="BZ5" s="392"/>
      <c r="CA5" s="392"/>
      <c r="CB5" s="392"/>
      <c r="CC5" s="393"/>
      <c r="CD5" s="489" t="s">
        <v>93</v>
      </c>
      <c r="CE5" s="384"/>
      <c r="CF5" s="384"/>
      <c r="CG5" s="384"/>
      <c r="CH5" s="384"/>
      <c r="CI5" s="384"/>
      <c r="CJ5" s="384"/>
      <c r="CK5" s="384"/>
      <c r="CL5" s="384"/>
      <c r="CM5" s="384"/>
      <c r="CN5" s="384"/>
      <c r="CO5" s="384"/>
      <c r="CP5" s="384"/>
      <c r="CQ5" s="384"/>
      <c r="CR5" s="384"/>
      <c r="CS5" s="490"/>
      <c r="CT5" s="385">
        <v>86.9</v>
      </c>
      <c r="CU5" s="386"/>
      <c r="CV5" s="386"/>
      <c r="CW5" s="386"/>
      <c r="CX5" s="386"/>
      <c r="CY5" s="386"/>
      <c r="CZ5" s="386"/>
      <c r="DA5" s="387"/>
      <c r="DB5" s="385">
        <v>95.2</v>
      </c>
      <c r="DC5" s="386"/>
      <c r="DD5" s="386"/>
      <c r="DE5" s="386"/>
      <c r="DF5" s="386"/>
      <c r="DG5" s="386"/>
      <c r="DH5" s="386"/>
      <c r="DI5" s="387"/>
    </row>
    <row r="6" spans="1:119" ht="18.75" customHeight="1" x14ac:dyDescent="0.2">
      <c r="A6" s="159"/>
      <c r="B6" s="535" t="s">
        <v>94</v>
      </c>
      <c r="C6" s="536"/>
      <c r="D6" s="536"/>
      <c r="E6" s="536"/>
      <c r="F6" s="536"/>
      <c r="G6" s="536"/>
      <c r="H6" s="536"/>
      <c r="I6" s="536"/>
      <c r="J6" s="536"/>
      <c r="K6" s="537"/>
      <c r="L6" s="538" t="s">
        <v>95</v>
      </c>
      <c r="M6" s="538"/>
      <c r="N6" s="538"/>
      <c r="O6" s="538"/>
      <c r="P6" s="538"/>
      <c r="Q6" s="538"/>
      <c r="R6" s="539"/>
      <c r="S6" s="539"/>
      <c r="T6" s="539"/>
      <c r="U6" s="539"/>
      <c r="V6" s="540"/>
      <c r="W6" s="477"/>
      <c r="X6" s="478"/>
      <c r="Y6" s="479"/>
      <c r="Z6" s="517" t="s">
        <v>96</v>
      </c>
      <c r="AA6" s="518"/>
      <c r="AB6" s="518"/>
      <c r="AC6" s="518"/>
      <c r="AD6" s="518"/>
      <c r="AE6" s="518"/>
      <c r="AF6" s="518"/>
      <c r="AG6" s="518"/>
      <c r="AH6" s="519"/>
      <c r="AI6" s="434">
        <v>1</v>
      </c>
      <c r="AJ6" s="435"/>
      <c r="AK6" s="435"/>
      <c r="AL6" s="435"/>
      <c r="AM6" s="435"/>
      <c r="AN6" s="435"/>
      <c r="AO6" s="435"/>
      <c r="AP6" s="436"/>
      <c r="AQ6" s="434">
        <v>11374</v>
      </c>
      <c r="AR6" s="435"/>
      <c r="AS6" s="435"/>
      <c r="AT6" s="435"/>
      <c r="AU6" s="435"/>
      <c r="AV6" s="435"/>
      <c r="AW6" s="435"/>
      <c r="AX6" s="435"/>
      <c r="AY6" s="437"/>
      <c r="AZ6" s="388" t="s">
        <v>97</v>
      </c>
      <c r="BA6" s="389"/>
      <c r="BB6" s="389"/>
      <c r="BC6" s="389"/>
      <c r="BD6" s="389"/>
      <c r="BE6" s="389"/>
      <c r="BF6" s="389"/>
      <c r="BG6" s="389"/>
      <c r="BH6" s="389"/>
      <c r="BI6" s="389"/>
      <c r="BJ6" s="389"/>
      <c r="BK6" s="389"/>
      <c r="BL6" s="389"/>
      <c r="BM6" s="390"/>
      <c r="BN6" s="391">
        <v>29810438</v>
      </c>
      <c r="BO6" s="392"/>
      <c r="BP6" s="392"/>
      <c r="BQ6" s="392"/>
      <c r="BR6" s="392"/>
      <c r="BS6" s="392"/>
      <c r="BT6" s="392"/>
      <c r="BU6" s="393"/>
      <c r="BV6" s="391">
        <v>21686808</v>
      </c>
      <c r="BW6" s="392"/>
      <c r="BX6" s="392"/>
      <c r="BY6" s="392"/>
      <c r="BZ6" s="392"/>
      <c r="CA6" s="392"/>
      <c r="CB6" s="392"/>
      <c r="CC6" s="393"/>
      <c r="CD6" s="489" t="s">
        <v>98</v>
      </c>
      <c r="CE6" s="384"/>
      <c r="CF6" s="384"/>
      <c r="CG6" s="384"/>
      <c r="CH6" s="384"/>
      <c r="CI6" s="384"/>
      <c r="CJ6" s="384"/>
      <c r="CK6" s="384"/>
      <c r="CL6" s="384"/>
      <c r="CM6" s="384"/>
      <c r="CN6" s="384"/>
      <c r="CO6" s="384"/>
      <c r="CP6" s="384"/>
      <c r="CQ6" s="384"/>
      <c r="CR6" s="384"/>
      <c r="CS6" s="490"/>
      <c r="CT6" s="514">
        <v>92.1</v>
      </c>
      <c r="CU6" s="515"/>
      <c r="CV6" s="515"/>
      <c r="CW6" s="515"/>
      <c r="CX6" s="515"/>
      <c r="CY6" s="515"/>
      <c r="CZ6" s="515"/>
      <c r="DA6" s="516"/>
      <c r="DB6" s="514">
        <v>100.4</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99</v>
      </c>
      <c r="AA7" s="518"/>
      <c r="AB7" s="518"/>
      <c r="AC7" s="518"/>
      <c r="AD7" s="518"/>
      <c r="AE7" s="518"/>
      <c r="AF7" s="518"/>
      <c r="AG7" s="518"/>
      <c r="AH7" s="519"/>
      <c r="AI7" s="434">
        <v>2</v>
      </c>
      <c r="AJ7" s="435"/>
      <c r="AK7" s="435"/>
      <c r="AL7" s="435"/>
      <c r="AM7" s="435"/>
      <c r="AN7" s="435"/>
      <c r="AO7" s="435"/>
      <c r="AP7" s="436"/>
      <c r="AQ7" s="434">
        <v>8930</v>
      </c>
      <c r="AR7" s="435"/>
      <c r="AS7" s="435"/>
      <c r="AT7" s="435"/>
      <c r="AU7" s="435"/>
      <c r="AV7" s="435"/>
      <c r="AW7" s="435"/>
      <c r="AX7" s="435"/>
      <c r="AY7" s="437"/>
      <c r="AZ7" s="388" t="s">
        <v>100</v>
      </c>
      <c r="BA7" s="389"/>
      <c r="BB7" s="389"/>
      <c r="BC7" s="389"/>
      <c r="BD7" s="389"/>
      <c r="BE7" s="389"/>
      <c r="BF7" s="389"/>
      <c r="BG7" s="389"/>
      <c r="BH7" s="389"/>
      <c r="BI7" s="389"/>
      <c r="BJ7" s="389"/>
      <c r="BK7" s="389"/>
      <c r="BL7" s="389"/>
      <c r="BM7" s="390"/>
      <c r="BN7" s="391">
        <v>18420196</v>
      </c>
      <c r="BO7" s="392"/>
      <c r="BP7" s="392"/>
      <c r="BQ7" s="392"/>
      <c r="BR7" s="392"/>
      <c r="BS7" s="392"/>
      <c r="BT7" s="392"/>
      <c r="BU7" s="393"/>
      <c r="BV7" s="391">
        <v>7830515</v>
      </c>
      <c r="BW7" s="392"/>
      <c r="BX7" s="392"/>
      <c r="BY7" s="392"/>
      <c r="BZ7" s="392"/>
      <c r="CA7" s="392"/>
      <c r="CB7" s="392"/>
      <c r="CC7" s="393"/>
      <c r="CD7" s="489" t="s">
        <v>101</v>
      </c>
      <c r="CE7" s="384"/>
      <c r="CF7" s="384"/>
      <c r="CG7" s="384"/>
      <c r="CH7" s="384"/>
      <c r="CI7" s="384"/>
      <c r="CJ7" s="384"/>
      <c r="CK7" s="384"/>
      <c r="CL7" s="384"/>
      <c r="CM7" s="384"/>
      <c r="CN7" s="384"/>
      <c r="CO7" s="384"/>
      <c r="CP7" s="384"/>
      <c r="CQ7" s="384"/>
      <c r="CR7" s="384"/>
      <c r="CS7" s="490"/>
      <c r="CT7" s="391">
        <v>313899553</v>
      </c>
      <c r="CU7" s="392"/>
      <c r="CV7" s="392"/>
      <c r="CW7" s="392"/>
      <c r="CX7" s="392"/>
      <c r="CY7" s="392"/>
      <c r="CZ7" s="392"/>
      <c r="DA7" s="393"/>
      <c r="DB7" s="391">
        <v>298707463</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102</v>
      </c>
      <c r="AA8" s="518"/>
      <c r="AB8" s="518"/>
      <c r="AC8" s="518"/>
      <c r="AD8" s="518"/>
      <c r="AE8" s="518"/>
      <c r="AF8" s="518"/>
      <c r="AG8" s="518"/>
      <c r="AH8" s="519"/>
      <c r="AI8" s="434">
        <v>1</v>
      </c>
      <c r="AJ8" s="435"/>
      <c r="AK8" s="435"/>
      <c r="AL8" s="435"/>
      <c r="AM8" s="435"/>
      <c r="AN8" s="435"/>
      <c r="AO8" s="435"/>
      <c r="AP8" s="436"/>
      <c r="AQ8" s="434">
        <v>7500</v>
      </c>
      <c r="AR8" s="435"/>
      <c r="AS8" s="435"/>
      <c r="AT8" s="435"/>
      <c r="AU8" s="435"/>
      <c r="AV8" s="435"/>
      <c r="AW8" s="435"/>
      <c r="AX8" s="435"/>
      <c r="AY8" s="437"/>
      <c r="AZ8" s="388" t="s">
        <v>103</v>
      </c>
      <c r="BA8" s="389"/>
      <c r="BB8" s="389"/>
      <c r="BC8" s="389"/>
      <c r="BD8" s="389"/>
      <c r="BE8" s="389"/>
      <c r="BF8" s="389"/>
      <c r="BG8" s="389"/>
      <c r="BH8" s="389"/>
      <c r="BI8" s="389"/>
      <c r="BJ8" s="389"/>
      <c r="BK8" s="389"/>
      <c r="BL8" s="389"/>
      <c r="BM8" s="390"/>
      <c r="BN8" s="391">
        <v>11390242</v>
      </c>
      <c r="BO8" s="392"/>
      <c r="BP8" s="392"/>
      <c r="BQ8" s="392"/>
      <c r="BR8" s="392"/>
      <c r="BS8" s="392"/>
      <c r="BT8" s="392"/>
      <c r="BU8" s="393"/>
      <c r="BV8" s="391">
        <v>13856293</v>
      </c>
      <c r="BW8" s="392"/>
      <c r="BX8" s="392"/>
      <c r="BY8" s="392"/>
      <c r="BZ8" s="392"/>
      <c r="CA8" s="392"/>
      <c r="CB8" s="392"/>
      <c r="CC8" s="393"/>
      <c r="CD8" s="489" t="s">
        <v>104</v>
      </c>
      <c r="CE8" s="384"/>
      <c r="CF8" s="384"/>
      <c r="CG8" s="384"/>
      <c r="CH8" s="384"/>
      <c r="CI8" s="384"/>
      <c r="CJ8" s="384"/>
      <c r="CK8" s="384"/>
      <c r="CL8" s="384"/>
      <c r="CM8" s="384"/>
      <c r="CN8" s="384"/>
      <c r="CO8" s="384"/>
      <c r="CP8" s="384"/>
      <c r="CQ8" s="384"/>
      <c r="CR8" s="384"/>
      <c r="CS8" s="490"/>
      <c r="CT8" s="511">
        <v>0.32296999999999998</v>
      </c>
      <c r="CU8" s="512"/>
      <c r="CV8" s="512"/>
      <c r="CW8" s="512"/>
      <c r="CX8" s="512"/>
      <c r="CY8" s="512"/>
      <c r="CZ8" s="512"/>
      <c r="DA8" s="513"/>
      <c r="DB8" s="511">
        <v>0.33778999999999998</v>
      </c>
      <c r="DC8" s="512"/>
      <c r="DD8" s="512"/>
      <c r="DE8" s="512"/>
      <c r="DF8" s="512"/>
      <c r="DG8" s="512"/>
      <c r="DH8" s="512"/>
      <c r="DI8" s="513"/>
    </row>
    <row r="9" spans="1:119" ht="18.75" customHeight="1" thickBot="1" x14ac:dyDescent="0.25">
      <c r="A9" s="159"/>
      <c r="B9" s="523" t="s">
        <v>105</v>
      </c>
      <c r="C9" s="484"/>
      <c r="D9" s="484"/>
      <c r="E9" s="484"/>
      <c r="F9" s="484"/>
      <c r="G9" s="484"/>
      <c r="H9" s="484"/>
      <c r="I9" s="484"/>
      <c r="J9" s="484"/>
      <c r="K9" s="485"/>
      <c r="L9" s="529" t="s">
        <v>106</v>
      </c>
      <c r="M9" s="530"/>
      <c r="N9" s="530"/>
      <c r="O9" s="530"/>
      <c r="P9" s="530"/>
      <c r="Q9" s="531"/>
      <c r="R9" s="532">
        <v>922584</v>
      </c>
      <c r="S9" s="533"/>
      <c r="T9" s="533"/>
      <c r="U9" s="533"/>
      <c r="V9" s="534"/>
      <c r="W9" s="477"/>
      <c r="X9" s="478"/>
      <c r="Y9" s="479"/>
      <c r="Z9" s="517" t="s">
        <v>107</v>
      </c>
      <c r="AA9" s="518"/>
      <c r="AB9" s="518"/>
      <c r="AC9" s="518"/>
      <c r="AD9" s="518"/>
      <c r="AE9" s="518"/>
      <c r="AF9" s="518"/>
      <c r="AG9" s="518"/>
      <c r="AH9" s="519"/>
      <c r="AI9" s="434">
        <v>1</v>
      </c>
      <c r="AJ9" s="435"/>
      <c r="AK9" s="435"/>
      <c r="AL9" s="435"/>
      <c r="AM9" s="435"/>
      <c r="AN9" s="435"/>
      <c r="AO9" s="435"/>
      <c r="AP9" s="436"/>
      <c r="AQ9" s="434">
        <v>9500</v>
      </c>
      <c r="AR9" s="435"/>
      <c r="AS9" s="435"/>
      <c r="AT9" s="435"/>
      <c r="AU9" s="435"/>
      <c r="AV9" s="435"/>
      <c r="AW9" s="435"/>
      <c r="AX9" s="435"/>
      <c r="AY9" s="437"/>
      <c r="AZ9" s="388" t="s">
        <v>108</v>
      </c>
      <c r="BA9" s="389"/>
      <c r="BB9" s="389"/>
      <c r="BC9" s="389"/>
      <c r="BD9" s="389"/>
      <c r="BE9" s="389"/>
      <c r="BF9" s="389"/>
      <c r="BG9" s="389"/>
      <c r="BH9" s="389"/>
      <c r="BI9" s="389"/>
      <c r="BJ9" s="389"/>
      <c r="BK9" s="389"/>
      <c r="BL9" s="389"/>
      <c r="BM9" s="390"/>
      <c r="BN9" s="391">
        <v>-2466051</v>
      </c>
      <c r="BO9" s="392"/>
      <c r="BP9" s="392"/>
      <c r="BQ9" s="392"/>
      <c r="BR9" s="392"/>
      <c r="BS9" s="392"/>
      <c r="BT9" s="392"/>
      <c r="BU9" s="393"/>
      <c r="BV9" s="391">
        <v>7136395</v>
      </c>
      <c r="BW9" s="392"/>
      <c r="BX9" s="392"/>
      <c r="BY9" s="392"/>
      <c r="BZ9" s="392"/>
      <c r="CA9" s="392"/>
      <c r="CB9" s="392"/>
      <c r="CC9" s="393"/>
      <c r="CD9" s="417" t="s">
        <v>109</v>
      </c>
      <c r="CE9" s="418"/>
      <c r="CF9" s="418"/>
      <c r="CG9" s="418"/>
      <c r="CH9" s="418"/>
      <c r="CI9" s="418"/>
      <c r="CJ9" s="418"/>
      <c r="CK9" s="418"/>
      <c r="CL9" s="418"/>
      <c r="CM9" s="418"/>
      <c r="CN9" s="418"/>
      <c r="CO9" s="418"/>
      <c r="CP9" s="418"/>
      <c r="CQ9" s="418"/>
      <c r="CR9" s="418"/>
      <c r="CS9" s="419"/>
      <c r="CT9" s="385">
        <v>20.9</v>
      </c>
      <c r="CU9" s="386"/>
      <c r="CV9" s="386"/>
      <c r="CW9" s="386"/>
      <c r="CX9" s="386"/>
      <c r="CY9" s="386"/>
      <c r="CZ9" s="386"/>
      <c r="DA9" s="387"/>
      <c r="DB9" s="385">
        <v>20</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110</v>
      </c>
      <c r="M10" s="432"/>
      <c r="N10" s="432"/>
      <c r="O10" s="432"/>
      <c r="P10" s="432"/>
      <c r="Q10" s="433"/>
      <c r="R10" s="434">
        <v>963579</v>
      </c>
      <c r="S10" s="435"/>
      <c r="T10" s="435"/>
      <c r="U10" s="435"/>
      <c r="V10" s="437"/>
      <c r="W10" s="477"/>
      <c r="X10" s="478"/>
      <c r="Y10" s="479"/>
      <c r="Z10" s="517" t="s">
        <v>111</v>
      </c>
      <c r="AA10" s="518"/>
      <c r="AB10" s="518"/>
      <c r="AC10" s="518"/>
      <c r="AD10" s="518"/>
      <c r="AE10" s="518"/>
      <c r="AF10" s="518"/>
      <c r="AG10" s="518"/>
      <c r="AH10" s="519"/>
      <c r="AI10" s="434">
        <v>1</v>
      </c>
      <c r="AJ10" s="435"/>
      <c r="AK10" s="435"/>
      <c r="AL10" s="435"/>
      <c r="AM10" s="435"/>
      <c r="AN10" s="435"/>
      <c r="AO10" s="435"/>
      <c r="AP10" s="436"/>
      <c r="AQ10" s="434">
        <v>8100</v>
      </c>
      <c r="AR10" s="435"/>
      <c r="AS10" s="435"/>
      <c r="AT10" s="435"/>
      <c r="AU10" s="435"/>
      <c r="AV10" s="435"/>
      <c r="AW10" s="435"/>
      <c r="AX10" s="435"/>
      <c r="AY10" s="437"/>
      <c r="AZ10" s="388" t="s">
        <v>112</v>
      </c>
      <c r="BA10" s="389"/>
      <c r="BB10" s="389"/>
      <c r="BC10" s="389"/>
      <c r="BD10" s="389"/>
      <c r="BE10" s="389"/>
      <c r="BF10" s="389"/>
      <c r="BG10" s="389"/>
      <c r="BH10" s="389"/>
      <c r="BI10" s="389"/>
      <c r="BJ10" s="389"/>
      <c r="BK10" s="389"/>
      <c r="BL10" s="389"/>
      <c r="BM10" s="390"/>
      <c r="BN10" s="391">
        <v>98</v>
      </c>
      <c r="BO10" s="392"/>
      <c r="BP10" s="392"/>
      <c r="BQ10" s="392"/>
      <c r="BR10" s="392"/>
      <c r="BS10" s="392"/>
      <c r="BT10" s="392"/>
      <c r="BU10" s="393"/>
      <c r="BV10" s="391">
        <v>242</v>
      </c>
      <c r="BW10" s="392"/>
      <c r="BX10" s="392"/>
      <c r="BY10" s="392"/>
      <c r="BZ10" s="392"/>
      <c r="CA10" s="392"/>
      <c r="CB10" s="392"/>
      <c r="CC10" s="393"/>
      <c r="CD10" s="520" t="s">
        <v>113</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114</v>
      </c>
      <c r="M11" s="547"/>
      <c r="N11" s="547"/>
      <c r="O11" s="547"/>
      <c r="P11" s="547"/>
      <c r="Q11" s="548"/>
      <c r="R11" s="549" t="s">
        <v>115</v>
      </c>
      <c r="S11" s="550"/>
      <c r="T11" s="550"/>
      <c r="U11" s="550"/>
      <c r="V11" s="551"/>
      <c r="W11" s="480"/>
      <c r="X11" s="481"/>
      <c r="Y11" s="482"/>
      <c r="Z11" s="517" t="s">
        <v>116</v>
      </c>
      <c r="AA11" s="518"/>
      <c r="AB11" s="518"/>
      <c r="AC11" s="518"/>
      <c r="AD11" s="518"/>
      <c r="AE11" s="518"/>
      <c r="AF11" s="518"/>
      <c r="AG11" s="518"/>
      <c r="AH11" s="519"/>
      <c r="AI11" s="434">
        <v>40</v>
      </c>
      <c r="AJ11" s="435"/>
      <c r="AK11" s="435"/>
      <c r="AL11" s="435"/>
      <c r="AM11" s="435"/>
      <c r="AN11" s="435"/>
      <c r="AO11" s="435"/>
      <c r="AP11" s="436"/>
      <c r="AQ11" s="434">
        <v>7700</v>
      </c>
      <c r="AR11" s="435"/>
      <c r="AS11" s="435"/>
      <c r="AT11" s="435"/>
      <c r="AU11" s="435"/>
      <c r="AV11" s="435"/>
      <c r="AW11" s="435"/>
      <c r="AX11" s="435"/>
      <c r="AY11" s="437"/>
      <c r="AZ11" s="388" t="s">
        <v>117</v>
      </c>
      <c r="BA11" s="389"/>
      <c r="BB11" s="389"/>
      <c r="BC11" s="389"/>
      <c r="BD11" s="389"/>
      <c r="BE11" s="389"/>
      <c r="BF11" s="389"/>
      <c r="BG11" s="389"/>
      <c r="BH11" s="389"/>
      <c r="BI11" s="389"/>
      <c r="BJ11" s="389"/>
      <c r="BK11" s="389"/>
      <c r="BL11" s="389"/>
      <c r="BM11" s="390"/>
      <c r="BN11" s="391">
        <v>13218901</v>
      </c>
      <c r="BO11" s="392"/>
      <c r="BP11" s="392"/>
      <c r="BQ11" s="392"/>
      <c r="BR11" s="392"/>
      <c r="BS11" s="392"/>
      <c r="BT11" s="392"/>
      <c r="BU11" s="393"/>
      <c r="BV11" s="391">
        <v>3048104</v>
      </c>
      <c r="BW11" s="392"/>
      <c r="BX11" s="392"/>
      <c r="BY11" s="392"/>
      <c r="BZ11" s="392"/>
      <c r="CA11" s="392"/>
      <c r="CB11" s="392"/>
      <c r="CC11" s="393"/>
      <c r="CD11" s="489" t="s">
        <v>118</v>
      </c>
      <c r="CE11" s="384"/>
      <c r="CF11" s="384"/>
      <c r="CG11" s="384"/>
      <c r="CH11" s="384"/>
      <c r="CI11" s="384"/>
      <c r="CJ11" s="384"/>
      <c r="CK11" s="384"/>
      <c r="CL11" s="384"/>
      <c r="CM11" s="384"/>
      <c r="CN11" s="384"/>
      <c r="CO11" s="384"/>
      <c r="CP11" s="384"/>
      <c r="CQ11" s="384"/>
      <c r="CR11" s="384"/>
      <c r="CS11" s="490"/>
      <c r="CT11" s="491" t="s">
        <v>119</v>
      </c>
      <c r="CU11" s="492"/>
      <c r="CV11" s="492"/>
      <c r="CW11" s="492"/>
      <c r="CX11" s="492"/>
      <c r="CY11" s="492"/>
      <c r="CZ11" s="492"/>
      <c r="DA11" s="493"/>
      <c r="DB11" s="491" t="s">
        <v>119</v>
      </c>
      <c r="DC11" s="492"/>
      <c r="DD11" s="492"/>
      <c r="DE11" s="492"/>
      <c r="DF11" s="492"/>
      <c r="DG11" s="492"/>
      <c r="DH11" s="492"/>
      <c r="DI11" s="493"/>
    </row>
    <row r="12" spans="1:119" ht="18.75" customHeight="1" x14ac:dyDescent="0.2">
      <c r="A12" s="159"/>
      <c r="B12" s="459" t="s">
        <v>120</v>
      </c>
      <c r="C12" s="460"/>
      <c r="D12" s="460"/>
      <c r="E12" s="460"/>
      <c r="F12" s="460"/>
      <c r="G12" s="460"/>
      <c r="H12" s="460"/>
      <c r="I12" s="460"/>
      <c r="J12" s="460"/>
      <c r="K12" s="461"/>
      <c r="L12" s="468" t="s">
        <v>121</v>
      </c>
      <c r="M12" s="469"/>
      <c r="N12" s="469"/>
      <c r="O12" s="469"/>
      <c r="P12" s="469"/>
      <c r="Q12" s="470"/>
      <c r="R12" s="471">
        <v>935084</v>
      </c>
      <c r="S12" s="472"/>
      <c r="T12" s="472"/>
      <c r="U12" s="472"/>
      <c r="V12" s="473"/>
      <c r="W12" s="474" t="s">
        <v>122</v>
      </c>
      <c r="X12" s="475"/>
      <c r="Y12" s="476"/>
      <c r="Z12" s="483" t="s">
        <v>2</v>
      </c>
      <c r="AA12" s="484"/>
      <c r="AB12" s="484"/>
      <c r="AC12" s="484"/>
      <c r="AD12" s="484"/>
      <c r="AE12" s="484"/>
      <c r="AF12" s="484"/>
      <c r="AG12" s="484"/>
      <c r="AH12" s="485"/>
      <c r="AI12" s="497" t="s">
        <v>123</v>
      </c>
      <c r="AJ12" s="484"/>
      <c r="AK12" s="484"/>
      <c r="AL12" s="484"/>
      <c r="AM12" s="485"/>
      <c r="AN12" s="497" t="s">
        <v>124</v>
      </c>
      <c r="AO12" s="498"/>
      <c r="AP12" s="498"/>
      <c r="AQ12" s="498"/>
      <c r="AR12" s="498"/>
      <c r="AS12" s="499"/>
      <c r="AT12" s="503" t="s">
        <v>125</v>
      </c>
      <c r="AU12" s="504"/>
      <c r="AV12" s="504"/>
      <c r="AW12" s="504"/>
      <c r="AX12" s="504"/>
      <c r="AY12" s="505"/>
      <c r="AZ12" s="388" t="s">
        <v>126</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127</v>
      </c>
      <c r="CE12" s="384"/>
      <c r="CF12" s="384"/>
      <c r="CG12" s="384"/>
      <c r="CH12" s="384"/>
      <c r="CI12" s="384"/>
      <c r="CJ12" s="384"/>
      <c r="CK12" s="384"/>
      <c r="CL12" s="384"/>
      <c r="CM12" s="384"/>
      <c r="CN12" s="384"/>
      <c r="CO12" s="384"/>
      <c r="CP12" s="384"/>
      <c r="CQ12" s="384"/>
      <c r="CR12" s="384"/>
      <c r="CS12" s="490"/>
      <c r="CT12" s="491" t="s">
        <v>128</v>
      </c>
      <c r="CU12" s="492"/>
      <c r="CV12" s="492"/>
      <c r="CW12" s="492"/>
      <c r="CX12" s="492"/>
      <c r="CY12" s="492"/>
      <c r="CZ12" s="492"/>
      <c r="DA12" s="493"/>
      <c r="DB12" s="491" t="s">
        <v>128</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129</v>
      </c>
      <c r="N13" s="451"/>
      <c r="O13" s="451"/>
      <c r="P13" s="451"/>
      <c r="Q13" s="452"/>
      <c r="R13" s="494">
        <v>928035</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130</v>
      </c>
      <c r="BA13" s="395"/>
      <c r="BB13" s="395"/>
      <c r="BC13" s="395"/>
      <c r="BD13" s="395"/>
      <c r="BE13" s="395"/>
      <c r="BF13" s="395"/>
      <c r="BG13" s="395"/>
      <c r="BH13" s="395"/>
      <c r="BI13" s="395"/>
      <c r="BJ13" s="395"/>
      <c r="BK13" s="395"/>
      <c r="BL13" s="395"/>
      <c r="BM13" s="396"/>
      <c r="BN13" s="391">
        <v>10752948</v>
      </c>
      <c r="BO13" s="392"/>
      <c r="BP13" s="392"/>
      <c r="BQ13" s="392"/>
      <c r="BR13" s="392"/>
      <c r="BS13" s="392"/>
      <c r="BT13" s="392"/>
      <c r="BU13" s="393"/>
      <c r="BV13" s="391">
        <v>10184741</v>
      </c>
      <c r="BW13" s="392"/>
      <c r="BX13" s="392"/>
      <c r="BY13" s="392"/>
      <c r="BZ13" s="392"/>
      <c r="CA13" s="392"/>
      <c r="CB13" s="392"/>
      <c r="CC13" s="393"/>
      <c r="CD13" s="489" t="s">
        <v>131</v>
      </c>
      <c r="CE13" s="384"/>
      <c r="CF13" s="384"/>
      <c r="CG13" s="384"/>
      <c r="CH13" s="384"/>
      <c r="CI13" s="384"/>
      <c r="CJ13" s="384"/>
      <c r="CK13" s="384"/>
      <c r="CL13" s="384"/>
      <c r="CM13" s="384"/>
      <c r="CN13" s="384"/>
      <c r="CO13" s="384"/>
      <c r="CP13" s="384"/>
      <c r="CQ13" s="384"/>
      <c r="CR13" s="384"/>
      <c r="CS13" s="490"/>
      <c r="CT13" s="385">
        <v>7.7</v>
      </c>
      <c r="CU13" s="386"/>
      <c r="CV13" s="386"/>
      <c r="CW13" s="386"/>
      <c r="CX13" s="386"/>
      <c r="CY13" s="386"/>
      <c r="CZ13" s="386"/>
      <c r="DA13" s="387"/>
      <c r="DB13" s="385">
        <v>7.6</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132</v>
      </c>
      <c r="M14" s="509"/>
      <c r="N14" s="509"/>
      <c r="O14" s="509"/>
      <c r="P14" s="509"/>
      <c r="Q14" s="510"/>
      <c r="R14" s="453">
        <v>944750</v>
      </c>
      <c r="S14" s="454"/>
      <c r="T14" s="454"/>
      <c r="U14" s="454"/>
      <c r="V14" s="455"/>
      <c r="W14" s="477"/>
      <c r="X14" s="478"/>
      <c r="Y14" s="479"/>
      <c r="Z14" s="431" t="s">
        <v>133</v>
      </c>
      <c r="AA14" s="432"/>
      <c r="AB14" s="432"/>
      <c r="AC14" s="432"/>
      <c r="AD14" s="432"/>
      <c r="AE14" s="432"/>
      <c r="AF14" s="432"/>
      <c r="AG14" s="432"/>
      <c r="AH14" s="433"/>
      <c r="AI14" s="434">
        <v>4734</v>
      </c>
      <c r="AJ14" s="435"/>
      <c r="AK14" s="435"/>
      <c r="AL14" s="435"/>
      <c r="AM14" s="436"/>
      <c r="AN14" s="434">
        <v>15376032</v>
      </c>
      <c r="AO14" s="435"/>
      <c r="AP14" s="435"/>
      <c r="AQ14" s="435"/>
      <c r="AR14" s="435"/>
      <c r="AS14" s="436"/>
      <c r="AT14" s="434">
        <v>3248</v>
      </c>
      <c r="AU14" s="435"/>
      <c r="AV14" s="435"/>
      <c r="AW14" s="435"/>
      <c r="AX14" s="435"/>
      <c r="AY14" s="437"/>
      <c r="AZ14" s="409" t="s">
        <v>134</v>
      </c>
      <c r="BA14" s="410"/>
      <c r="BB14" s="410"/>
      <c r="BC14" s="410"/>
      <c r="BD14" s="410"/>
      <c r="BE14" s="410"/>
      <c r="BF14" s="410"/>
      <c r="BG14" s="410"/>
      <c r="BH14" s="410"/>
      <c r="BI14" s="410"/>
      <c r="BJ14" s="410"/>
      <c r="BK14" s="410"/>
      <c r="BL14" s="410"/>
      <c r="BM14" s="411"/>
      <c r="BN14" s="412">
        <v>78090554</v>
      </c>
      <c r="BO14" s="413"/>
      <c r="BP14" s="413"/>
      <c r="BQ14" s="413"/>
      <c r="BR14" s="413"/>
      <c r="BS14" s="413"/>
      <c r="BT14" s="413"/>
      <c r="BU14" s="414"/>
      <c r="BV14" s="412">
        <v>89598872</v>
      </c>
      <c r="BW14" s="413"/>
      <c r="BX14" s="413"/>
      <c r="BY14" s="413"/>
      <c r="BZ14" s="413"/>
      <c r="CA14" s="413"/>
      <c r="CB14" s="413"/>
      <c r="CC14" s="414"/>
      <c r="CD14" s="417" t="s">
        <v>135</v>
      </c>
      <c r="CE14" s="418"/>
      <c r="CF14" s="418"/>
      <c r="CG14" s="418"/>
      <c r="CH14" s="418"/>
      <c r="CI14" s="418"/>
      <c r="CJ14" s="418"/>
      <c r="CK14" s="418"/>
      <c r="CL14" s="418"/>
      <c r="CM14" s="418"/>
      <c r="CN14" s="418"/>
      <c r="CO14" s="418"/>
      <c r="CP14" s="418"/>
      <c r="CQ14" s="418"/>
      <c r="CR14" s="418"/>
      <c r="CS14" s="419"/>
      <c r="CT14" s="441">
        <v>194.6</v>
      </c>
      <c r="CU14" s="442"/>
      <c r="CV14" s="442"/>
      <c r="CW14" s="442"/>
      <c r="CX14" s="442"/>
      <c r="CY14" s="442"/>
      <c r="CZ14" s="442"/>
      <c r="DA14" s="443"/>
      <c r="DB14" s="441">
        <v>204.5</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129</v>
      </c>
      <c r="N15" s="451"/>
      <c r="O15" s="451"/>
      <c r="P15" s="451"/>
      <c r="Q15" s="452"/>
      <c r="R15" s="453">
        <v>937565</v>
      </c>
      <c r="S15" s="454"/>
      <c r="T15" s="454"/>
      <c r="U15" s="454"/>
      <c r="V15" s="455"/>
      <c r="W15" s="477"/>
      <c r="X15" s="478"/>
      <c r="Y15" s="479"/>
      <c r="Z15" s="431" t="s">
        <v>136</v>
      </c>
      <c r="AA15" s="432"/>
      <c r="AB15" s="432"/>
      <c r="AC15" s="432"/>
      <c r="AD15" s="432"/>
      <c r="AE15" s="432"/>
      <c r="AF15" s="432"/>
      <c r="AG15" s="432"/>
      <c r="AH15" s="433"/>
      <c r="AI15" s="434" t="s">
        <v>119</v>
      </c>
      <c r="AJ15" s="435"/>
      <c r="AK15" s="435"/>
      <c r="AL15" s="435"/>
      <c r="AM15" s="436"/>
      <c r="AN15" s="434" t="s">
        <v>137</v>
      </c>
      <c r="AO15" s="435"/>
      <c r="AP15" s="435"/>
      <c r="AQ15" s="435"/>
      <c r="AR15" s="435"/>
      <c r="AS15" s="436"/>
      <c r="AT15" s="434" t="s">
        <v>128</v>
      </c>
      <c r="AU15" s="435"/>
      <c r="AV15" s="435"/>
      <c r="AW15" s="435"/>
      <c r="AX15" s="435"/>
      <c r="AY15" s="437"/>
      <c r="AZ15" s="388" t="s">
        <v>138</v>
      </c>
      <c r="BA15" s="389"/>
      <c r="BB15" s="389"/>
      <c r="BC15" s="389"/>
      <c r="BD15" s="389"/>
      <c r="BE15" s="389"/>
      <c r="BF15" s="389"/>
      <c r="BG15" s="389"/>
      <c r="BH15" s="389"/>
      <c r="BI15" s="389"/>
      <c r="BJ15" s="389"/>
      <c r="BK15" s="389"/>
      <c r="BL15" s="389"/>
      <c r="BM15" s="390"/>
      <c r="BN15" s="391">
        <v>270564316</v>
      </c>
      <c r="BO15" s="392"/>
      <c r="BP15" s="392"/>
      <c r="BQ15" s="392"/>
      <c r="BR15" s="392"/>
      <c r="BS15" s="392"/>
      <c r="BT15" s="392"/>
      <c r="BU15" s="393"/>
      <c r="BV15" s="391">
        <v>262759107</v>
      </c>
      <c r="BW15" s="392"/>
      <c r="BX15" s="392"/>
      <c r="BY15" s="392"/>
      <c r="BZ15" s="392"/>
      <c r="CA15" s="392"/>
      <c r="CB15" s="392"/>
      <c r="CC15" s="393"/>
      <c r="CD15" s="444" t="s">
        <v>139</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140</v>
      </c>
      <c r="M16" s="448"/>
      <c r="N16" s="448"/>
      <c r="O16" s="448"/>
      <c r="P16" s="448"/>
      <c r="Q16" s="449"/>
      <c r="R16" s="438" t="s">
        <v>141</v>
      </c>
      <c r="S16" s="439"/>
      <c r="T16" s="439"/>
      <c r="U16" s="439"/>
      <c r="V16" s="440"/>
      <c r="W16" s="477"/>
      <c r="X16" s="478"/>
      <c r="Y16" s="479"/>
      <c r="Z16" s="431" t="s">
        <v>142</v>
      </c>
      <c r="AA16" s="432"/>
      <c r="AB16" s="432"/>
      <c r="AC16" s="432"/>
      <c r="AD16" s="432"/>
      <c r="AE16" s="432"/>
      <c r="AF16" s="432"/>
      <c r="AG16" s="432"/>
      <c r="AH16" s="433"/>
      <c r="AI16" s="434">
        <v>26</v>
      </c>
      <c r="AJ16" s="435"/>
      <c r="AK16" s="435"/>
      <c r="AL16" s="435"/>
      <c r="AM16" s="436"/>
      <c r="AN16" s="434">
        <v>85592</v>
      </c>
      <c r="AO16" s="435"/>
      <c r="AP16" s="435"/>
      <c r="AQ16" s="435"/>
      <c r="AR16" s="435"/>
      <c r="AS16" s="436"/>
      <c r="AT16" s="434">
        <v>3292</v>
      </c>
      <c r="AU16" s="435"/>
      <c r="AV16" s="435"/>
      <c r="AW16" s="435"/>
      <c r="AX16" s="435"/>
      <c r="AY16" s="437"/>
      <c r="AZ16" s="388" t="s">
        <v>143</v>
      </c>
      <c r="BA16" s="389"/>
      <c r="BB16" s="389"/>
      <c r="BC16" s="389"/>
      <c r="BD16" s="389"/>
      <c r="BE16" s="389"/>
      <c r="BF16" s="389"/>
      <c r="BG16" s="389"/>
      <c r="BH16" s="389"/>
      <c r="BI16" s="389"/>
      <c r="BJ16" s="389"/>
      <c r="BK16" s="389"/>
      <c r="BL16" s="389"/>
      <c r="BM16" s="390"/>
      <c r="BN16" s="391">
        <v>95280896</v>
      </c>
      <c r="BO16" s="392"/>
      <c r="BP16" s="392"/>
      <c r="BQ16" s="392"/>
      <c r="BR16" s="392"/>
      <c r="BS16" s="392"/>
      <c r="BT16" s="392"/>
      <c r="BU16" s="393"/>
      <c r="BV16" s="391">
        <v>110376627</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144</v>
      </c>
      <c r="N17" s="457"/>
      <c r="O17" s="457"/>
      <c r="P17" s="457"/>
      <c r="Q17" s="458"/>
      <c r="R17" s="438" t="s">
        <v>145</v>
      </c>
      <c r="S17" s="439"/>
      <c r="T17" s="439"/>
      <c r="U17" s="439"/>
      <c r="V17" s="440"/>
      <c r="W17" s="477"/>
      <c r="X17" s="478"/>
      <c r="Y17" s="479"/>
      <c r="Z17" s="431" t="s">
        <v>146</v>
      </c>
      <c r="AA17" s="432"/>
      <c r="AB17" s="432"/>
      <c r="AC17" s="432"/>
      <c r="AD17" s="432"/>
      <c r="AE17" s="432"/>
      <c r="AF17" s="432"/>
      <c r="AG17" s="432"/>
      <c r="AH17" s="433"/>
      <c r="AI17" s="434">
        <v>2187</v>
      </c>
      <c r="AJ17" s="435"/>
      <c r="AK17" s="435"/>
      <c r="AL17" s="435"/>
      <c r="AM17" s="436"/>
      <c r="AN17" s="434">
        <v>6965595</v>
      </c>
      <c r="AO17" s="435"/>
      <c r="AP17" s="435"/>
      <c r="AQ17" s="435"/>
      <c r="AR17" s="435"/>
      <c r="AS17" s="436"/>
      <c r="AT17" s="434">
        <v>3185</v>
      </c>
      <c r="AU17" s="435"/>
      <c r="AV17" s="435"/>
      <c r="AW17" s="435"/>
      <c r="AX17" s="435"/>
      <c r="AY17" s="437"/>
      <c r="AZ17" s="388" t="s">
        <v>147</v>
      </c>
      <c r="BA17" s="389"/>
      <c r="BB17" s="389"/>
      <c r="BC17" s="389"/>
      <c r="BD17" s="389"/>
      <c r="BE17" s="389"/>
      <c r="BF17" s="389"/>
      <c r="BG17" s="389"/>
      <c r="BH17" s="389"/>
      <c r="BI17" s="389"/>
      <c r="BJ17" s="389"/>
      <c r="BK17" s="389"/>
      <c r="BL17" s="389"/>
      <c r="BM17" s="390"/>
      <c r="BN17" s="391">
        <v>281947505</v>
      </c>
      <c r="BO17" s="392"/>
      <c r="BP17" s="392"/>
      <c r="BQ17" s="392"/>
      <c r="BR17" s="392"/>
      <c r="BS17" s="392"/>
      <c r="BT17" s="392"/>
      <c r="BU17" s="393"/>
      <c r="BV17" s="391">
        <v>281718021</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148</v>
      </c>
      <c r="C18" s="427"/>
      <c r="D18" s="427"/>
      <c r="E18" s="427"/>
      <c r="F18" s="427"/>
      <c r="G18" s="427"/>
      <c r="H18" s="427"/>
      <c r="I18" s="427"/>
      <c r="J18" s="427"/>
      <c r="K18" s="428"/>
      <c r="L18" s="429">
        <v>4725</v>
      </c>
      <c r="M18" s="430"/>
      <c r="N18" s="430"/>
      <c r="O18" s="430"/>
      <c r="P18" s="430"/>
      <c r="Q18" s="430"/>
      <c r="R18" s="430"/>
      <c r="S18" s="430"/>
      <c r="T18" s="430"/>
      <c r="U18" s="430"/>
      <c r="V18" s="430"/>
      <c r="W18" s="477"/>
      <c r="X18" s="478"/>
      <c r="Y18" s="479"/>
      <c r="Z18" s="431" t="s">
        <v>149</v>
      </c>
      <c r="AA18" s="432"/>
      <c r="AB18" s="432"/>
      <c r="AC18" s="432"/>
      <c r="AD18" s="432"/>
      <c r="AE18" s="432"/>
      <c r="AF18" s="432"/>
      <c r="AG18" s="432"/>
      <c r="AH18" s="433"/>
      <c r="AI18" s="434">
        <v>7802</v>
      </c>
      <c r="AJ18" s="435"/>
      <c r="AK18" s="435"/>
      <c r="AL18" s="435"/>
      <c r="AM18" s="436"/>
      <c r="AN18" s="434">
        <v>27562906</v>
      </c>
      <c r="AO18" s="435"/>
      <c r="AP18" s="435"/>
      <c r="AQ18" s="435"/>
      <c r="AR18" s="435"/>
      <c r="AS18" s="436"/>
      <c r="AT18" s="434">
        <v>3533</v>
      </c>
      <c r="AU18" s="435"/>
      <c r="AV18" s="435"/>
      <c r="AW18" s="435"/>
      <c r="AX18" s="435"/>
      <c r="AY18" s="437"/>
      <c r="AZ18" s="394" t="s">
        <v>150</v>
      </c>
      <c r="BA18" s="395"/>
      <c r="BB18" s="395"/>
      <c r="BC18" s="395"/>
      <c r="BD18" s="395"/>
      <c r="BE18" s="395"/>
      <c r="BF18" s="395"/>
      <c r="BG18" s="395"/>
      <c r="BH18" s="395"/>
      <c r="BI18" s="395"/>
      <c r="BJ18" s="395"/>
      <c r="BK18" s="395"/>
      <c r="BL18" s="395"/>
      <c r="BM18" s="396"/>
      <c r="BN18" s="397">
        <v>394592147</v>
      </c>
      <c r="BO18" s="398"/>
      <c r="BP18" s="398"/>
      <c r="BQ18" s="398"/>
      <c r="BR18" s="398"/>
      <c r="BS18" s="398"/>
      <c r="BT18" s="398"/>
      <c r="BU18" s="399"/>
      <c r="BV18" s="397">
        <v>361908894</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151</v>
      </c>
      <c r="C19" s="427"/>
      <c r="D19" s="427"/>
      <c r="E19" s="427"/>
      <c r="F19" s="427"/>
      <c r="G19" s="427"/>
      <c r="H19" s="427"/>
      <c r="I19" s="427"/>
      <c r="J19" s="427"/>
      <c r="K19" s="428"/>
      <c r="L19" s="429">
        <v>198</v>
      </c>
      <c r="M19" s="430"/>
      <c r="N19" s="430"/>
      <c r="O19" s="430"/>
      <c r="P19" s="430"/>
      <c r="Q19" s="430"/>
      <c r="R19" s="430"/>
      <c r="S19" s="430"/>
      <c r="T19" s="430"/>
      <c r="U19" s="430"/>
      <c r="V19" s="430"/>
      <c r="W19" s="477"/>
      <c r="X19" s="478"/>
      <c r="Y19" s="479"/>
      <c r="Z19" s="431" t="s">
        <v>152</v>
      </c>
      <c r="AA19" s="432"/>
      <c r="AB19" s="432"/>
      <c r="AC19" s="432"/>
      <c r="AD19" s="432"/>
      <c r="AE19" s="432"/>
      <c r="AF19" s="432"/>
      <c r="AG19" s="432"/>
      <c r="AH19" s="433"/>
      <c r="AI19" s="434" t="s">
        <v>119</v>
      </c>
      <c r="AJ19" s="435"/>
      <c r="AK19" s="435"/>
      <c r="AL19" s="435"/>
      <c r="AM19" s="436"/>
      <c r="AN19" s="434" t="s">
        <v>119</v>
      </c>
      <c r="AO19" s="435"/>
      <c r="AP19" s="435"/>
      <c r="AQ19" s="435"/>
      <c r="AR19" s="435"/>
      <c r="AS19" s="436"/>
      <c r="AT19" s="434" t="s">
        <v>128</v>
      </c>
      <c r="AU19" s="435"/>
      <c r="AV19" s="435"/>
      <c r="AW19" s="435"/>
      <c r="AX19" s="435"/>
      <c r="AY19" s="437"/>
      <c r="AZ19" s="409" t="s">
        <v>153</v>
      </c>
      <c r="BA19" s="410"/>
      <c r="BB19" s="410"/>
      <c r="BC19" s="410"/>
      <c r="BD19" s="410"/>
      <c r="BE19" s="410"/>
      <c r="BF19" s="410"/>
      <c r="BG19" s="410"/>
      <c r="BH19" s="410"/>
      <c r="BI19" s="410"/>
      <c r="BJ19" s="410"/>
      <c r="BK19" s="410"/>
      <c r="BL19" s="410"/>
      <c r="BM19" s="411"/>
      <c r="BN19" s="412">
        <v>1064597994</v>
      </c>
      <c r="BO19" s="413"/>
      <c r="BP19" s="413"/>
      <c r="BQ19" s="413"/>
      <c r="BR19" s="413"/>
      <c r="BS19" s="413"/>
      <c r="BT19" s="413"/>
      <c r="BU19" s="414"/>
      <c r="BV19" s="412">
        <v>1055991197</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154</v>
      </c>
      <c r="C20" s="427"/>
      <c r="D20" s="427"/>
      <c r="E20" s="427"/>
      <c r="F20" s="427"/>
      <c r="G20" s="427"/>
      <c r="H20" s="427"/>
      <c r="I20" s="427"/>
      <c r="J20" s="427"/>
      <c r="K20" s="428"/>
      <c r="L20" s="429">
        <v>394483</v>
      </c>
      <c r="M20" s="430"/>
      <c r="N20" s="430"/>
      <c r="O20" s="430"/>
      <c r="P20" s="430"/>
      <c r="Q20" s="430"/>
      <c r="R20" s="430"/>
      <c r="S20" s="430"/>
      <c r="T20" s="430"/>
      <c r="U20" s="430"/>
      <c r="V20" s="430"/>
      <c r="W20" s="480"/>
      <c r="X20" s="481"/>
      <c r="Y20" s="482"/>
      <c r="Z20" s="431" t="s">
        <v>155</v>
      </c>
      <c r="AA20" s="432"/>
      <c r="AB20" s="432"/>
      <c r="AC20" s="432"/>
      <c r="AD20" s="432"/>
      <c r="AE20" s="432"/>
      <c r="AF20" s="432"/>
      <c r="AG20" s="432"/>
      <c r="AH20" s="433"/>
      <c r="AI20" s="434">
        <v>14723</v>
      </c>
      <c r="AJ20" s="435"/>
      <c r="AK20" s="435"/>
      <c r="AL20" s="435"/>
      <c r="AM20" s="436"/>
      <c r="AN20" s="434">
        <v>49904533</v>
      </c>
      <c r="AO20" s="435"/>
      <c r="AP20" s="435"/>
      <c r="AQ20" s="435"/>
      <c r="AR20" s="435"/>
      <c r="AS20" s="436"/>
      <c r="AT20" s="434">
        <v>3390</v>
      </c>
      <c r="AU20" s="435"/>
      <c r="AV20" s="435"/>
      <c r="AW20" s="435"/>
      <c r="AX20" s="435"/>
      <c r="AY20" s="437"/>
      <c r="AZ20" s="388" t="s">
        <v>156</v>
      </c>
      <c r="BA20" s="389"/>
      <c r="BB20" s="389"/>
      <c r="BC20" s="389"/>
      <c r="BD20" s="389"/>
      <c r="BE20" s="389"/>
      <c r="BF20" s="389"/>
      <c r="BG20" s="389"/>
      <c r="BH20" s="389"/>
      <c r="BI20" s="389"/>
      <c r="BJ20" s="389"/>
      <c r="BK20" s="389"/>
      <c r="BL20" s="389"/>
      <c r="BM20" s="390"/>
      <c r="BN20" s="391">
        <v>340274405</v>
      </c>
      <c r="BO20" s="392"/>
      <c r="BP20" s="392"/>
      <c r="BQ20" s="392"/>
      <c r="BR20" s="392"/>
      <c r="BS20" s="392"/>
      <c r="BT20" s="392"/>
      <c r="BU20" s="393"/>
      <c r="BV20" s="391">
        <v>336188031</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157</v>
      </c>
      <c r="X21" s="421"/>
      <c r="Y21" s="421"/>
      <c r="Z21" s="421"/>
      <c r="AA21" s="421"/>
      <c r="AB21" s="421"/>
      <c r="AC21" s="421"/>
      <c r="AD21" s="421"/>
      <c r="AE21" s="421"/>
      <c r="AF21" s="421"/>
      <c r="AG21" s="421"/>
      <c r="AH21" s="422"/>
      <c r="AI21" s="423">
        <v>99.5</v>
      </c>
      <c r="AJ21" s="424"/>
      <c r="AK21" s="424"/>
      <c r="AL21" s="424"/>
      <c r="AM21" s="424"/>
      <c r="AN21" s="424"/>
      <c r="AO21" s="424"/>
      <c r="AP21" s="424"/>
      <c r="AQ21" s="424"/>
      <c r="AR21" s="424"/>
      <c r="AS21" s="424"/>
      <c r="AT21" s="424"/>
      <c r="AU21" s="424"/>
      <c r="AV21" s="424"/>
      <c r="AW21" s="424"/>
      <c r="AX21" s="424"/>
      <c r="AY21" s="425"/>
      <c r="AZ21" s="394" t="s">
        <v>158</v>
      </c>
      <c r="BA21" s="395"/>
      <c r="BB21" s="395"/>
      <c r="BC21" s="395"/>
      <c r="BD21" s="395"/>
      <c r="BE21" s="395"/>
      <c r="BF21" s="395"/>
      <c r="BG21" s="395"/>
      <c r="BH21" s="395"/>
      <c r="BI21" s="395"/>
      <c r="BJ21" s="395"/>
      <c r="BK21" s="395"/>
      <c r="BL21" s="395"/>
      <c r="BM21" s="396"/>
      <c r="BN21" s="397">
        <v>701847317</v>
      </c>
      <c r="BO21" s="398"/>
      <c r="BP21" s="398"/>
      <c r="BQ21" s="398"/>
      <c r="BR21" s="398"/>
      <c r="BS21" s="398"/>
      <c r="BT21" s="398"/>
      <c r="BU21" s="399"/>
      <c r="BV21" s="397">
        <v>688917504</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159</v>
      </c>
      <c r="BA22" s="389"/>
      <c r="BB22" s="389"/>
      <c r="BC22" s="389"/>
      <c r="BD22" s="389"/>
      <c r="BE22" s="389"/>
      <c r="BF22" s="389"/>
      <c r="BG22" s="389"/>
      <c r="BH22" s="389"/>
      <c r="BI22" s="389"/>
      <c r="BJ22" s="389"/>
      <c r="BK22" s="389"/>
      <c r="BL22" s="389"/>
      <c r="BM22" s="390"/>
      <c r="BN22" s="391">
        <v>96868052</v>
      </c>
      <c r="BO22" s="392"/>
      <c r="BP22" s="392"/>
      <c r="BQ22" s="392"/>
      <c r="BR22" s="392"/>
      <c r="BS22" s="392"/>
      <c r="BT22" s="392"/>
      <c r="BU22" s="393"/>
      <c r="BV22" s="391">
        <v>65276821</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160</v>
      </c>
      <c r="BA23" s="389"/>
      <c r="BB23" s="389"/>
      <c r="BC23" s="389"/>
      <c r="BD23" s="389"/>
      <c r="BE23" s="389"/>
      <c r="BF23" s="389"/>
      <c r="BG23" s="389"/>
      <c r="BH23" s="389"/>
      <c r="BI23" s="389"/>
      <c r="BJ23" s="389"/>
      <c r="BK23" s="389"/>
      <c r="BL23" s="389"/>
      <c r="BM23" s="390"/>
      <c r="BN23" s="391">
        <v>2949955</v>
      </c>
      <c r="BO23" s="392"/>
      <c r="BP23" s="392"/>
      <c r="BQ23" s="392"/>
      <c r="BR23" s="392"/>
      <c r="BS23" s="392"/>
      <c r="BT23" s="392"/>
      <c r="BU23" s="393"/>
      <c r="BV23" s="391">
        <v>2804174</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161</v>
      </c>
      <c r="BA24" s="389"/>
      <c r="BB24" s="389"/>
      <c r="BC24" s="389"/>
      <c r="BD24" s="389"/>
      <c r="BE24" s="389"/>
      <c r="BF24" s="389"/>
      <c r="BG24" s="389"/>
      <c r="BH24" s="389"/>
      <c r="BI24" s="389"/>
      <c r="BJ24" s="389"/>
      <c r="BK24" s="389"/>
      <c r="BL24" s="389"/>
      <c r="BM24" s="390"/>
      <c r="BN24" s="391">
        <v>17849733</v>
      </c>
      <c r="BO24" s="392"/>
      <c r="BP24" s="392"/>
      <c r="BQ24" s="392"/>
      <c r="BR24" s="392"/>
      <c r="BS24" s="392"/>
      <c r="BT24" s="392"/>
      <c r="BU24" s="393"/>
      <c r="BV24" s="391">
        <v>17849733</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162</v>
      </c>
      <c r="BA25" s="418"/>
      <c r="BB25" s="418"/>
      <c r="BC25" s="418"/>
      <c r="BD25" s="418"/>
      <c r="BE25" s="418"/>
      <c r="BF25" s="418"/>
      <c r="BG25" s="418"/>
      <c r="BH25" s="418"/>
      <c r="BI25" s="418"/>
      <c r="BJ25" s="418"/>
      <c r="BK25" s="418"/>
      <c r="BL25" s="418"/>
      <c r="BM25" s="419"/>
      <c r="BN25" s="397">
        <v>17849733</v>
      </c>
      <c r="BO25" s="398"/>
      <c r="BP25" s="398"/>
      <c r="BQ25" s="398"/>
      <c r="BR25" s="398"/>
      <c r="BS25" s="398"/>
      <c r="BT25" s="398"/>
      <c r="BU25" s="399"/>
      <c r="BV25" s="397">
        <v>17849733</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163</v>
      </c>
      <c r="BA26" s="401"/>
      <c r="BB26" s="401"/>
      <c r="BC26" s="402"/>
      <c r="BD26" s="409" t="s">
        <v>45</v>
      </c>
      <c r="BE26" s="410"/>
      <c r="BF26" s="410"/>
      <c r="BG26" s="410"/>
      <c r="BH26" s="410"/>
      <c r="BI26" s="410"/>
      <c r="BJ26" s="410"/>
      <c r="BK26" s="410"/>
      <c r="BL26" s="410"/>
      <c r="BM26" s="411"/>
      <c r="BN26" s="412">
        <v>3106819</v>
      </c>
      <c r="BO26" s="413"/>
      <c r="BP26" s="413"/>
      <c r="BQ26" s="413"/>
      <c r="BR26" s="413"/>
      <c r="BS26" s="413"/>
      <c r="BT26" s="413"/>
      <c r="BU26" s="414"/>
      <c r="BV26" s="412">
        <v>3106721</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164</v>
      </c>
      <c r="BE27" s="389"/>
      <c r="BF27" s="389"/>
      <c r="BG27" s="389"/>
      <c r="BH27" s="389"/>
      <c r="BI27" s="389"/>
      <c r="BJ27" s="389"/>
      <c r="BK27" s="389"/>
      <c r="BL27" s="389"/>
      <c r="BM27" s="390"/>
      <c r="BN27" s="391">
        <v>17788457</v>
      </c>
      <c r="BO27" s="392"/>
      <c r="BP27" s="392"/>
      <c r="BQ27" s="392"/>
      <c r="BR27" s="392"/>
      <c r="BS27" s="392"/>
      <c r="BT27" s="392"/>
      <c r="BU27" s="393"/>
      <c r="BV27" s="391">
        <v>17788363</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47</v>
      </c>
      <c r="BE28" s="395"/>
      <c r="BF28" s="395"/>
      <c r="BG28" s="395"/>
      <c r="BH28" s="395"/>
      <c r="BI28" s="395"/>
      <c r="BJ28" s="395"/>
      <c r="BK28" s="395"/>
      <c r="BL28" s="395"/>
      <c r="BM28" s="396"/>
      <c r="BN28" s="397">
        <v>33742232</v>
      </c>
      <c r="BO28" s="398"/>
      <c r="BP28" s="398"/>
      <c r="BQ28" s="398"/>
      <c r="BR28" s="398"/>
      <c r="BS28" s="398"/>
      <c r="BT28" s="398"/>
      <c r="BU28" s="399"/>
      <c r="BV28" s="397">
        <v>28399881</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165</v>
      </c>
      <c r="D30" s="383"/>
      <c r="E30" s="383"/>
      <c r="F30" s="383"/>
      <c r="G30" s="383"/>
      <c r="H30" s="383"/>
      <c r="I30" s="383"/>
      <c r="J30" s="383"/>
      <c r="K30" s="383"/>
      <c r="L30" s="383"/>
      <c r="M30" s="383"/>
      <c r="N30" s="383"/>
      <c r="O30" s="383"/>
      <c r="P30" s="383"/>
      <c r="Q30" s="383"/>
      <c r="R30" s="383"/>
      <c r="S30" s="383"/>
      <c r="U30" s="384" t="s">
        <v>166</v>
      </c>
      <c r="V30" s="384"/>
      <c r="W30" s="384"/>
      <c r="X30" s="384"/>
      <c r="Y30" s="384"/>
      <c r="Z30" s="384"/>
      <c r="AA30" s="384"/>
      <c r="AB30" s="384"/>
      <c r="AC30" s="384"/>
      <c r="AD30" s="384"/>
      <c r="AE30" s="384"/>
      <c r="AF30" s="384"/>
      <c r="AG30" s="384"/>
      <c r="AH30" s="384"/>
      <c r="AI30" s="384"/>
      <c r="AJ30" s="384"/>
      <c r="AK30" s="384"/>
      <c r="AM30" s="384" t="s">
        <v>167</v>
      </c>
      <c r="AN30" s="384"/>
      <c r="AO30" s="384"/>
      <c r="AP30" s="384"/>
      <c r="AQ30" s="384"/>
      <c r="AR30" s="384"/>
      <c r="AS30" s="384"/>
      <c r="AT30" s="384"/>
      <c r="AU30" s="384"/>
      <c r="AV30" s="384"/>
      <c r="AW30" s="384"/>
      <c r="AX30" s="384"/>
      <c r="AY30" s="384"/>
      <c r="AZ30" s="384"/>
      <c r="BA30" s="384"/>
      <c r="BB30" s="384"/>
      <c r="BC30" s="384"/>
      <c r="BE30" s="384" t="s">
        <v>168</v>
      </c>
      <c r="BF30" s="384"/>
      <c r="BG30" s="384"/>
      <c r="BH30" s="384"/>
      <c r="BI30" s="384"/>
      <c r="BJ30" s="384"/>
      <c r="BK30" s="384"/>
      <c r="BL30" s="384"/>
      <c r="BM30" s="384"/>
      <c r="BN30" s="384"/>
      <c r="BO30" s="384"/>
      <c r="BP30" s="384"/>
      <c r="BQ30" s="384"/>
      <c r="BR30" s="384"/>
      <c r="BS30" s="384"/>
      <c r="BT30" s="384"/>
      <c r="BU30" s="384"/>
      <c r="BW30" s="384" t="s">
        <v>169</v>
      </c>
      <c r="BX30" s="384"/>
      <c r="BY30" s="384"/>
      <c r="BZ30" s="384"/>
      <c r="CA30" s="384"/>
      <c r="CB30" s="384"/>
      <c r="CC30" s="384"/>
      <c r="CD30" s="384"/>
      <c r="CE30" s="384"/>
      <c r="CF30" s="384"/>
      <c r="CG30" s="384"/>
      <c r="CH30" s="384"/>
      <c r="CI30" s="384"/>
      <c r="CJ30" s="384"/>
      <c r="CK30" s="384"/>
      <c r="CL30" s="384"/>
      <c r="CM30" s="384"/>
      <c r="CO30" s="384" t="s">
        <v>170</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171</v>
      </c>
      <c r="D31" s="381"/>
      <c r="E31" s="382" t="s">
        <v>172</v>
      </c>
      <c r="F31" s="382"/>
      <c r="G31" s="382"/>
      <c r="H31" s="382"/>
      <c r="I31" s="382"/>
      <c r="J31" s="382"/>
      <c r="K31" s="382"/>
      <c r="L31" s="382"/>
      <c r="M31" s="382"/>
      <c r="N31" s="382"/>
      <c r="O31" s="382"/>
      <c r="P31" s="382"/>
      <c r="Q31" s="382"/>
      <c r="R31" s="382"/>
      <c r="S31" s="382"/>
      <c r="T31" s="173"/>
      <c r="U31" s="381" t="s">
        <v>173</v>
      </c>
      <c r="V31" s="381"/>
      <c r="W31" s="382" t="s">
        <v>174</v>
      </c>
      <c r="X31" s="382"/>
      <c r="Y31" s="382"/>
      <c r="Z31" s="382"/>
      <c r="AA31" s="382"/>
      <c r="AB31" s="382"/>
      <c r="AC31" s="382"/>
      <c r="AD31" s="382"/>
      <c r="AE31" s="382"/>
      <c r="AF31" s="382"/>
      <c r="AG31" s="382"/>
      <c r="AH31" s="382"/>
      <c r="AI31" s="382"/>
      <c r="AJ31" s="382"/>
      <c r="AK31" s="382"/>
      <c r="AL31" s="173"/>
      <c r="AM31" s="381" t="s">
        <v>173</v>
      </c>
      <c r="AN31" s="381"/>
      <c r="AO31" s="382" t="s">
        <v>172</v>
      </c>
      <c r="AP31" s="382"/>
      <c r="AQ31" s="382"/>
      <c r="AR31" s="382"/>
      <c r="AS31" s="382"/>
      <c r="AT31" s="382"/>
      <c r="AU31" s="382"/>
      <c r="AV31" s="382"/>
      <c r="AW31" s="382"/>
      <c r="AX31" s="382"/>
      <c r="AY31" s="382"/>
      <c r="AZ31" s="382"/>
      <c r="BA31" s="382"/>
      <c r="BB31" s="382"/>
      <c r="BC31" s="382"/>
      <c r="BD31" s="159"/>
      <c r="BE31" s="381" t="s">
        <v>171</v>
      </c>
      <c r="BF31" s="381"/>
      <c r="BG31" s="382" t="s">
        <v>172</v>
      </c>
      <c r="BH31" s="382"/>
      <c r="BI31" s="382"/>
      <c r="BJ31" s="382"/>
      <c r="BK31" s="382"/>
      <c r="BL31" s="382"/>
      <c r="BM31" s="382"/>
      <c r="BN31" s="382"/>
      <c r="BO31" s="382"/>
      <c r="BP31" s="382"/>
      <c r="BQ31" s="382"/>
      <c r="BR31" s="382"/>
      <c r="BS31" s="382"/>
      <c r="BT31" s="382"/>
      <c r="BU31" s="382"/>
      <c r="BV31" s="200"/>
      <c r="BW31" s="381" t="s">
        <v>171</v>
      </c>
      <c r="BX31" s="381"/>
      <c r="BY31" s="382" t="s">
        <v>175</v>
      </c>
      <c r="BZ31" s="382"/>
      <c r="CA31" s="382"/>
      <c r="CB31" s="382"/>
      <c r="CC31" s="382"/>
      <c r="CD31" s="382"/>
      <c r="CE31" s="382"/>
      <c r="CF31" s="382"/>
      <c r="CG31" s="382"/>
      <c r="CH31" s="382"/>
      <c r="CI31" s="382"/>
      <c r="CJ31" s="382"/>
      <c r="CK31" s="382"/>
      <c r="CL31" s="382"/>
      <c r="CM31" s="382"/>
      <c r="CN31" s="173"/>
      <c r="CO31" s="381" t="s">
        <v>173</v>
      </c>
      <c r="CP31" s="381"/>
      <c r="CQ31" s="382" t="s">
        <v>176</v>
      </c>
      <c r="CR31" s="382"/>
      <c r="CS31" s="382"/>
      <c r="CT31" s="382"/>
      <c r="CU31" s="382"/>
      <c r="CV31" s="382"/>
      <c r="CW31" s="382"/>
      <c r="CX31" s="382"/>
      <c r="CY31" s="382"/>
      <c r="CZ31" s="382"/>
      <c r="DA31" s="382"/>
      <c r="DB31" s="382"/>
      <c r="DC31" s="382"/>
      <c r="DD31" s="382"/>
      <c r="DE31" s="382"/>
      <c r="DF31" s="173"/>
      <c r="DG31" s="380" t="s">
        <v>177</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県営競輪事業特別会計</v>
      </c>
      <c r="X32" s="379"/>
      <c r="Y32" s="379"/>
      <c r="Z32" s="379"/>
      <c r="AA32" s="379"/>
      <c r="AB32" s="379"/>
      <c r="AC32" s="379"/>
      <c r="AD32" s="379"/>
      <c r="AE32" s="379"/>
      <c r="AF32" s="379"/>
      <c r="AG32" s="379"/>
      <c r="AH32" s="379"/>
      <c r="AI32" s="379"/>
      <c r="AJ32" s="379"/>
      <c r="AK32" s="379"/>
      <c r="AL32" s="159"/>
      <c r="AM32" s="378">
        <f>IF(AO32="","",MAX(C32:D41,U32:V41)+1)</f>
        <v>13</v>
      </c>
      <c r="AN32" s="378"/>
      <c r="AO32" s="379" t="str">
        <f>IF('各会計、関係団体の財政状況及び健全化判断比率'!B30="","",'各会計、関係団体の財政状況及び健全化判断比率'!B30)</f>
        <v>県立こころの医療センター事業会計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IF('各会計、関係団体の財政状況及び健全化判断比率'!B34="","",'各会計、関係団体の財政状況及び健全化判断比率'!B34)</f>
        <v>県営港湾施設管理特別会計</v>
      </c>
      <c r="BH32" s="379"/>
      <c r="BI32" s="379"/>
      <c r="BJ32" s="379"/>
      <c r="BK32" s="379"/>
      <c r="BL32" s="379"/>
      <c r="BM32" s="379"/>
      <c r="BN32" s="379"/>
      <c r="BO32" s="379"/>
      <c r="BP32" s="379"/>
      <c r="BQ32" s="379"/>
      <c r="BR32" s="379"/>
      <c r="BS32" s="379"/>
      <c r="BT32" s="379"/>
      <c r="BU32" s="379"/>
      <c r="BV32" s="159"/>
      <c r="BW32" s="378">
        <f>IF(BY32="","",MAX(C32:D41,U32:V41,AM32:AN41,BE32:BF41)+1)</f>
        <v>18</v>
      </c>
      <c r="BX32" s="378"/>
      <c r="BY32" s="379" t="str">
        <f>IF('各会計、関係団体の財政状況及び健全化判断比率'!B68="","",'各会計、関係団体の財政状況及び健全化判断比率'!B68)</f>
        <v>関西広域連合</v>
      </c>
      <c r="BZ32" s="379"/>
      <c r="CA32" s="379"/>
      <c r="CB32" s="379"/>
      <c r="CC32" s="379"/>
      <c r="CD32" s="379"/>
      <c r="CE32" s="379"/>
      <c r="CF32" s="379"/>
      <c r="CG32" s="379"/>
      <c r="CH32" s="379"/>
      <c r="CI32" s="379"/>
      <c r="CJ32" s="379"/>
      <c r="CK32" s="379"/>
      <c r="CL32" s="379"/>
      <c r="CM32" s="379"/>
      <c r="CN32" s="159"/>
      <c r="CO32" s="378">
        <f>IF(CQ32="","",MAX(C32:D41,U32:V41,AM32:AN41,BE32:BF41,BW32:BX41)+1)</f>
        <v>19</v>
      </c>
      <c r="CP32" s="378"/>
      <c r="CQ32" s="379" t="str">
        <f>IF('各会計、関係団体の財政状況及び健全化判断比率'!BS7="","",'各会計、関係団体の財政状況及び健全化判断比率'!BS7)</f>
        <v>和歌山県土地開発公社</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〇</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農林水産振興資金特別会計</v>
      </c>
      <c r="F33" s="379"/>
      <c r="G33" s="379"/>
      <c r="H33" s="379"/>
      <c r="I33" s="379"/>
      <c r="J33" s="379"/>
      <c r="K33" s="379"/>
      <c r="L33" s="379"/>
      <c r="M33" s="379"/>
      <c r="N33" s="379"/>
      <c r="O33" s="379"/>
      <c r="P33" s="379"/>
      <c r="Q33" s="379"/>
      <c r="R33" s="379"/>
      <c r="S33" s="379"/>
      <c r="T33" s="159"/>
      <c r="U33" s="378">
        <f t="shared" ref="U33:U41" si="0">IF(W33="","",U32+1)</f>
        <v>12</v>
      </c>
      <c r="V33" s="378"/>
      <c r="W33" s="379" t="str">
        <f>IF('各会計、関係団体の財政状況及び健全化判断比率'!B29="","",'各会計、関係団体の財政状況及び健全化判断比率'!B29)</f>
        <v>国民健康保険特別会計</v>
      </c>
      <c r="X33" s="379"/>
      <c r="Y33" s="379"/>
      <c r="Z33" s="379"/>
      <c r="AA33" s="379"/>
      <c r="AB33" s="379"/>
      <c r="AC33" s="379"/>
      <c r="AD33" s="379"/>
      <c r="AE33" s="379"/>
      <c r="AF33" s="379"/>
      <c r="AG33" s="379"/>
      <c r="AH33" s="379"/>
      <c r="AI33" s="379"/>
      <c r="AJ33" s="379"/>
      <c r="AK33" s="379"/>
      <c r="AL33" s="159"/>
      <c r="AM33" s="378">
        <f t="shared" ref="AM33:AM41" si="1">IF(AO33="","",AM32+1)</f>
        <v>14</v>
      </c>
      <c r="AN33" s="378"/>
      <c r="AO33" s="379" t="str">
        <f>IF('各会計、関係団体の財政状況及び健全化判断比率'!B31="","",'各会計、関係団体の財政状況及び健全化判断比率'!B31)</f>
        <v>工業用水道事業会計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20</v>
      </c>
      <c r="CP33" s="378"/>
      <c r="CQ33" s="379" t="str">
        <f>IF('各会計、関係団体の財政状況及び健全化判断比率'!BS8="","",'各会計、関係団体の財政状況及び健全化判断比率'!BS8)</f>
        <v>和歌山県住宅供給公社</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中小企業振興資金特別会計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15</v>
      </c>
      <c r="AN34" s="378"/>
      <c r="AO34" s="379" t="str">
        <f>IF('各会計、関係団体の財政状況及び健全化判断比率'!B32="","",'各会計、関係団体の財政状況及び健全化判断比率'!B32)</f>
        <v>流域下水道事業会計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21</v>
      </c>
      <c r="CP34" s="378"/>
      <c r="CQ34" s="379" t="str">
        <f>IF('各会計、関係団体の財政状況及び健全化判断比率'!BS9="","",'各会計、関係団体の財政状況及び健全化判断比率'!BS9)</f>
        <v>和歌山県国際交流協会</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母子父子寡婦福祉資金特別会計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16</v>
      </c>
      <c r="AN35" s="378"/>
      <c r="AO35" s="379" t="str">
        <f>IF('各会計、関係団体の財政状況及び健全化判断比率'!B33="","",'各会計、関係団体の財政状況及び健全化判断比率'!B33)</f>
        <v>土地造成事業会計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22</v>
      </c>
      <c r="CP35" s="378"/>
      <c r="CQ35" s="379" t="str">
        <f>IF('各会計、関係団体の財政状況及び健全化判断比率'!BS10="","",'各会計、関係団体の財政状況及び健全化判断比率'!BS10)</f>
        <v>和歌山県私学振興基金協会</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修学奨励金特別会計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23</v>
      </c>
      <c r="CP36" s="378"/>
      <c r="CQ36" s="379" t="str">
        <f>IF('各会計、関係団体の財政状況及び健全化判断比率'!BS11="","",'各会計、関係団体の財政状況及び健全化判断比率'!BS11)</f>
        <v>和歌山県青少年育成協会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職員住宅特別会計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24</v>
      </c>
      <c r="CP37" s="378"/>
      <c r="CQ37" s="379" t="str">
        <f>IF('各会計、関係団体の財政状況及び健全化判断比率'!BS12="","",'各会計、関係団体の財政状況及び健全化判断比率'!BS12)</f>
        <v>和歌山県救急医療情報センター</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市町村振興資金特別会計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25</v>
      </c>
      <c r="CP38" s="378"/>
      <c r="CQ38" s="379" t="str">
        <f>IF('各会計、関係団体の財政状況及び健全化判断比率'!BS13="","",'各会計、関係団体の財政状況及び健全化判断比率'!BS13)</f>
        <v>わかやま移植医療推進協会</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自動車税証紙特別会計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26</v>
      </c>
      <c r="CP39" s="378"/>
      <c r="CQ39" s="379" t="str">
        <f>IF('各会計、関係団体の財政状況及び健全化判断比率'!BS14="","",'各会計、関係団体の財政状況及び健全化判断比率'!BS14)</f>
        <v>和歌山県民総合健診センター</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用地取得事業特別会計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27</v>
      </c>
      <c r="CP40" s="378"/>
      <c r="CQ40" s="379" t="str">
        <f>IF('各会計、関係団体の財政状況及び健全化判断比率'!BS15="","",'各会計、関係団体の財政状況及び健全化判断比率'!BS15)</f>
        <v>わかやま産業振興財団</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公債管理特別会計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28</v>
      </c>
      <c r="CP41" s="378"/>
      <c r="CQ41" s="379" t="str">
        <f>IF('各会計、関係団体の財政状況及び健全化判断比率'!BS16="","",'各会計、関係団体の財政状況及び健全化判断比率'!BS16)</f>
        <v>和歌山県勤労福祉協会</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178</v>
      </c>
      <c r="E44" s="376" t="s">
        <v>179</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180</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181</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182</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183</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578</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185</v>
      </c>
      <c r="DD1" s="686"/>
      <c r="DE1" s="686"/>
      <c r="DF1" s="686"/>
      <c r="DG1" s="686"/>
      <c r="DH1" s="686"/>
      <c r="DI1" s="687"/>
      <c r="DK1" s="685" t="s">
        <v>186</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190</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191</v>
      </c>
      <c r="S4" s="646"/>
      <c r="T4" s="646"/>
      <c r="U4" s="646"/>
      <c r="V4" s="646"/>
      <c r="W4" s="646"/>
      <c r="X4" s="646"/>
      <c r="Y4" s="647"/>
      <c r="Z4" s="645" t="s">
        <v>192</v>
      </c>
      <c r="AA4" s="646"/>
      <c r="AB4" s="646"/>
      <c r="AC4" s="647"/>
      <c r="AD4" s="645" t="s">
        <v>193</v>
      </c>
      <c r="AE4" s="646"/>
      <c r="AF4" s="646"/>
      <c r="AG4" s="646"/>
      <c r="AH4" s="646"/>
      <c r="AI4" s="646"/>
      <c r="AJ4" s="646"/>
      <c r="AK4" s="647"/>
      <c r="AL4" s="645" t="s">
        <v>192</v>
      </c>
      <c r="AM4" s="646"/>
      <c r="AN4" s="646"/>
      <c r="AO4" s="647"/>
      <c r="AP4" s="688" t="s">
        <v>194</v>
      </c>
      <c r="AQ4" s="688"/>
      <c r="AR4" s="688"/>
      <c r="AS4" s="688"/>
      <c r="AT4" s="688"/>
      <c r="AU4" s="688"/>
      <c r="AV4" s="688"/>
      <c r="AW4" s="688"/>
      <c r="AX4" s="688"/>
      <c r="AY4" s="688"/>
      <c r="AZ4" s="688"/>
      <c r="BA4" s="688"/>
      <c r="BB4" s="688"/>
      <c r="BC4" s="688"/>
      <c r="BD4" s="688" t="s">
        <v>195</v>
      </c>
      <c r="BE4" s="688"/>
      <c r="BF4" s="688"/>
      <c r="BG4" s="688"/>
      <c r="BH4" s="688"/>
      <c r="BI4" s="688"/>
      <c r="BJ4" s="688"/>
      <c r="BK4" s="688"/>
      <c r="BL4" s="688" t="s">
        <v>192</v>
      </c>
      <c r="BM4" s="688"/>
      <c r="BN4" s="688"/>
      <c r="BO4" s="688"/>
      <c r="BP4" s="688" t="s">
        <v>196</v>
      </c>
      <c r="BQ4" s="688"/>
      <c r="BR4" s="688"/>
      <c r="BS4" s="688"/>
      <c r="BT4" s="688"/>
      <c r="BU4" s="688"/>
      <c r="BV4" s="688"/>
      <c r="BW4" s="688"/>
      <c r="BY4" s="645" t="s">
        <v>197</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198</v>
      </c>
      <c r="C5" s="640"/>
      <c r="D5" s="640"/>
      <c r="E5" s="640"/>
      <c r="F5" s="640"/>
      <c r="G5" s="640"/>
      <c r="H5" s="640"/>
      <c r="I5" s="640"/>
      <c r="J5" s="640"/>
      <c r="K5" s="640"/>
      <c r="L5" s="640"/>
      <c r="M5" s="640"/>
      <c r="N5" s="640"/>
      <c r="O5" s="640"/>
      <c r="P5" s="640"/>
      <c r="Q5" s="641"/>
      <c r="R5" s="669">
        <v>120597253</v>
      </c>
      <c r="S5" s="664"/>
      <c r="T5" s="664"/>
      <c r="U5" s="664"/>
      <c r="V5" s="664"/>
      <c r="W5" s="664"/>
      <c r="X5" s="664"/>
      <c r="Y5" s="665"/>
      <c r="Z5" s="683">
        <v>17.899999999999999</v>
      </c>
      <c r="AA5" s="683"/>
      <c r="AB5" s="683"/>
      <c r="AC5" s="683"/>
      <c r="AD5" s="684">
        <v>93727029</v>
      </c>
      <c r="AE5" s="684"/>
      <c r="AF5" s="684"/>
      <c r="AG5" s="684"/>
      <c r="AH5" s="684"/>
      <c r="AI5" s="684"/>
      <c r="AJ5" s="684"/>
      <c r="AK5" s="684"/>
      <c r="AL5" s="666">
        <v>30.6</v>
      </c>
      <c r="AM5" s="667"/>
      <c r="AN5" s="667"/>
      <c r="AO5" s="668"/>
      <c r="AP5" s="639" t="s">
        <v>199</v>
      </c>
      <c r="AQ5" s="640"/>
      <c r="AR5" s="640"/>
      <c r="AS5" s="640"/>
      <c r="AT5" s="640"/>
      <c r="AU5" s="640"/>
      <c r="AV5" s="640"/>
      <c r="AW5" s="640"/>
      <c r="AX5" s="640"/>
      <c r="AY5" s="640"/>
      <c r="AZ5" s="640"/>
      <c r="BA5" s="640"/>
      <c r="BB5" s="640"/>
      <c r="BC5" s="641"/>
      <c r="BD5" s="577">
        <v>120582735</v>
      </c>
      <c r="BE5" s="578"/>
      <c r="BF5" s="578"/>
      <c r="BG5" s="578"/>
      <c r="BH5" s="578"/>
      <c r="BI5" s="578"/>
      <c r="BJ5" s="578"/>
      <c r="BK5" s="579"/>
      <c r="BL5" s="654">
        <v>100</v>
      </c>
      <c r="BM5" s="654"/>
      <c r="BN5" s="654"/>
      <c r="BO5" s="654"/>
      <c r="BP5" s="655">
        <v>726298</v>
      </c>
      <c r="BQ5" s="655"/>
      <c r="BR5" s="655"/>
      <c r="BS5" s="655"/>
      <c r="BT5" s="655"/>
      <c r="BU5" s="655"/>
      <c r="BV5" s="655"/>
      <c r="BW5" s="656"/>
      <c r="BY5" s="645" t="s">
        <v>194</v>
      </c>
      <c r="BZ5" s="646"/>
      <c r="CA5" s="646"/>
      <c r="CB5" s="646"/>
      <c r="CC5" s="646"/>
      <c r="CD5" s="646"/>
      <c r="CE5" s="646"/>
      <c r="CF5" s="646"/>
      <c r="CG5" s="646"/>
      <c r="CH5" s="646"/>
      <c r="CI5" s="646"/>
      <c r="CJ5" s="646"/>
      <c r="CK5" s="646"/>
      <c r="CL5" s="647"/>
      <c r="CM5" s="645" t="s">
        <v>200</v>
      </c>
      <c r="CN5" s="646"/>
      <c r="CO5" s="646"/>
      <c r="CP5" s="646"/>
      <c r="CQ5" s="646"/>
      <c r="CR5" s="646"/>
      <c r="CS5" s="646"/>
      <c r="CT5" s="647"/>
      <c r="CU5" s="645" t="s">
        <v>192</v>
      </c>
      <c r="CV5" s="646"/>
      <c r="CW5" s="646"/>
      <c r="CX5" s="647"/>
      <c r="CY5" s="645" t="s">
        <v>201</v>
      </c>
      <c r="CZ5" s="646"/>
      <c r="DA5" s="646"/>
      <c r="DB5" s="646"/>
      <c r="DC5" s="646"/>
      <c r="DD5" s="646"/>
      <c r="DE5" s="646"/>
      <c r="DF5" s="646"/>
      <c r="DG5" s="646"/>
      <c r="DH5" s="646"/>
      <c r="DI5" s="646"/>
      <c r="DJ5" s="646"/>
      <c r="DK5" s="647"/>
      <c r="DL5" s="645" t="s">
        <v>202</v>
      </c>
      <c r="DM5" s="646"/>
      <c r="DN5" s="646"/>
      <c r="DO5" s="646"/>
      <c r="DP5" s="646"/>
      <c r="DQ5" s="646"/>
      <c r="DR5" s="646"/>
      <c r="DS5" s="646"/>
      <c r="DT5" s="646"/>
      <c r="DU5" s="646"/>
      <c r="DV5" s="646"/>
      <c r="DW5" s="646"/>
      <c r="DX5" s="647"/>
    </row>
    <row r="6" spans="2:138" ht="11.25" customHeight="1" x14ac:dyDescent="0.2">
      <c r="B6" s="574" t="s">
        <v>203</v>
      </c>
      <c r="C6" s="575"/>
      <c r="D6" s="575"/>
      <c r="E6" s="575"/>
      <c r="F6" s="575"/>
      <c r="G6" s="575"/>
      <c r="H6" s="575"/>
      <c r="I6" s="575"/>
      <c r="J6" s="575"/>
      <c r="K6" s="575"/>
      <c r="L6" s="575"/>
      <c r="M6" s="575"/>
      <c r="N6" s="575"/>
      <c r="O6" s="575"/>
      <c r="P6" s="575"/>
      <c r="Q6" s="576"/>
      <c r="R6" s="577">
        <v>17294899</v>
      </c>
      <c r="S6" s="578"/>
      <c r="T6" s="578"/>
      <c r="U6" s="578"/>
      <c r="V6" s="578"/>
      <c r="W6" s="578"/>
      <c r="X6" s="578"/>
      <c r="Y6" s="579"/>
      <c r="Z6" s="654">
        <v>2.6</v>
      </c>
      <c r="AA6" s="654"/>
      <c r="AB6" s="654"/>
      <c r="AC6" s="654"/>
      <c r="AD6" s="655">
        <v>17294899</v>
      </c>
      <c r="AE6" s="655"/>
      <c r="AF6" s="655"/>
      <c r="AG6" s="655"/>
      <c r="AH6" s="655"/>
      <c r="AI6" s="655"/>
      <c r="AJ6" s="655"/>
      <c r="AK6" s="655"/>
      <c r="AL6" s="580">
        <v>5.6</v>
      </c>
      <c r="AM6" s="657"/>
      <c r="AN6" s="657"/>
      <c r="AO6" s="658"/>
      <c r="AP6" s="574" t="s">
        <v>204</v>
      </c>
      <c r="AQ6" s="575"/>
      <c r="AR6" s="575"/>
      <c r="AS6" s="575"/>
      <c r="AT6" s="575"/>
      <c r="AU6" s="575"/>
      <c r="AV6" s="575"/>
      <c r="AW6" s="575"/>
      <c r="AX6" s="575"/>
      <c r="AY6" s="575"/>
      <c r="AZ6" s="575"/>
      <c r="BA6" s="575"/>
      <c r="BB6" s="575"/>
      <c r="BC6" s="576"/>
      <c r="BD6" s="577">
        <v>120582735</v>
      </c>
      <c r="BE6" s="578"/>
      <c r="BF6" s="578"/>
      <c r="BG6" s="578"/>
      <c r="BH6" s="578"/>
      <c r="BI6" s="578"/>
      <c r="BJ6" s="578"/>
      <c r="BK6" s="579"/>
      <c r="BL6" s="654">
        <v>100</v>
      </c>
      <c r="BM6" s="654"/>
      <c r="BN6" s="654"/>
      <c r="BO6" s="654"/>
      <c r="BP6" s="655">
        <v>726298</v>
      </c>
      <c r="BQ6" s="655"/>
      <c r="BR6" s="655"/>
      <c r="BS6" s="655"/>
      <c r="BT6" s="655"/>
      <c r="BU6" s="655"/>
      <c r="BV6" s="655"/>
      <c r="BW6" s="656"/>
      <c r="BY6" s="639" t="s">
        <v>205</v>
      </c>
      <c r="BZ6" s="640"/>
      <c r="CA6" s="640"/>
      <c r="CB6" s="640"/>
      <c r="CC6" s="640"/>
      <c r="CD6" s="640"/>
      <c r="CE6" s="640"/>
      <c r="CF6" s="640"/>
      <c r="CG6" s="640"/>
      <c r="CH6" s="640"/>
      <c r="CI6" s="640"/>
      <c r="CJ6" s="640"/>
      <c r="CK6" s="640"/>
      <c r="CL6" s="641"/>
      <c r="CM6" s="577">
        <v>1187489</v>
      </c>
      <c r="CN6" s="578"/>
      <c r="CO6" s="578"/>
      <c r="CP6" s="578"/>
      <c r="CQ6" s="578"/>
      <c r="CR6" s="578"/>
      <c r="CS6" s="578"/>
      <c r="CT6" s="579"/>
      <c r="CU6" s="654">
        <v>0.2</v>
      </c>
      <c r="CV6" s="654"/>
      <c r="CW6" s="654"/>
      <c r="CX6" s="654"/>
      <c r="CY6" s="583" t="s">
        <v>206</v>
      </c>
      <c r="CZ6" s="578"/>
      <c r="DA6" s="578"/>
      <c r="DB6" s="578"/>
      <c r="DC6" s="578"/>
      <c r="DD6" s="578"/>
      <c r="DE6" s="578"/>
      <c r="DF6" s="578"/>
      <c r="DG6" s="578"/>
      <c r="DH6" s="578"/>
      <c r="DI6" s="578"/>
      <c r="DJ6" s="578"/>
      <c r="DK6" s="579"/>
      <c r="DL6" s="583">
        <v>1185809</v>
      </c>
      <c r="DM6" s="578"/>
      <c r="DN6" s="578"/>
      <c r="DO6" s="578"/>
      <c r="DP6" s="578"/>
      <c r="DQ6" s="578"/>
      <c r="DR6" s="578"/>
      <c r="DS6" s="578"/>
      <c r="DT6" s="578"/>
      <c r="DU6" s="578"/>
      <c r="DV6" s="578"/>
      <c r="DW6" s="578"/>
      <c r="DX6" s="676"/>
    </row>
    <row r="7" spans="2:138" ht="11.25" customHeight="1" x14ac:dyDescent="0.2">
      <c r="B7" s="574" t="s">
        <v>207</v>
      </c>
      <c r="C7" s="575"/>
      <c r="D7" s="575"/>
      <c r="E7" s="575"/>
      <c r="F7" s="575"/>
      <c r="G7" s="575"/>
      <c r="H7" s="575"/>
      <c r="I7" s="575"/>
      <c r="J7" s="575"/>
      <c r="K7" s="575"/>
      <c r="L7" s="575"/>
      <c r="M7" s="575"/>
      <c r="N7" s="575"/>
      <c r="O7" s="575"/>
      <c r="P7" s="575"/>
      <c r="Q7" s="576"/>
      <c r="R7" s="577">
        <v>1870157</v>
      </c>
      <c r="S7" s="578"/>
      <c r="T7" s="578"/>
      <c r="U7" s="578"/>
      <c r="V7" s="578"/>
      <c r="W7" s="578"/>
      <c r="X7" s="578"/>
      <c r="Y7" s="579"/>
      <c r="Z7" s="654">
        <v>0.3</v>
      </c>
      <c r="AA7" s="654"/>
      <c r="AB7" s="654"/>
      <c r="AC7" s="654"/>
      <c r="AD7" s="655">
        <v>1870157</v>
      </c>
      <c r="AE7" s="655"/>
      <c r="AF7" s="655"/>
      <c r="AG7" s="655"/>
      <c r="AH7" s="655"/>
      <c r="AI7" s="655"/>
      <c r="AJ7" s="655"/>
      <c r="AK7" s="655"/>
      <c r="AL7" s="580">
        <v>0.6</v>
      </c>
      <c r="AM7" s="657"/>
      <c r="AN7" s="657"/>
      <c r="AO7" s="658"/>
      <c r="AP7" s="574" t="s">
        <v>208</v>
      </c>
      <c r="AQ7" s="575"/>
      <c r="AR7" s="575"/>
      <c r="AS7" s="575"/>
      <c r="AT7" s="575"/>
      <c r="AU7" s="575"/>
      <c r="AV7" s="575"/>
      <c r="AW7" s="575"/>
      <c r="AX7" s="575"/>
      <c r="AY7" s="575"/>
      <c r="AZ7" s="575"/>
      <c r="BA7" s="575"/>
      <c r="BB7" s="575"/>
      <c r="BC7" s="576"/>
      <c r="BD7" s="577">
        <v>34368226</v>
      </c>
      <c r="BE7" s="578"/>
      <c r="BF7" s="578"/>
      <c r="BG7" s="578"/>
      <c r="BH7" s="578"/>
      <c r="BI7" s="578"/>
      <c r="BJ7" s="578"/>
      <c r="BK7" s="579"/>
      <c r="BL7" s="654">
        <v>28.5</v>
      </c>
      <c r="BM7" s="654"/>
      <c r="BN7" s="654"/>
      <c r="BO7" s="654"/>
      <c r="BP7" s="655">
        <v>726298</v>
      </c>
      <c r="BQ7" s="655"/>
      <c r="BR7" s="655"/>
      <c r="BS7" s="655"/>
      <c r="BT7" s="655"/>
      <c r="BU7" s="655"/>
      <c r="BV7" s="655"/>
      <c r="BW7" s="656"/>
      <c r="BY7" s="574" t="s">
        <v>209</v>
      </c>
      <c r="BZ7" s="575"/>
      <c r="CA7" s="575"/>
      <c r="CB7" s="575"/>
      <c r="CC7" s="575"/>
      <c r="CD7" s="575"/>
      <c r="CE7" s="575"/>
      <c r="CF7" s="575"/>
      <c r="CG7" s="575"/>
      <c r="CH7" s="575"/>
      <c r="CI7" s="575"/>
      <c r="CJ7" s="575"/>
      <c r="CK7" s="575"/>
      <c r="CL7" s="576"/>
      <c r="CM7" s="577">
        <v>33958326</v>
      </c>
      <c r="CN7" s="578"/>
      <c r="CO7" s="578"/>
      <c r="CP7" s="578"/>
      <c r="CQ7" s="578"/>
      <c r="CR7" s="578"/>
      <c r="CS7" s="578"/>
      <c r="CT7" s="579"/>
      <c r="CU7" s="654">
        <v>5.3</v>
      </c>
      <c r="CV7" s="654"/>
      <c r="CW7" s="654"/>
      <c r="CX7" s="654"/>
      <c r="CY7" s="583">
        <v>2457909</v>
      </c>
      <c r="CZ7" s="578"/>
      <c r="DA7" s="578"/>
      <c r="DB7" s="578"/>
      <c r="DC7" s="578"/>
      <c r="DD7" s="578"/>
      <c r="DE7" s="578"/>
      <c r="DF7" s="578"/>
      <c r="DG7" s="578"/>
      <c r="DH7" s="578"/>
      <c r="DI7" s="578"/>
      <c r="DJ7" s="578"/>
      <c r="DK7" s="579"/>
      <c r="DL7" s="583">
        <v>29166941</v>
      </c>
      <c r="DM7" s="578"/>
      <c r="DN7" s="578"/>
      <c r="DO7" s="578"/>
      <c r="DP7" s="578"/>
      <c r="DQ7" s="578"/>
      <c r="DR7" s="578"/>
      <c r="DS7" s="578"/>
      <c r="DT7" s="578"/>
      <c r="DU7" s="578"/>
      <c r="DV7" s="578"/>
      <c r="DW7" s="578"/>
      <c r="DX7" s="676"/>
    </row>
    <row r="8" spans="2:138" ht="11.25" customHeight="1" x14ac:dyDescent="0.2">
      <c r="B8" s="574" t="s">
        <v>210</v>
      </c>
      <c r="C8" s="575"/>
      <c r="D8" s="575"/>
      <c r="E8" s="575"/>
      <c r="F8" s="575"/>
      <c r="G8" s="575"/>
      <c r="H8" s="575"/>
      <c r="I8" s="575"/>
      <c r="J8" s="575"/>
      <c r="K8" s="575"/>
      <c r="L8" s="575"/>
      <c r="M8" s="575"/>
      <c r="N8" s="575"/>
      <c r="O8" s="575"/>
      <c r="P8" s="575"/>
      <c r="Q8" s="576"/>
      <c r="R8" s="577" t="s">
        <v>206</v>
      </c>
      <c r="S8" s="578"/>
      <c r="T8" s="578"/>
      <c r="U8" s="578"/>
      <c r="V8" s="578"/>
      <c r="W8" s="578"/>
      <c r="X8" s="578"/>
      <c r="Y8" s="579"/>
      <c r="Z8" s="654" t="s">
        <v>119</v>
      </c>
      <c r="AA8" s="654"/>
      <c r="AB8" s="654"/>
      <c r="AC8" s="654"/>
      <c r="AD8" s="655" t="s">
        <v>119</v>
      </c>
      <c r="AE8" s="655"/>
      <c r="AF8" s="655"/>
      <c r="AG8" s="655"/>
      <c r="AH8" s="655"/>
      <c r="AI8" s="655"/>
      <c r="AJ8" s="655"/>
      <c r="AK8" s="655"/>
      <c r="AL8" s="580" t="s">
        <v>206</v>
      </c>
      <c r="AM8" s="657"/>
      <c r="AN8" s="657"/>
      <c r="AO8" s="658"/>
      <c r="AP8" s="574" t="s">
        <v>211</v>
      </c>
      <c r="AQ8" s="575"/>
      <c r="AR8" s="575"/>
      <c r="AS8" s="575"/>
      <c r="AT8" s="575"/>
      <c r="AU8" s="575"/>
      <c r="AV8" s="575"/>
      <c r="AW8" s="575"/>
      <c r="AX8" s="575"/>
      <c r="AY8" s="575"/>
      <c r="AZ8" s="575"/>
      <c r="BA8" s="575"/>
      <c r="BB8" s="575"/>
      <c r="BC8" s="576"/>
      <c r="BD8" s="577">
        <v>888768</v>
      </c>
      <c r="BE8" s="578"/>
      <c r="BF8" s="578"/>
      <c r="BG8" s="578"/>
      <c r="BH8" s="578"/>
      <c r="BI8" s="578"/>
      <c r="BJ8" s="578"/>
      <c r="BK8" s="579"/>
      <c r="BL8" s="654">
        <v>0.7</v>
      </c>
      <c r="BM8" s="654"/>
      <c r="BN8" s="654"/>
      <c r="BO8" s="654"/>
      <c r="BP8" s="655">
        <v>222306</v>
      </c>
      <c r="BQ8" s="655"/>
      <c r="BR8" s="655"/>
      <c r="BS8" s="655"/>
      <c r="BT8" s="655"/>
      <c r="BU8" s="655"/>
      <c r="BV8" s="655"/>
      <c r="BW8" s="656"/>
      <c r="BY8" s="574" t="s">
        <v>212</v>
      </c>
      <c r="BZ8" s="575"/>
      <c r="CA8" s="575"/>
      <c r="CB8" s="575"/>
      <c r="CC8" s="575"/>
      <c r="CD8" s="575"/>
      <c r="CE8" s="575"/>
      <c r="CF8" s="575"/>
      <c r="CG8" s="575"/>
      <c r="CH8" s="575"/>
      <c r="CI8" s="575"/>
      <c r="CJ8" s="575"/>
      <c r="CK8" s="575"/>
      <c r="CL8" s="576"/>
      <c r="CM8" s="577">
        <v>83198623</v>
      </c>
      <c r="CN8" s="578"/>
      <c r="CO8" s="578"/>
      <c r="CP8" s="578"/>
      <c r="CQ8" s="578"/>
      <c r="CR8" s="578"/>
      <c r="CS8" s="578"/>
      <c r="CT8" s="579"/>
      <c r="CU8" s="580">
        <v>12.9</v>
      </c>
      <c r="CV8" s="657"/>
      <c r="CW8" s="657"/>
      <c r="CX8" s="659"/>
      <c r="CY8" s="583">
        <v>968423</v>
      </c>
      <c r="CZ8" s="578"/>
      <c r="DA8" s="578"/>
      <c r="DB8" s="578"/>
      <c r="DC8" s="578"/>
      <c r="DD8" s="578"/>
      <c r="DE8" s="578"/>
      <c r="DF8" s="578"/>
      <c r="DG8" s="578"/>
      <c r="DH8" s="578"/>
      <c r="DI8" s="578"/>
      <c r="DJ8" s="578"/>
      <c r="DK8" s="579"/>
      <c r="DL8" s="583">
        <v>71231899</v>
      </c>
      <c r="DM8" s="578"/>
      <c r="DN8" s="578"/>
      <c r="DO8" s="578"/>
      <c r="DP8" s="578"/>
      <c r="DQ8" s="578"/>
      <c r="DR8" s="578"/>
      <c r="DS8" s="578"/>
      <c r="DT8" s="578"/>
      <c r="DU8" s="578"/>
      <c r="DV8" s="578"/>
      <c r="DW8" s="578"/>
      <c r="DX8" s="676"/>
    </row>
    <row r="9" spans="2:138" ht="11.25" customHeight="1" x14ac:dyDescent="0.2">
      <c r="B9" s="574" t="s">
        <v>213</v>
      </c>
      <c r="C9" s="575"/>
      <c r="D9" s="575"/>
      <c r="E9" s="575"/>
      <c r="F9" s="575"/>
      <c r="G9" s="575"/>
      <c r="H9" s="575"/>
      <c r="I9" s="575"/>
      <c r="J9" s="575"/>
      <c r="K9" s="575"/>
      <c r="L9" s="575"/>
      <c r="M9" s="575"/>
      <c r="N9" s="575"/>
      <c r="O9" s="575"/>
      <c r="P9" s="575"/>
      <c r="Q9" s="576"/>
      <c r="R9" s="577" t="s">
        <v>206</v>
      </c>
      <c r="S9" s="578"/>
      <c r="T9" s="578"/>
      <c r="U9" s="578"/>
      <c r="V9" s="578"/>
      <c r="W9" s="578"/>
      <c r="X9" s="578"/>
      <c r="Y9" s="579"/>
      <c r="Z9" s="654" t="s">
        <v>119</v>
      </c>
      <c r="AA9" s="654"/>
      <c r="AB9" s="654"/>
      <c r="AC9" s="654"/>
      <c r="AD9" s="655" t="s">
        <v>206</v>
      </c>
      <c r="AE9" s="655"/>
      <c r="AF9" s="655"/>
      <c r="AG9" s="655"/>
      <c r="AH9" s="655"/>
      <c r="AI9" s="655"/>
      <c r="AJ9" s="655"/>
      <c r="AK9" s="655"/>
      <c r="AL9" s="580" t="s">
        <v>119</v>
      </c>
      <c r="AM9" s="657"/>
      <c r="AN9" s="657"/>
      <c r="AO9" s="658"/>
      <c r="AP9" s="574" t="s">
        <v>214</v>
      </c>
      <c r="AQ9" s="575"/>
      <c r="AR9" s="575"/>
      <c r="AS9" s="575"/>
      <c r="AT9" s="575"/>
      <c r="AU9" s="575"/>
      <c r="AV9" s="575"/>
      <c r="AW9" s="575"/>
      <c r="AX9" s="575"/>
      <c r="AY9" s="575"/>
      <c r="AZ9" s="575"/>
      <c r="BA9" s="575"/>
      <c r="BB9" s="575"/>
      <c r="BC9" s="576"/>
      <c r="BD9" s="577">
        <v>27487688</v>
      </c>
      <c r="BE9" s="578"/>
      <c r="BF9" s="578"/>
      <c r="BG9" s="578"/>
      <c r="BH9" s="578"/>
      <c r="BI9" s="578"/>
      <c r="BJ9" s="578"/>
      <c r="BK9" s="579"/>
      <c r="BL9" s="654">
        <v>22.8</v>
      </c>
      <c r="BM9" s="654"/>
      <c r="BN9" s="654"/>
      <c r="BO9" s="654"/>
      <c r="BP9" s="655" t="s">
        <v>206</v>
      </c>
      <c r="BQ9" s="655"/>
      <c r="BR9" s="655"/>
      <c r="BS9" s="655"/>
      <c r="BT9" s="655"/>
      <c r="BU9" s="655"/>
      <c r="BV9" s="655"/>
      <c r="BW9" s="656"/>
      <c r="BY9" s="574" t="s">
        <v>215</v>
      </c>
      <c r="BZ9" s="575"/>
      <c r="CA9" s="575"/>
      <c r="CB9" s="575"/>
      <c r="CC9" s="575"/>
      <c r="CD9" s="575"/>
      <c r="CE9" s="575"/>
      <c r="CF9" s="575"/>
      <c r="CG9" s="575"/>
      <c r="CH9" s="575"/>
      <c r="CI9" s="575"/>
      <c r="CJ9" s="575"/>
      <c r="CK9" s="575"/>
      <c r="CL9" s="576"/>
      <c r="CM9" s="577">
        <v>41562514</v>
      </c>
      <c r="CN9" s="578"/>
      <c r="CO9" s="578"/>
      <c r="CP9" s="578"/>
      <c r="CQ9" s="578"/>
      <c r="CR9" s="578"/>
      <c r="CS9" s="578"/>
      <c r="CT9" s="579"/>
      <c r="CU9" s="580">
        <v>6.5</v>
      </c>
      <c r="CV9" s="657"/>
      <c r="CW9" s="657"/>
      <c r="CX9" s="659"/>
      <c r="CY9" s="583">
        <v>2633969</v>
      </c>
      <c r="CZ9" s="578"/>
      <c r="DA9" s="578"/>
      <c r="DB9" s="578"/>
      <c r="DC9" s="578"/>
      <c r="DD9" s="578"/>
      <c r="DE9" s="578"/>
      <c r="DF9" s="578"/>
      <c r="DG9" s="578"/>
      <c r="DH9" s="578"/>
      <c r="DI9" s="578"/>
      <c r="DJ9" s="578"/>
      <c r="DK9" s="579"/>
      <c r="DL9" s="583">
        <v>14300928</v>
      </c>
      <c r="DM9" s="578"/>
      <c r="DN9" s="578"/>
      <c r="DO9" s="578"/>
      <c r="DP9" s="578"/>
      <c r="DQ9" s="578"/>
      <c r="DR9" s="578"/>
      <c r="DS9" s="578"/>
      <c r="DT9" s="578"/>
      <c r="DU9" s="578"/>
      <c r="DV9" s="578"/>
      <c r="DW9" s="578"/>
      <c r="DX9" s="676"/>
    </row>
    <row r="10" spans="2:138" ht="11.25" customHeight="1" x14ac:dyDescent="0.2">
      <c r="B10" s="574" t="s">
        <v>216</v>
      </c>
      <c r="C10" s="575"/>
      <c r="D10" s="575"/>
      <c r="E10" s="575"/>
      <c r="F10" s="575"/>
      <c r="G10" s="575"/>
      <c r="H10" s="575"/>
      <c r="I10" s="575"/>
      <c r="J10" s="575"/>
      <c r="K10" s="575"/>
      <c r="L10" s="575"/>
      <c r="M10" s="575"/>
      <c r="N10" s="575"/>
      <c r="O10" s="575"/>
      <c r="P10" s="575"/>
      <c r="Q10" s="576"/>
      <c r="R10" s="577">
        <v>63459</v>
      </c>
      <c r="S10" s="578"/>
      <c r="T10" s="578"/>
      <c r="U10" s="578"/>
      <c r="V10" s="578"/>
      <c r="W10" s="578"/>
      <c r="X10" s="578"/>
      <c r="Y10" s="579"/>
      <c r="Z10" s="654">
        <v>0</v>
      </c>
      <c r="AA10" s="654"/>
      <c r="AB10" s="654"/>
      <c r="AC10" s="654"/>
      <c r="AD10" s="655">
        <v>63459</v>
      </c>
      <c r="AE10" s="655"/>
      <c r="AF10" s="655"/>
      <c r="AG10" s="655"/>
      <c r="AH10" s="655"/>
      <c r="AI10" s="655"/>
      <c r="AJ10" s="655"/>
      <c r="AK10" s="655"/>
      <c r="AL10" s="580">
        <v>0</v>
      </c>
      <c r="AM10" s="657"/>
      <c r="AN10" s="657"/>
      <c r="AO10" s="658"/>
      <c r="AP10" s="574" t="s">
        <v>217</v>
      </c>
      <c r="AQ10" s="575"/>
      <c r="AR10" s="575"/>
      <c r="AS10" s="575"/>
      <c r="AT10" s="575"/>
      <c r="AU10" s="575"/>
      <c r="AV10" s="575"/>
      <c r="AW10" s="575"/>
      <c r="AX10" s="575"/>
      <c r="AY10" s="575"/>
      <c r="AZ10" s="575"/>
      <c r="BA10" s="575"/>
      <c r="BB10" s="575"/>
      <c r="BC10" s="576"/>
      <c r="BD10" s="577">
        <v>1129146</v>
      </c>
      <c r="BE10" s="578"/>
      <c r="BF10" s="578"/>
      <c r="BG10" s="578"/>
      <c r="BH10" s="578"/>
      <c r="BI10" s="578"/>
      <c r="BJ10" s="578"/>
      <c r="BK10" s="579"/>
      <c r="BL10" s="654">
        <v>0.9</v>
      </c>
      <c r="BM10" s="654"/>
      <c r="BN10" s="654"/>
      <c r="BO10" s="654"/>
      <c r="BP10" s="655">
        <v>53126</v>
      </c>
      <c r="BQ10" s="655"/>
      <c r="BR10" s="655"/>
      <c r="BS10" s="655"/>
      <c r="BT10" s="655"/>
      <c r="BU10" s="655"/>
      <c r="BV10" s="655"/>
      <c r="BW10" s="656"/>
      <c r="BY10" s="574" t="s">
        <v>218</v>
      </c>
      <c r="BZ10" s="575"/>
      <c r="CA10" s="575"/>
      <c r="CB10" s="575"/>
      <c r="CC10" s="575"/>
      <c r="CD10" s="575"/>
      <c r="CE10" s="575"/>
      <c r="CF10" s="575"/>
      <c r="CG10" s="575"/>
      <c r="CH10" s="575"/>
      <c r="CI10" s="575"/>
      <c r="CJ10" s="575"/>
      <c r="CK10" s="575"/>
      <c r="CL10" s="576"/>
      <c r="CM10" s="577">
        <v>1225727</v>
      </c>
      <c r="CN10" s="578"/>
      <c r="CO10" s="578"/>
      <c r="CP10" s="578"/>
      <c r="CQ10" s="578"/>
      <c r="CR10" s="578"/>
      <c r="CS10" s="578"/>
      <c r="CT10" s="579"/>
      <c r="CU10" s="580">
        <v>0.2</v>
      </c>
      <c r="CV10" s="657"/>
      <c r="CW10" s="657"/>
      <c r="CX10" s="659"/>
      <c r="CY10" s="583">
        <v>32179</v>
      </c>
      <c r="CZ10" s="578"/>
      <c r="DA10" s="578"/>
      <c r="DB10" s="578"/>
      <c r="DC10" s="578"/>
      <c r="DD10" s="578"/>
      <c r="DE10" s="578"/>
      <c r="DF10" s="578"/>
      <c r="DG10" s="578"/>
      <c r="DH10" s="578"/>
      <c r="DI10" s="578"/>
      <c r="DJ10" s="578"/>
      <c r="DK10" s="579"/>
      <c r="DL10" s="583">
        <v>814780</v>
      </c>
      <c r="DM10" s="578"/>
      <c r="DN10" s="578"/>
      <c r="DO10" s="578"/>
      <c r="DP10" s="578"/>
      <c r="DQ10" s="578"/>
      <c r="DR10" s="578"/>
      <c r="DS10" s="578"/>
      <c r="DT10" s="578"/>
      <c r="DU10" s="578"/>
      <c r="DV10" s="578"/>
      <c r="DW10" s="578"/>
      <c r="DX10" s="676"/>
    </row>
    <row r="11" spans="2:138" ht="11.25" customHeight="1" x14ac:dyDescent="0.2">
      <c r="B11" s="574" t="s">
        <v>219</v>
      </c>
      <c r="C11" s="575"/>
      <c r="D11" s="575"/>
      <c r="E11" s="575"/>
      <c r="F11" s="575"/>
      <c r="G11" s="575"/>
      <c r="H11" s="575"/>
      <c r="I11" s="575"/>
      <c r="J11" s="575"/>
      <c r="K11" s="575"/>
      <c r="L11" s="575"/>
      <c r="M11" s="575"/>
      <c r="N11" s="575"/>
      <c r="O11" s="575"/>
      <c r="P11" s="575"/>
      <c r="Q11" s="576"/>
      <c r="R11" s="577">
        <v>74011</v>
      </c>
      <c r="S11" s="578"/>
      <c r="T11" s="578"/>
      <c r="U11" s="578"/>
      <c r="V11" s="578"/>
      <c r="W11" s="578"/>
      <c r="X11" s="578"/>
      <c r="Y11" s="579"/>
      <c r="Z11" s="654">
        <v>0</v>
      </c>
      <c r="AA11" s="654"/>
      <c r="AB11" s="654"/>
      <c r="AC11" s="654"/>
      <c r="AD11" s="655">
        <v>74011</v>
      </c>
      <c r="AE11" s="655"/>
      <c r="AF11" s="655"/>
      <c r="AG11" s="655"/>
      <c r="AH11" s="655"/>
      <c r="AI11" s="655"/>
      <c r="AJ11" s="655"/>
      <c r="AK11" s="655"/>
      <c r="AL11" s="580">
        <v>0</v>
      </c>
      <c r="AM11" s="657"/>
      <c r="AN11" s="657"/>
      <c r="AO11" s="658"/>
      <c r="AP11" s="574" t="s">
        <v>220</v>
      </c>
      <c r="AQ11" s="575"/>
      <c r="AR11" s="575"/>
      <c r="AS11" s="575"/>
      <c r="AT11" s="575"/>
      <c r="AU11" s="575"/>
      <c r="AV11" s="575"/>
      <c r="AW11" s="575"/>
      <c r="AX11" s="575"/>
      <c r="AY11" s="575"/>
      <c r="AZ11" s="575"/>
      <c r="BA11" s="575"/>
      <c r="BB11" s="575"/>
      <c r="BC11" s="576"/>
      <c r="BD11" s="577">
        <v>1148763</v>
      </c>
      <c r="BE11" s="578"/>
      <c r="BF11" s="578"/>
      <c r="BG11" s="578"/>
      <c r="BH11" s="578"/>
      <c r="BI11" s="578"/>
      <c r="BJ11" s="578"/>
      <c r="BK11" s="579"/>
      <c r="BL11" s="654">
        <v>1</v>
      </c>
      <c r="BM11" s="654"/>
      <c r="BN11" s="654"/>
      <c r="BO11" s="654"/>
      <c r="BP11" s="655">
        <v>450866</v>
      </c>
      <c r="BQ11" s="655"/>
      <c r="BR11" s="655"/>
      <c r="BS11" s="655"/>
      <c r="BT11" s="655"/>
      <c r="BU11" s="655"/>
      <c r="BV11" s="655"/>
      <c r="BW11" s="656"/>
      <c r="BY11" s="574" t="s">
        <v>221</v>
      </c>
      <c r="BZ11" s="575"/>
      <c r="CA11" s="575"/>
      <c r="CB11" s="575"/>
      <c r="CC11" s="575"/>
      <c r="CD11" s="575"/>
      <c r="CE11" s="575"/>
      <c r="CF11" s="575"/>
      <c r="CG11" s="575"/>
      <c r="CH11" s="575"/>
      <c r="CI11" s="575"/>
      <c r="CJ11" s="575"/>
      <c r="CK11" s="575"/>
      <c r="CL11" s="576"/>
      <c r="CM11" s="577">
        <v>29639180</v>
      </c>
      <c r="CN11" s="578"/>
      <c r="CO11" s="578"/>
      <c r="CP11" s="578"/>
      <c r="CQ11" s="578"/>
      <c r="CR11" s="578"/>
      <c r="CS11" s="578"/>
      <c r="CT11" s="579"/>
      <c r="CU11" s="580">
        <v>4.5999999999999996</v>
      </c>
      <c r="CV11" s="657"/>
      <c r="CW11" s="657"/>
      <c r="CX11" s="659"/>
      <c r="CY11" s="583">
        <v>20036708</v>
      </c>
      <c r="CZ11" s="578"/>
      <c r="DA11" s="578"/>
      <c r="DB11" s="578"/>
      <c r="DC11" s="578"/>
      <c r="DD11" s="578"/>
      <c r="DE11" s="578"/>
      <c r="DF11" s="578"/>
      <c r="DG11" s="578"/>
      <c r="DH11" s="578"/>
      <c r="DI11" s="578"/>
      <c r="DJ11" s="578"/>
      <c r="DK11" s="579"/>
      <c r="DL11" s="583">
        <v>10046775</v>
      </c>
      <c r="DM11" s="578"/>
      <c r="DN11" s="578"/>
      <c r="DO11" s="578"/>
      <c r="DP11" s="578"/>
      <c r="DQ11" s="578"/>
      <c r="DR11" s="578"/>
      <c r="DS11" s="578"/>
      <c r="DT11" s="578"/>
      <c r="DU11" s="578"/>
      <c r="DV11" s="578"/>
      <c r="DW11" s="578"/>
      <c r="DX11" s="676"/>
    </row>
    <row r="12" spans="2:138" ht="11.25" customHeight="1" x14ac:dyDescent="0.2">
      <c r="B12" s="574" t="s">
        <v>222</v>
      </c>
      <c r="C12" s="575"/>
      <c r="D12" s="575"/>
      <c r="E12" s="575"/>
      <c r="F12" s="575"/>
      <c r="G12" s="575"/>
      <c r="H12" s="575"/>
      <c r="I12" s="575"/>
      <c r="J12" s="575"/>
      <c r="K12" s="575"/>
      <c r="L12" s="575"/>
      <c r="M12" s="575"/>
      <c r="N12" s="575"/>
      <c r="O12" s="575"/>
      <c r="P12" s="575"/>
      <c r="Q12" s="576"/>
      <c r="R12" s="577">
        <v>17768</v>
      </c>
      <c r="S12" s="578"/>
      <c r="T12" s="578"/>
      <c r="U12" s="578"/>
      <c r="V12" s="578"/>
      <c r="W12" s="578"/>
      <c r="X12" s="578"/>
      <c r="Y12" s="579"/>
      <c r="Z12" s="654">
        <v>0</v>
      </c>
      <c r="AA12" s="654"/>
      <c r="AB12" s="654"/>
      <c r="AC12" s="654"/>
      <c r="AD12" s="655">
        <v>17768</v>
      </c>
      <c r="AE12" s="655"/>
      <c r="AF12" s="655"/>
      <c r="AG12" s="655"/>
      <c r="AH12" s="655"/>
      <c r="AI12" s="655"/>
      <c r="AJ12" s="655"/>
      <c r="AK12" s="655"/>
      <c r="AL12" s="580">
        <v>0</v>
      </c>
      <c r="AM12" s="657"/>
      <c r="AN12" s="657"/>
      <c r="AO12" s="658"/>
      <c r="AP12" s="574" t="s">
        <v>223</v>
      </c>
      <c r="AQ12" s="575"/>
      <c r="AR12" s="575"/>
      <c r="AS12" s="575"/>
      <c r="AT12" s="575"/>
      <c r="AU12" s="575"/>
      <c r="AV12" s="575"/>
      <c r="AW12" s="575"/>
      <c r="AX12" s="575"/>
      <c r="AY12" s="575"/>
      <c r="AZ12" s="575"/>
      <c r="BA12" s="575"/>
      <c r="BB12" s="575"/>
      <c r="BC12" s="576"/>
      <c r="BD12" s="577">
        <v>201023</v>
      </c>
      <c r="BE12" s="578"/>
      <c r="BF12" s="578"/>
      <c r="BG12" s="578"/>
      <c r="BH12" s="578"/>
      <c r="BI12" s="578"/>
      <c r="BJ12" s="578"/>
      <c r="BK12" s="579"/>
      <c r="BL12" s="654">
        <v>0.2</v>
      </c>
      <c r="BM12" s="654"/>
      <c r="BN12" s="654"/>
      <c r="BO12" s="654"/>
      <c r="BP12" s="655" t="s">
        <v>206</v>
      </c>
      <c r="BQ12" s="655"/>
      <c r="BR12" s="655"/>
      <c r="BS12" s="655"/>
      <c r="BT12" s="655"/>
      <c r="BU12" s="655"/>
      <c r="BV12" s="655"/>
      <c r="BW12" s="656"/>
      <c r="BY12" s="574" t="s">
        <v>224</v>
      </c>
      <c r="BZ12" s="575"/>
      <c r="CA12" s="575"/>
      <c r="CB12" s="575"/>
      <c r="CC12" s="575"/>
      <c r="CD12" s="575"/>
      <c r="CE12" s="575"/>
      <c r="CF12" s="575"/>
      <c r="CG12" s="575"/>
      <c r="CH12" s="575"/>
      <c r="CI12" s="575"/>
      <c r="CJ12" s="575"/>
      <c r="CK12" s="575"/>
      <c r="CL12" s="576"/>
      <c r="CM12" s="577">
        <v>78557353</v>
      </c>
      <c r="CN12" s="578"/>
      <c r="CO12" s="578"/>
      <c r="CP12" s="578"/>
      <c r="CQ12" s="578"/>
      <c r="CR12" s="578"/>
      <c r="CS12" s="578"/>
      <c r="CT12" s="579"/>
      <c r="CU12" s="580">
        <v>12.2</v>
      </c>
      <c r="CV12" s="657"/>
      <c r="CW12" s="657"/>
      <c r="CX12" s="659"/>
      <c r="CY12" s="583">
        <v>890615</v>
      </c>
      <c r="CZ12" s="578"/>
      <c r="DA12" s="578"/>
      <c r="DB12" s="578"/>
      <c r="DC12" s="578"/>
      <c r="DD12" s="578"/>
      <c r="DE12" s="578"/>
      <c r="DF12" s="578"/>
      <c r="DG12" s="578"/>
      <c r="DH12" s="578"/>
      <c r="DI12" s="578"/>
      <c r="DJ12" s="578"/>
      <c r="DK12" s="579"/>
      <c r="DL12" s="583">
        <v>14018700</v>
      </c>
      <c r="DM12" s="578"/>
      <c r="DN12" s="578"/>
      <c r="DO12" s="578"/>
      <c r="DP12" s="578"/>
      <c r="DQ12" s="578"/>
      <c r="DR12" s="578"/>
      <c r="DS12" s="578"/>
      <c r="DT12" s="578"/>
      <c r="DU12" s="578"/>
      <c r="DV12" s="578"/>
      <c r="DW12" s="578"/>
      <c r="DX12" s="676"/>
    </row>
    <row r="13" spans="2:138" ht="11.25" customHeight="1" x14ac:dyDescent="0.2">
      <c r="B13" s="574" t="s">
        <v>225</v>
      </c>
      <c r="C13" s="575"/>
      <c r="D13" s="575"/>
      <c r="E13" s="575"/>
      <c r="F13" s="575"/>
      <c r="G13" s="575"/>
      <c r="H13" s="575"/>
      <c r="I13" s="575"/>
      <c r="J13" s="575"/>
      <c r="K13" s="575"/>
      <c r="L13" s="575"/>
      <c r="M13" s="575"/>
      <c r="N13" s="575"/>
      <c r="O13" s="575"/>
      <c r="P13" s="575"/>
      <c r="Q13" s="576"/>
      <c r="R13" s="577">
        <v>144866</v>
      </c>
      <c r="S13" s="578"/>
      <c r="T13" s="578"/>
      <c r="U13" s="578"/>
      <c r="V13" s="578"/>
      <c r="W13" s="578"/>
      <c r="X13" s="578"/>
      <c r="Y13" s="579"/>
      <c r="Z13" s="654">
        <v>0</v>
      </c>
      <c r="AA13" s="654"/>
      <c r="AB13" s="654"/>
      <c r="AC13" s="654"/>
      <c r="AD13" s="655">
        <v>144866</v>
      </c>
      <c r="AE13" s="655"/>
      <c r="AF13" s="655"/>
      <c r="AG13" s="655"/>
      <c r="AH13" s="655"/>
      <c r="AI13" s="655"/>
      <c r="AJ13" s="655"/>
      <c r="AK13" s="655"/>
      <c r="AL13" s="580">
        <v>0</v>
      </c>
      <c r="AM13" s="657"/>
      <c r="AN13" s="657"/>
      <c r="AO13" s="658"/>
      <c r="AP13" s="574" t="s">
        <v>226</v>
      </c>
      <c r="AQ13" s="575"/>
      <c r="AR13" s="575"/>
      <c r="AS13" s="575"/>
      <c r="AT13" s="575"/>
      <c r="AU13" s="575"/>
      <c r="AV13" s="575"/>
      <c r="AW13" s="575"/>
      <c r="AX13" s="575"/>
      <c r="AY13" s="575"/>
      <c r="AZ13" s="575"/>
      <c r="BA13" s="575"/>
      <c r="BB13" s="575"/>
      <c r="BC13" s="576"/>
      <c r="BD13" s="577">
        <v>1659695</v>
      </c>
      <c r="BE13" s="578"/>
      <c r="BF13" s="578"/>
      <c r="BG13" s="578"/>
      <c r="BH13" s="578"/>
      <c r="BI13" s="578"/>
      <c r="BJ13" s="578"/>
      <c r="BK13" s="579"/>
      <c r="BL13" s="654">
        <v>1.4</v>
      </c>
      <c r="BM13" s="654"/>
      <c r="BN13" s="654"/>
      <c r="BO13" s="654"/>
      <c r="BP13" s="655" t="s">
        <v>206</v>
      </c>
      <c r="BQ13" s="655"/>
      <c r="BR13" s="655"/>
      <c r="BS13" s="655"/>
      <c r="BT13" s="655"/>
      <c r="BU13" s="655"/>
      <c r="BV13" s="655"/>
      <c r="BW13" s="656"/>
      <c r="BY13" s="574" t="s">
        <v>227</v>
      </c>
      <c r="BZ13" s="575"/>
      <c r="CA13" s="575"/>
      <c r="CB13" s="575"/>
      <c r="CC13" s="575"/>
      <c r="CD13" s="575"/>
      <c r="CE13" s="575"/>
      <c r="CF13" s="575"/>
      <c r="CG13" s="575"/>
      <c r="CH13" s="575"/>
      <c r="CI13" s="575"/>
      <c r="CJ13" s="575"/>
      <c r="CK13" s="575"/>
      <c r="CL13" s="576"/>
      <c r="CM13" s="577">
        <v>125238672</v>
      </c>
      <c r="CN13" s="578"/>
      <c r="CO13" s="578"/>
      <c r="CP13" s="578"/>
      <c r="CQ13" s="578"/>
      <c r="CR13" s="578"/>
      <c r="CS13" s="578"/>
      <c r="CT13" s="579"/>
      <c r="CU13" s="580">
        <v>19.5</v>
      </c>
      <c r="CV13" s="657"/>
      <c r="CW13" s="657"/>
      <c r="CX13" s="659"/>
      <c r="CY13" s="583">
        <v>113443667</v>
      </c>
      <c r="CZ13" s="578"/>
      <c r="DA13" s="578"/>
      <c r="DB13" s="578"/>
      <c r="DC13" s="578"/>
      <c r="DD13" s="578"/>
      <c r="DE13" s="578"/>
      <c r="DF13" s="578"/>
      <c r="DG13" s="578"/>
      <c r="DH13" s="578"/>
      <c r="DI13" s="578"/>
      <c r="DJ13" s="578"/>
      <c r="DK13" s="579"/>
      <c r="DL13" s="583">
        <v>13962641</v>
      </c>
      <c r="DM13" s="578"/>
      <c r="DN13" s="578"/>
      <c r="DO13" s="578"/>
      <c r="DP13" s="578"/>
      <c r="DQ13" s="578"/>
      <c r="DR13" s="578"/>
      <c r="DS13" s="578"/>
      <c r="DT13" s="578"/>
      <c r="DU13" s="578"/>
      <c r="DV13" s="578"/>
      <c r="DW13" s="578"/>
      <c r="DX13" s="676"/>
    </row>
    <row r="14" spans="2:138" ht="11.25" customHeight="1" x14ac:dyDescent="0.2">
      <c r="B14" s="574" t="s">
        <v>228</v>
      </c>
      <c r="C14" s="575"/>
      <c r="D14" s="575"/>
      <c r="E14" s="575"/>
      <c r="F14" s="575"/>
      <c r="G14" s="575"/>
      <c r="H14" s="575"/>
      <c r="I14" s="575"/>
      <c r="J14" s="575"/>
      <c r="K14" s="575"/>
      <c r="L14" s="575"/>
      <c r="M14" s="575"/>
      <c r="N14" s="575"/>
      <c r="O14" s="575"/>
      <c r="P14" s="575"/>
      <c r="Q14" s="576"/>
      <c r="R14" s="577">
        <v>15124638</v>
      </c>
      <c r="S14" s="578"/>
      <c r="T14" s="578"/>
      <c r="U14" s="578"/>
      <c r="V14" s="578"/>
      <c r="W14" s="578"/>
      <c r="X14" s="578"/>
      <c r="Y14" s="579"/>
      <c r="Z14" s="654">
        <v>2.2000000000000002</v>
      </c>
      <c r="AA14" s="654"/>
      <c r="AB14" s="654"/>
      <c r="AC14" s="654"/>
      <c r="AD14" s="655">
        <v>15124638</v>
      </c>
      <c r="AE14" s="655"/>
      <c r="AF14" s="655"/>
      <c r="AG14" s="655"/>
      <c r="AH14" s="655"/>
      <c r="AI14" s="655"/>
      <c r="AJ14" s="655"/>
      <c r="AK14" s="655"/>
      <c r="AL14" s="580">
        <v>4.9000000000000004</v>
      </c>
      <c r="AM14" s="657"/>
      <c r="AN14" s="657"/>
      <c r="AO14" s="658"/>
      <c r="AP14" s="574" t="s">
        <v>229</v>
      </c>
      <c r="AQ14" s="575"/>
      <c r="AR14" s="575"/>
      <c r="AS14" s="575"/>
      <c r="AT14" s="575"/>
      <c r="AU14" s="575"/>
      <c r="AV14" s="575"/>
      <c r="AW14" s="575"/>
      <c r="AX14" s="575"/>
      <c r="AY14" s="575"/>
      <c r="AZ14" s="575"/>
      <c r="BA14" s="575"/>
      <c r="BB14" s="575"/>
      <c r="BC14" s="576"/>
      <c r="BD14" s="577">
        <v>1853143</v>
      </c>
      <c r="BE14" s="578"/>
      <c r="BF14" s="578"/>
      <c r="BG14" s="578"/>
      <c r="BH14" s="578"/>
      <c r="BI14" s="578"/>
      <c r="BJ14" s="578"/>
      <c r="BK14" s="579"/>
      <c r="BL14" s="654">
        <v>1.5</v>
      </c>
      <c r="BM14" s="654"/>
      <c r="BN14" s="654"/>
      <c r="BO14" s="654"/>
      <c r="BP14" s="655" t="s">
        <v>206</v>
      </c>
      <c r="BQ14" s="655"/>
      <c r="BR14" s="655"/>
      <c r="BS14" s="655"/>
      <c r="BT14" s="655"/>
      <c r="BU14" s="655"/>
      <c r="BV14" s="655"/>
      <c r="BW14" s="656"/>
      <c r="BY14" s="574" t="s">
        <v>230</v>
      </c>
      <c r="BZ14" s="575"/>
      <c r="CA14" s="575"/>
      <c r="CB14" s="575"/>
      <c r="CC14" s="575"/>
      <c r="CD14" s="575"/>
      <c r="CE14" s="575"/>
      <c r="CF14" s="575"/>
      <c r="CG14" s="575"/>
      <c r="CH14" s="575"/>
      <c r="CI14" s="575"/>
      <c r="CJ14" s="575"/>
      <c r="CK14" s="575"/>
      <c r="CL14" s="576"/>
      <c r="CM14" s="577">
        <v>27267199</v>
      </c>
      <c r="CN14" s="578"/>
      <c r="CO14" s="578"/>
      <c r="CP14" s="578"/>
      <c r="CQ14" s="578"/>
      <c r="CR14" s="578"/>
      <c r="CS14" s="578"/>
      <c r="CT14" s="579"/>
      <c r="CU14" s="580">
        <v>4.2</v>
      </c>
      <c r="CV14" s="657"/>
      <c r="CW14" s="657"/>
      <c r="CX14" s="659"/>
      <c r="CY14" s="583">
        <v>1933673</v>
      </c>
      <c r="CZ14" s="578"/>
      <c r="DA14" s="578"/>
      <c r="DB14" s="578"/>
      <c r="DC14" s="578"/>
      <c r="DD14" s="578"/>
      <c r="DE14" s="578"/>
      <c r="DF14" s="578"/>
      <c r="DG14" s="578"/>
      <c r="DH14" s="578"/>
      <c r="DI14" s="578"/>
      <c r="DJ14" s="578"/>
      <c r="DK14" s="579"/>
      <c r="DL14" s="583">
        <v>25307886</v>
      </c>
      <c r="DM14" s="578"/>
      <c r="DN14" s="578"/>
      <c r="DO14" s="578"/>
      <c r="DP14" s="578"/>
      <c r="DQ14" s="578"/>
      <c r="DR14" s="578"/>
      <c r="DS14" s="578"/>
      <c r="DT14" s="578"/>
      <c r="DU14" s="578"/>
      <c r="DV14" s="578"/>
      <c r="DW14" s="578"/>
      <c r="DX14" s="676"/>
    </row>
    <row r="15" spans="2:138" ht="11.25" customHeight="1" x14ac:dyDescent="0.2">
      <c r="B15" s="574" t="s">
        <v>231</v>
      </c>
      <c r="C15" s="575"/>
      <c r="D15" s="575"/>
      <c r="E15" s="575"/>
      <c r="F15" s="575"/>
      <c r="G15" s="575"/>
      <c r="H15" s="575"/>
      <c r="I15" s="575"/>
      <c r="J15" s="575"/>
      <c r="K15" s="575"/>
      <c r="L15" s="575"/>
      <c r="M15" s="575"/>
      <c r="N15" s="575"/>
      <c r="O15" s="575"/>
      <c r="P15" s="575"/>
      <c r="Q15" s="576"/>
      <c r="R15" s="577" t="s">
        <v>119</v>
      </c>
      <c r="S15" s="578"/>
      <c r="T15" s="578"/>
      <c r="U15" s="578"/>
      <c r="V15" s="578"/>
      <c r="W15" s="578"/>
      <c r="X15" s="578"/>
      <c r="Y15" s="579"/>
      <c r="Z15" s="654" t="s">
        <v>119</v>
      </c>
      <c r="AA15" s="654"/>
      <c r="AB15" s="654"/>
      <c r="AC15" s="654"/>
      <c r="AD15" s="655" t="s">
        <v>206</v>
      </c>
      <c r="AE15" s="655"/>
      <c r="AF15" s="655"/>
      <c r="AG15" s="655"/>
      <c r="AH15" s="655"/>
      <c r="AI15" s="655"/>
      <c r="AJ15" s="655"/>
      <c r="AK15" s="655"/>
      <c r="AL15" s="580" t="s">
        <v>119</v>
      </c>
      <c r="AM15" s="657"/>
      <c r="AN15" s="657"/>
      <c r="AO15" s="658"/>
      <c r="AP15" s="574" t="s">
        <v>232</v>
      </c>
      <c r="AQ15" s="575"/>
      <c r="AR15" s="575"/>
      <c r="AS15" s="575"/>
      <c r="AT15" s="575"/>
      <c r="AU15" s="575"/>
      <c r="AV15" s="575"/>
      <c r="AW15" s="575"/>
      <c r="AX15" s="575"/>
      <c r="AY15" s="575"/>
      <c r="AZ15" s="575"/>
      <c r="BA15" s="575"/>
      <c r="BB15" s="575"/>
      <c r="BC15" s="576"/>
      <c r="BD15" s="577">
        <v>21551965</v>
      </c>
      <c r="BE15" s="578"/>
      <c r="BF15" s="578"/>
      <c r="BG15" s="578"/>
      <c r="BH15" s="578"/>
      <c r="BI15" s="578"/>
      <c r="BJ15" s="578"/>
      <c r="BK15" s="579"/>
      <c r="BL15" s="654">
        <v>17.899999999999999</v>
      </c>
      <c r="BM15" s="654"/>
      <c r="BN15" s="654"/>
      <c r="BO15" s="654"/>
      <c r="BP15" s="655" t="s">
        <v>119</v>
      </c>
      <c r="BQ15" s="655"/>
      <c r="BR15" s="655"/>
      <c r="BS15" s="655"/>
      <c r="BT15" s="655"/>
      <c r="BU15" s="655"/>
      <c r="BV15" s="655"/>
      <c r="BW15" s="656"/>
      <c r="BY15" s="574" t="s">
        <v>233</v>
      </c>
      <c r="BZ15" s="575"/>
      <c r="CA15" s="575"/>
      <c r="CB15" s="575"/>
      <c r="CC15" s="575"/>
      <c r="CD15" s="575"/>
      <c r="CE15" s="575"/>
      <c r="CF15" s="575"/>
      <c r="CG15" s="575"/>
      <c r="CH15" s="575"/>
      <c r="CI15" s="575"/>
      <c r="CJ15" s="575"/>
      <c r="CK15" s="575"/>
      <c r="CL15" s="576"/>
      <c r="CM15" s="577" t="s">
        <v>119</v>
      </c>
      <c r="CN15" s="578"/>
      <c r="CO15" s="578"/>
      <c r="CP15" s="578"/>
      <c r="CQ15" s="578"/>
      <c r="CR15" s="578"/>
      <c r="CS15" s="578"/>
      <c r="CT15" s="579"/>
      <c r="CU15" s="580" t="s">
        <v>119</v>
      </c>
      <c r="CV15" s="657"/>
      <c r="CW15" s="657"/>
      <c r="CX15" s="659"/>
      <c r="CY15" s="583" t="s">
        <v>119</v>
      </c>
      <c r="CZ15" s="578"/>
      <c r="DA15" s="578"/>
      <c r="DB15" s="578"/>
      <c r="DC15" s="578"/>
      <c r="DD15" s="578"/>
      <c r="DE15" s="578"/>
      <c r="DF15" s="578"/>
      <c r="DG15" s="578"/>
      <c r="DH15" s="578"/>
      <c r="DI15" s="578"/>
      <c r="DJ15" s="578"/>
      <c r="DK15" s="579"/>
      <c r="DL15" s="583" t="s">
        <v>119</v>
      </c>
      <c r="DM15" s="578"/>
      <c r="DN15" s="578"/>
      <c r="DO15" s="578"/>
      <c r="DP15" s="578"/>
      <c r="DQ15" s="578"/>
      <c r="DR15" s="578"/>
      <c r="DS15" s="578"/>
      <c r="DT15" s="578"/>
      <c r="DU15" s="578"/>
      <c r="DV15" s="578"/>
      <c r="DW15" s="578"/>
      <c r="DX15" s="676"/>
    </row>
    <row r="16" spans="2:138" ht="11.25" customHeight="1" x14ac:dyDescent="0.2">
      <c r="B16" s="574" t="s">
        <v>234</v>
      </c>
      <c r="C16" s="575"/>
      <c r="D16" s="575"/>
      <c r="E16" s="575"/>
      <c r="F16" s="575"/>
      <c r="G16" s="575"/>
      <c r="H16" s="575"/>
      <c r="I16" s="575"/>
      <c r="J16" s="575"/>
      <c r="K16" s="575"/>
      <c r="L16" s="575"/>
      <c r="M16" s="575"/>
      <c r="N16" s="575"/>
      <c r="O16" s="575"/>
      <c r="P16" s="575"/>
      <c r="Q16" s="576"/>
      <c r="R16" s="577">
        <v>604154</v>
      </c>
      <c r="S16" s="578"/>
      <c r="T16" s="578"/>
      <c r="U16" s="578"/>
      <c r="V16" s="578"/>
      <c r="W16" s="578"/>
      <c r="X16" s="578"/>
      <c r="Y16" s="579"/>
      <c r="Z16" s="654">
        <v>0.1</v>
      </c>
      <c r="AA16" s="654"/>
      <c r="AB16" s="654"/>
      <c r="AC16" s="654"/>
      <c r="AD16" s="655">
        <v>604154</v>
      </c>
      <c r="AE16" s="655"/>
      <c r="AF16" s="655"/>
      <c r="AG16" s="655"/>
      <c r="AH16" s="655"/>
      <c r="AI16" s="655"/>
      <c r="AJ16" s="655"/>
      <c r="AK16" s="655"/>
      <c r="AL16" s="580">
        <v>0.2</v>
      </c>
      <c r="AM16" s="657"/>
      <c r="AN16" s="657"/>
      <c r="AO16" s="658"/>
      <c r="AP16" s="574" t="s">
        <v>235</v>
      </c>
      <c r="AQ16" s="575"/>
      <c r="AR16" s="575"/>
      <c r="AS16" s="575"/>
      <c r="AT16" s="575"/>
      <c r="AU16" s="575"/>
      <c r="AV16" s="575"/>
      <c r="AW16" s="575"/>
      <c r="AX16" s="575"/>
      <c r="AY16" s="575"/>
      <c r="AZ16" s="575"/>
      <c r="BA16" s="575"/>
      <c r="BB16" s="575"/>
      <c r="BC16" s="576"/>
      <c r="BD16" s="577">
        <v>1256647</v>
      </c>
      <c r="BE16" s="578"/>
      <c r="BF16" s="578"/>
      <c r="BG16" s="578"/>
      <c r="BH16" s="578"/>
      <c r="BI16" s="578"/>
      <c r="BJ16" s="578"/>
      <c r="BK16" s="579"/>
      <c r="BL16" s="654">
        <v>1</v>
      </c>
      <c r="BM16" s="654"/>
      <c r="BN16" s="654"/>
      <c r="BO16" s="654"/>
      <c r="BP16" s="655" t="s">
        <v>206</v>
      </c>
      <c r="BQ16" s="655"/>
      <c r="BR16" s="655"/>
      <c r="BS16" s="655"/>
      <c r="BT16" s="655"/>
      <c r="BU16" s="655"/>
      <c r="BV16" s="655"/>
      <c r="BW16" s="656"/>
      <c r="BY16" s="574" t="s">
        <v>236</v>
      </c>
      <c r="BZ16" s="575"/>
      <c r="CA16" s="575"/>
      <c r="CB16" s="575"/>
      <c r="CC16" s="575"/>
      <c r="CD16" s="575"/>
      <c r="CE16" s="575"/>
      <c r="CF16" s="575"/>
      <c r="CG16" s="575"/>
      <c r="CH16" s="575"/>
      <c r="CI16" s="575"/>
      <c r="CJ16" s="575"/>
      <c r="CK16" s="575"/>
      <c r="CL16" s="576"/>
      <c r="CM16" s="577">
        <v>104949069</v>
      </c>
      <c r="CN16" s="578"/>
      <c r="CO16" s="578"/>
      <c r="CP16" s="578"/>
      <c r="CQ16" s="578"/>
      <c r="CR16" s="578"/>
      <c r="CS16" s="578"/>
      <c r="CT16" s="579"/>
      <c r="CU16" s="580">
        <v>16.3</v>
      </c>
      <c r="CV16" s="657"/>
      <c r="CW16" s="657"/>
      <c r="CX16" s="659"/>
      <c r="CY16" s="583">
        <v>6759784</v>
      </c>
      <c r="CZ16" s="578"/>
      <c r="DA16" s="578"/>
      <c r="DB16" s="578"/>
      <c r="DC16" s="578"/>
      <c r="DD16" s="578"/>
      <c r="DE16" s="578"/>
      <c r="DF16" s="578"/>
      <c r="DG16" s="578"/>
      <c r="DH16" s="578"/>
      <c r="DI16" s="578"/>
      <c r="DJ16" s="578"/>
      <c r="DK16" s="579"/>
      <c r="DL16" s="583">
        <v>79900617</v>
      </c>
      <c r="DM16" s="578"/>
      <c r="DN16" s="578"/>
      <c r="DO16" s="578"/>
      <c r="DP16" s="578"/>
      <c r="DQ16" s="578"/>
      <c r="DR16" s="578"/>
      <c r="DS16" s="578"/>
      <c r="DT16" s="578"/>
      <c r="DU16" s="578"/>
      <c r="DV16" s="578"/>
      <c r="DW16" s="578"/>
      <c r="DX16" s="676"/>
    </row>
    <row r="17" spans="2:128" ht="11.25" customHeight="1" x14ac:dyDescent="0.2">
      <c r="B17" s="574" t="s">
        <v>237</v>
      </c>
      <c r="C17" s="575"/>
      <c r="D17" s="575"/>
      <c r="E17" s="575"/>
      <c r="F17" s="575"/>
      <c r="G17" s="575"/>
      <c r="H17" s="575"/>
      <c r="I17" s="575"/>
      <c r="J17" s="575"/>
      <c r="K17" s="575"/>
      <c r="L17" s="575"/>
      <c r="M17" s="575"/>
      <c r="N17" s="575"/>
      <c r="O17" s="575"/>
      <c r="P17" s="575"/>
      <c r="Q17" s="576"/>
      <c r="R17" s="577">
        <v>491054</v>
      </c>
      <c r="S17" s="578"/>
      <c r="T17" s="578"/>
      <c r="U17" s="578"/>
      <c r="V17" s="578"/>
      <c r="W17" s="578"/>
      <c r="X17" s="578"/>
      <c r="Y17" s="579"/>
      <c r="Z17" s="654">
        <v>0.1</v>
      </c>
      <c r="AA17" s="654"/>
      <c r="AB17" s="654"/>
      <c r="AC17" s="654"/>
      <c r="AD17" s="655">
        <v>491054</v>
      </c>
      <c r="AE17" s="655"/>
      <c r="AF17" s="655"/>
      <c r="AG17" s="655"/>
      <c r="AH17" s="655"/>
      <c r="AI17" s="655"/>
      <c r="AJ17" s="655"/>
      <c r="AK17" s="655"/>
      <c r="AL17" s="580">
        <v>0.2</v>
      </c>
      <c r="AM17" s="657"/>
      <c r="AN17" s="657"/>
      <c r="AO17" s="658"/>
      <c r="AP17" s="574" t="s">
        <v>238</v>
      </c>
      <c r="AQ17" s="575"/>
      <c r="AR17" s="575"/>
      <c r="AS17" s="575"/>
      <c r="AT17" s="575"/>
      <c r="AU17" s="575"/>
      <c r="AV17" s="575"/>
      <c r="AW17" s="575"/>
      <c r="AX17" s="575"/>
      <c r="AY17" s="575"/>
      <c r="AZ17" s="575"/>
      <c r="BA17" s="575"/>
      <c r="BB17" s="575"/>
      <c r="BC17" s="576"/>
      <c r="BD17" s="577">
        <v>20295318</v>
      </c>
      <c r="BE17" s="578"/>
      <c r="BF17" s="578"/>
      <c r="BG17" s="578"/>
      <c r="BH17" s="578"/>
      <c r="BI17" s="578"/>
      <c r="BJ17" s="578"/>
      <c r="BK17" s="579"/>
      <c r="BL17" s="654">
        <v>16.8</v>
      </c>
      <c r="BM17" s="654"/>
      <c r="BN17" s="654"/>
      <c r="BO17" s="654"/>
      <c r="BP17" s="655" t="s">
        <v>137</v>
      </c>
      <c r="BQ17" s="655"/>
      <c r="BR17" s="655"/>
      <c r="BS17" s="655"/>
      <c r="BT17" s="655"/>
      <c r="BU17" s="655"/>
      <c r="BV17" s="655"/>
      <c r="BW17" s="656"/>
      <c r="BY17" s="574" t="s">
        <v>239</v>
      </c>
      <c r="BZ17" s="575"/>
      <c r="CA17" s="575"/>
      <c r="CB17" s="575"/>
      <c r="CC17" s="575"/>
      <c r="CD17" s="575"/>
      <c r="CE17" s="575"/>
      <c r="CF17" s="575"/>
      <c r="CG17" s="575"/>
      <c r="CH17" s="575"/>
      <c r="CI17" s="575"/>
      <c r="CJ17" s="575"/>
      <c r="CK17" s="575"/>
      <c r="CL17" s="576"/>
      <c r="CM17" s="577">
        <v>3644179</v>
      </c>
      <c r="CN17" s="578"/>
      <c r="CO17" s="578"/>
      <c r="CP17" s="578"/>
      <c r="CQ17" s="578"/>
      <c r="CR17" s="578"/>
      <c r="CS17" s="578"/>
      <c r="CT17" s="579"/>
      <c r="CU17" s="580">
        <v>0.6</v>
      </c>
      <c r="CV17" s="657"/>
      <c r="CW17" s="657"/>
      <c r="CX17" s="659"/>
      <c r="CY17" s="583" t="s">
        <v>206</v>
      </c>
      <c r="CZ17" s="578"/>
      <c r="DA17" s="578"/>
      <c r="DB17" s="578"/>
      <c r="DC17" s="578"/>
      <c r="DD17" s="578"/>
      <c r="DE17" s="578"/>
      <c r="DF17" s="578"/>
      <c r="DG17" s="578"/>
      <c r="DH17" s="578"/>
      <c r="DI17" s="578"/>
      <c r="DJ17" s="578"/>
      <c r="DK17" s="579"/>
      <c r="DL17" s="583">
        <v>45433</v>
      </c>
      <c r="DM17" s="578"/>
      <c r="DN17" s="578"/>
      <c r="DO17" s="578"/>
      <c r="DP17" s="578"/>
      <c r="DQ17" s="578"/>
      <c r="DR17" s="578"/>
      <c r="DS17" s="578"/>
      <c r="DT17" s="578"/>
      <c r="DU17" s="578"/>
      <c r="DV17" s="578"/>
      <c r="DW17" s="578"/>
      <c r="DX17" s="676"/>
    </row>
    <row r="18" spans="2:128" ht="11.25" customHeight="1" x14ac:dyDescent="0.2">
      <c r="B18" s="574" t="s">
        <v>240</v>
      </c>
      <c r="C18" s="575"/>
      <c r="D18" s="575"/>
      <c r="E18" s="575"/>
      <c r="F18" s="575"/>
      <c r="G18" s="575"/>
      <c r="H18" s="575"/>
      <c r="I18" s="575"/>
      <c r="J18" s="575"/>
      <c r="K18" s="575"/>
      <c r="L18" s="575"/>
      <c r="M18" s="575"/>
      <c r="N18" s="575"/>
      <c r="O18" s="575"/>
      <c r="P18" s="575"/>
      <c r="Q18" s="576"/>
      <c r="R18" s="577">
        <v>113100</v>
      </c>
      <c r="S18" s="578"/>
      <c r="T18" s="578"/>
      <c r="U18" s="578"/>
      <c r="V18" s="578"/>
      <c r="W18" s="578"/>
      <c r="X18" s="578"/>
      <c r="Y18" s="579"/>
      <c r="Z18" s="654">
        <v>0</v>
      </c>
      <c r="AA18" s="654"/>
      <c r="AB18" s="654"/>
      <c r="AC18" s="654"/>
      <c r="AD18" s="655">
        <v>113100</v>
      </c>
      <c r="AE18" s="655"/>
      <c r="AF18" s="655"/>
      <c r="AG18" s="655"/>
      <c r="AH18" s="655"/>
      <c r="AI18" s="655"/>
      <c r="AJ18" s="655"/>
      <c r="AK18" s="655"/>
      <c r="AL18" s="580">
        <v>0</v>
      </c>
      <c r="AM18" s="657"/>
      <c r="AN18" s="657"/>
      <c r="AO18" s="658"/>
      <c r="AP18" s="574" t="s">
        <v>241</v>
      </c>
      <c r="AQ18" s="575"/>
      <c r="AR18" s="575"/>
      <c r="AS18" s="575"/>
      <c r="AT18" s="575"/>
      <c r="AU18" s="575"/>
      <c r="AV18" s="575"/>
      <c r="AW18" s="575"/>
      <c r="AX18" s="575"/>
      <c r="AY18" s="575"/>
      <c r="AZ18" s="575"/>
      <c r="BA18" s="575"/>
      <c r="BB18" s="575"/>
      <c r="BC18" s="576"/>
      <c r="BD18" s="577">
        <v>43860606</v>
      </c>
      <c r="BE18" s="578"/>
      <c r="BF18" s="578"/>
      <c r="BG18" s="578"/>
      <c r="BH18" s="578"/>
      <c r="BI18" s="578"/>
      <c r="BJ18" s="578"/>
      <c r="BK18" s="579"/>
      <c r="BL18" s="654">
        <v>36.4</v>
      </c>
      <c r="BM18" s="654"/>
      <c r="BN18" s="654"/>
      <c r="BO18" s="654"/>
      <c r="BP18" s="655" t="s">
        <v>119</v>
      </c>
      <c r="BQ18" s="655"/>
      <c r="BR18" s="655"/>
      <c r="BS18" s="655"/>
      <c r="BT18" s="655"/>
      <c r="BU18" s="655"/>
      <c r="BV18" s="655"/>
      <c r="BW18" s="656"/>
      <c r="BY18" s="574" t="s">
        <v>242</v>
      </c>
      <c r="BZ18" s="575"/>
      <c r="CA18" s="575"/>
      <c r="CB18" s="575"/>
      <c r="CC18" s="575"/>
      <c r="CD18" s="575"/>
      <c r="CE18" s="575"/>
      <c r="CF18" s="575"/>
      <c r="CG18" s="575"/>
      <c r="CH18" s="575"/>
      <c r="CI18" s="575"/>
      <c r="CJ18" s="575"/>
      <c r="CK18" s="575"/>
      <c r="CL18" s="576"/>
      <c r="CM18" s="577">
        <v>86981814</v>
      </c>
      <c r="CN18" s="578"/>
      <c r="CO18" s="578"/>
      <c r="CP18" s="578"/>
      <c r="CQ18" s="578"/>
      <c r="CR18" s="578"/>
      <c r="CS18" s="578"/>
      <c r="CT18" s="579"/>
      <c r="CU18" s="580">
        <v>13.5</v>
      </c>
      <c r="CV18" s="657"/>
      <c r="CW18" s="657"/>
      <c r="CX18" s="659"/>
      <c r="CY18" s="583" t="s">
        <v>119</v>
      </c>
      <c r="CZ18" s="578"/>
      <c r="DA18" s="578"/>
      <c r="DB18" s="578"/>
      <c r="DC18" s="578"/>
      <c r="DD18" s="578"/>
      <c r="DE18" s="578"/>
      <c r="DF18" s="578"/>
      <c r="DG18" s="578"/>
      <c r="DH18" s="578"/>
      <c r="DI18" s="578"/>
      <c r="DJ18" s="578"/>
      <c r="DK18" s="579"/>
      <c r="DL18" s="583">
        <v>82520120</v>
      </c>
      <c r="DM18" s="578"/>
      <c r="DN18" s="578"/>
      <c r="DO18" s="578"/>
      <c r="DP18" s="578"/>
      <c r="DQ18" s="578"/>
      <c r="DR18" s="578"/>
      <c r="DS18" s="578"/>
      <c r="DT18" s="578"/>
      <c r="DU18" s="578"/>
      <c r="DV18" s="578"/>
      <c r="DW18" s="578"/>
      <c r="DX18" s="676"/>
    </row>
    <row r="19" spans="2:128" ht="11.25" customHeight="1" x14ac:dyDescent="0.2">
      <c r="B19" s="680" t="s">
        <v>243</v>
      </c>
      <c r="C19" s="681"/>
      <c r="D19" s="681"/>
      <c r="E19" s="681"/>
      <c r="F19" s="681"/>
      <c r="G19" s="681"/>
      <c r="H19" s="681"/>
      <c r="I19" s="681"/>
      <c r="J19" s="681"/>
      <c r="K19" s="681"/>
      <c r="L19" s="681"/>
      <c r="M19" s="681"/>
      <c r="N19" s="681"/>
      <c r="O19" s="681"/>
      <c r="P19" s="681"/>
      <c r="Q19" s="682"/>
      <c r="R19" s="577" t="s">
        <v>206</v>
      </c>
      <c r="S19" s="578"/>
      <c r="T19" s="578"/>
      <c r="U19" s="578"/>
      <c r="V19" s="578"/>
      <c r="W19" s="578"/>
      <c r="X19" s="578"/>
      <c r="Y19" s="579"/>
      <c r="Z19" s="654" t="s">
        <v>119</v>
      </c>
      <c r="AA19" s="654"/>
      <c r="AB19" s="654"/>
      <c r="AC19" s="654"/>
      <c r="AD19" s="655" t="s">
        <v>206</v>
      </c>
      <c r="AE19" s="655"/>
      <c r="AF19" s="655"/>
      <c r="AG19" s="655"/>
      <c r="AH19" s="655"/>
      <c r="AI19" s="655"/>
      <c r="AJ19" s="655"/>
      <c r="AK19" s="655"/>
      <c r="AL19" s="580" t="s">
        <v>206</v>
      </c>
      <c r="AM19" s="657"/>
      <c r="AN19" s="657"/>
      <c r="AO19" s="658"/>
      <c r="AP19" s="574" t="s">
        <v>244</v>
      </c>
      <c r="AQ19" s="575"/>
      <c r="AR19" s="575"/>
      <c r="AS19" s="575"/>
      <c r="AT19" s="575"/>
      <c r="AU19" s="575"/>
      <c r="AV19" s="575"/>
      <c r="AW19" s="575"/>
      <c r="AX19" s="575"/>
      <c r="AY19" s="575"/>
      <c r="AZ19" s="575"/>
      <c r="BA19" s="575"/>
      <c r="BB19" s="575"/>
      <c r="BC19" s="576"/>
      <c r="BD19" s="577">
        <v>1785480</v>
      </c>
      <c r="BE19" s="578"/>
      <c r="BF19" s="578"/>
      <c r="BG19" s="578"/>
      <c r="BH19" s="578"/>
      <c r="BI19" s="578"/>
      <c r="BJ19" s="578"/>
      <c r="BK19" s="579"/>
      <c r="BL19" s="654">
        <v>1.5</v>
      </c>
      <c r="BM19" s="654"/>
      <c r="BN19" s="654"/>
      <c r="BO19" s="654"/>
      <c r="BP19" s="655" t="s">
        <v>206</v>
      </c>
      <c r="BQ19" s="655"/>
      <c r="BR19" s="655"/>
      <c r="BS19" s="655"/>
      <c r="BT19" s="655"/>
      <c r="BU19" s="655"/>
      <c r="BV19" s="655"/>
      <c r="BW19" s="656"/>
      <c r="BY19" s="574" t="s">
        <v>245</v>
      </c>
      <c r="BZ19" s="575"/>
      <c r="CA19" s="575"/>
      <c r="CB19" s="575"/>
      <c r="CC19" s="575"/>
      <c r="CD19" s="575"/>
      <c r="CE19" s="575"/>
      <c r="CF19" s="575"/>
      <c r="CG19" s="575"/>
      <c r="CH19" s="575"/>
      <c r="CI19" s="575"/>
      <c r="CJ19" s="575"/>
      <c r="CK19" s="575"/>
      <c r="CL19" s="576"/>
      <c r="CM19" s="577" t="s">
        <v>119</v>
      </c>
      <c r="CN19" s="578"/>
      <c r="CO19" s="578"/>
      <c r="CP19" s="578"/>
      <c r="CQ19" s="578"/>
      <c r="CR19" s="578"/>
      <c r="CS19" s="578"/>
      <c r="CT19" s="579"/>
      <c r="CU19" s="580" t="s">
        <v>206</v>
      </c>
      <c r="CV19" s="657"/>
      <c r="CW19" s="657"/>
      <c r="CX19" s="659"/>
      <c r="CY19" s="583" t="s">
        <v>119</v>
      </c>
      <c r="CZ19" s="578"/>
      <c r="DA19" s="578"/>
      <c r="DB19" s="578"/>
      <c r="DC19" s="578"/>
      <c r="DD19" s="578"/>
      <c r="DE19" s="578"/>
      <c r="DF19" s="578"/>
      <c r="DG19" s="578"/>
      <c r="DH19" s="578"/>
      <c r="DI19" s="578"/>
      <c r="DJ19" s="578"/>
      <c r="DK19" s="579"/>
      <c r="DL19" s="583" t="s">
        <v>119</v>
      </c>
      <c r="DM19" s="578"/>
      <c r="DN19" s="578"/>
      <c r="DO19" s="578"/>
      <c r="DP19" s="578"/>
      <c r="DQ19" s="578"/>
      <c r="DR19" s="578"/>
      <c r="DS19" s="578"/>
      <c r="DT19" s="578"/>
      <c r="DU19" s="578"/>
      <c r="DV19" s="578"/>
      <c r="DW19" s="578"/>
      <c r="DX19" s="676"/>
    </row>
    <row r="20" spans="2:128" ht="11.25" customHeight="1" x14ac:dyDescent="0.2">
      <c r="B20" s="574" t="s">
        <v>246</v>
      </c>
      <c r="C20" s="575"/>
      <c r="D20" s="575"/>
      <c r="E20" s="575"/>
      <c r="F20" s="575"/>
      <c r="G20" s="575"/>
      <c r="H20" s="575"/>
      <c r="I20" s="575"/>
      <c r="J20" s="575"/>
      <c r="K20" s="575"/>
      <c r="L20" s="575"/>
      <c r="M20" s="575"/>
      <c r="N20" s="575"/>
      <c r="O20" s="575"/>
      <c r="P20" s="575"/>
      <c r="Q20" s="576"/>
      <c r="R20" s="577">
        <v>195674497</v>
      </c>
      <c r="S20" s="578"/>
      <c r="T20" s="578"/>
      <c r="U20" s="578"/>
      <c r="V20" s="578"/>
      <c r="W20" s="578"/>
      <c r="X20" s="578"/>
      <c r="Y20" s="579"/>
      <c r="Z20" s="654">
        <v>29.1</v>
      </c>
      <c r="AA20" s="654"/>
      <c r="AB20" s="654"/>
      <c r="AC20" s="654"/>
      <c r="AD20" s="655">
        <v>193530654</v>
      </c>
      <c r="AE20" s="655"/>
      <c r="AF20" s="655"/>
      <c r="AG20" s="655"/>
      <c r="AH20" s="655"/>
      <c r="AI20" s="655"/>
      <c r="AJ20" s="655"/>
      <c r="AK20" s="655"/>
      <c r="AL20" s="580">
        <v>63.2</v>
      </c>
      <c r="AM20" s="657"/>
      <c r="AN20" s="657"/>
      <c r="AO20" s="658"/>
      <c r="AP20" s="660" t="s">
        <v>247</v>
      </c>
      <c r="AQ20" s="661"/>
      <c r="AR20" s="661"/>
      <c r="AS20" s="661"/>
      <c r="AT20" s="661"/>
      <c r="AU20" s="661"/>
      <c r="AV20" s="661"/>
      <c r="AW20" s="661"/>
      <c r="AX20" s="661"/>
      <c r="AY20" s="661"/>
      <c r="AZ20" s="661"/>
      <c r="BA20" s="661"/>
      <c r="BB20" s="661"/>
      <c r="BC20" s="662"/>
      <c r="BD20" s="577">
        <v>1091878</v>
      </c>
      <c r="BE20" s="578"/>
      <c r="BF20" s="578"/>
      <c r="BG20" s="578"/>
      <c r="BH20" s="578"/>
      <c r="BI20" s="578"/>
      <c r="BJ20" s="578"/>
      <c r="BK20" s="579"/>
      <c r="BL20" s="654">
        <v>0.9</v>
      </c>
      <c r="BM20" s="654"/>
      <c r="BN20" s="654"/>
      <c r="BO20" s="654"/>
      <c r="BP20" s="655" t="s">
        <v>119</v>
      </c>
      <c r="BQ20" s="655"/>
      <c r="BR20" s="655"/>
      <c r="BS20" s="655"/>
      <c r="BT20" s="655"/>
      <c r="BU20" s="655"/>
      <c r="BV20" s="655"/>
      <c r="BW20" s="656"/>
      <c r="BY20" s="660" t="s">
        <v>248</v>
      </c>
      <c r="BZ20" s="661"/>
      <c r="CA20" s="661"/>
      <c r="CB20" s="661"/>
      <c r="CC20" s="661"/>
      <c r="CD20" s="661"/>
      <c r="CE20" s="661"/>
      <c r="CF20" s="661"/>
      <c r="CG20" s="661"/>
      <c r="CH20" s="661"/>
      <c r="CI20" s="661"/>
      <c r="CJ20" s="661"/>
      <c r="CK20" s="661"/>
      <c r="CL20" s="662"/>
      <c r="CM20" s="577" t="s">
        <v>119</v>
      </c>
      <c r="CN20" s="578"/>
      <c r="CO20" s="578"/>
      <c r="CP20" s="578"/>
      <c r="CQ20" s="578"/>
      <c r="CR20" s="578"/>
      <c r="CS20" s="578"/>
      <c r="CT20" s="579"/>
      <c r="CU20" s="580" t="s">
        <v>206</v>
      </c>
      <c r="CV20" s="657"/>
      <c r="CW20" s="657"/>
      <c r="CX20" s="659"/>
      <c r="CY20" s="583" t="s">
        <v>119</v>
      </c>
      <c r="CZ20" s="578"/>
      <c r="DA20" s="578"/>
      <c r="DB20" s="578"/>
      <c r="DC20" s="578"/>
      <c r="DD20" s="578"/>
      <c r="DE20" s="578"/>
      <c r="DF20" s="578"/>
      <c r="DG20" s="578"/>
      <c r="DH20" s="578"/>
      <c r="DI20" s="578"/>
      <c r="DJ20" s="578"/>
      <c r="DK20" s="579"/>
      <c r="DL20" s="583" t="s">
        <v>206</v>
      </c>
      <c r="DM20" s="578"/>
      <c r="DN20" s="578"/>
      <c r="DO20" s="578"/>
      <c r="DP20" s="578"/>
      <c r="DQ20" s="578"/>
      <c r="DR20" s="578"/>
      <c r="DS20" s="578"/>
      <c r="DT20" s="578"/>
      <c r="DU20" s="578"/>
      <c r="DV20" s="578"/>
      <c r="DW20" s="578"/>
      <c r="DX20" s="676"/>
    </row>
    <row r="21" spans="2:128" ht="11.25" customHeight="1" x14ac:dyDescent="0.2">
      <c r="B21" s="574" t="s">
        <v>249</v>
      </c>
      <c r="C21" s="575"/>
      <c r="D21" s="575"/>
      <c r="E21" s="575"/>
      <c r="F21" s="575"/>
      <c r="G21" s="575"/>
      <c r="H21" s="575"/>
      <c r="I21" s="575"/>
      <c r="J21" s="575"/>
      <c r="K21" s="575"/>
      <c r="L21" s="575"/>
      <c r="M21" s="575"/>
      <c r="N21" s="575"/>
      <c r="O21" s="575"/>
      <c r="P21" s="575"/>
      <c r="Q21" s="576"/>
      <c r="R21" s="577">
        <v>193530654</v>
      </c>
      <c r="S21" s="578"/>
      <c r="T21" s="578"/>
      <c r="U21" s="578"/>
      <c r="V21" s="578"/>
      <c r="W21" s="578"/>
      <c r="X21" s="578"/>
      <c r="Y21" s="579"/>
      <c r="Z21" s="580">
        <v>28.7</v>
      </c>
      <c r="AA21" s="657"/>
      <c r="AB21" s="657"/>
      <c r="AC21" s="659"/>
      <c r="AD21" s="583">
        <v>193530654</v>
      </c>
      <c r="AE21" s="578"/>
      <c r="AF21" s="578"/>
      <c r="AG21" s="578"/>
      <c r="AH21" s="578"/>
      <c r="AI21" s="578"/>
      <c r="AJ21" s="578"/>
      <c r="AK21" s="579"/>
      <c r="AL21" s="580">
        <v>63.2</v>
      </c>
      <c r="AM21" s="657"/>
      <c r="AN21" s="657"/>
      <c r="AO21" s="658"/>
      <c r="AP21" s="660" t="s">
        <v>250</v>
      </c>
      <c r="AQ21" s="661"/>
      <c r="AR21" s="661"/>
      <c r="AS21" s="661"/>
      <c r="AT21" s="661"/>
      <c r="AU21" s="661"/>
      <c r="AV21" s="661"/>
      <c r="AW21" s="661"/>
      <c r="AX21" s="661"/>
      <c r="AY21" s="661"/>
      <c r="AZ21" s="661"/>
      <c r="BA21" s="661"/>
      <c r="BB21" s="661"/>
      <c r="BC21" s="662"/>
      <c r="BD21" s="577">
        <v>326361</v>
      </c>
      <c r="BE21" s="578"/>
      <c r="BF21" s="578"/>
      <c r="BG21" s="578"/>
      <c r="BH21" s="578"/>
      <c r="BI21" s="578"/>
      <c r="BJ21" s="578"/>
      <c r="BK21" s="579"/>
      <c r="BL21" s="654">
        <v>0.3</v>
      </c>
      <c r="BM21" s="654"/>
      <c r="BN21" s="654"/>
      <c r="BO21" s="654"/>
      <c r="BP21" s="655" t="s">
        <v>206</v>
      </c>
      <c r="BQ21" s="655"/>
      <c r="BR21" s="655"/>
      <c r="BS21" s="655"/>
      <c r="BT21" s="655"/>
      <c r="BU21" s="655"/>
      <c r="BV21" s="655"/>
      <c r="BW21" s="656"/>
      <c r="BY21" s="660" t="s">
        <v>251</v>
      </c>
      <c r="BZ21" s="661"/>
      <c r="CA21" s="661"/>
      <c r="CB21" s="661"/>
      <c r="CC21" s="661"/>
      <c r="CD21" s="661"/>
      <c r="CE21" s="661"/>
      <c r="CF21" s="661"/>
      <c r="CG21" s="661"/>
      <c r="CH21" s="661"/>
      <c r="CI21" s="661"/>
      <c r="CJ21" s="661"/>
      <c r="CK21" s="661"/>
      <c r="CL21" s="662"/>
      <c r="CM21" s="577">
        <v>122734</v>
      </c>
      <c r="CN21" s="578"/>
      <c r="CO21" s="578"/>
      <c r="CP21" s="578"/>
      <c r="CQ21" s="578"/>
      <c r="CR21" s="578"/>
      <c r="CS21" s="578"/>
      <c r="CT21" s="579"/>
      <c r="CU21" s="580">
        <v>0</v>
      </c>
      <c r="CV21" s="657"/>
      <c r="CW21" s="657"/>
      <c r="CX21" s="659"/>
      <c r="CY21" s="583" t="s">
        <v>206</v>
      </c>
      <c r="CZ21" s="578"/>
      <c r="DA21" s="578"/>
      <c r="DB21" s="578"/>
      <c r="DC21" s="578"/>
      <c r="DD21" s="578"/>
      <c r="DE21" s="578"/>
      <c r="DF21" s="578"/>
      <c r="DG21" s="578"/>
      <c r="DH21" s="578"/>
      <c r="DI21" s="578"/>
      <c r="DJ21" s="578"/>
      <c r="DK21" s="579"/>
      <c r="DL21" s="583">
        <v>122734</v>
      </c>
      <c r="DM21" s="578"/>
      <c r="DN21" s="578"/>
      <c r="DO21" s="578"/>
      <c r="DP21" s="578"/>
      <c r="DQ21" s="578"/>
      <c r="DR21" s="578"/>
      <c r="DS21" s="578"/>
      <c r="DT21" s="578"/>
      <c r="DU21" s="578"/>
      <c r="DV21" s="578"/>
      <c r="DW21" s="578"/>
      <c r="DX21" s="676"/>
    </row>
    <row r="22" spans="2:128" ht="11.25" customHeight="1" x14ac:dyDescent="0.2">
      <c r="B22" s="574" t="s">
        <v>252</v>
      </c>
      <c r="C22" s="575"/>
      <c r="D22" s="575"/>
      <c r="E22" s="575"/>
      <c r="F22" s="575"/>
      <c r="G22" s="575"/>
      <c r="H22" s="575"/>
      <c r="I22" s="575"/>
      <c r="J22" s="575"/>
      <c r="K22" s="575"/>
      <c r="L22" s="575"/>
      <c r="M22" s="575"/>
      <c r="N22" s="575"/>
      <c r="O22" s="575"/>
      <c r="P22" s="575"/>
      <c r="Q22" s="576"/>
      <c r="R22" s="577">
        <v>2126012</v>
      </c>
      <c r="S22" s="578"/>
      <c r="T22" s="578"/>
      <c r="U22" s="578"/>
      <c r="V22" s="578"/>
      <c r="W22" s="578"/>
      <c r="X22" s="578"/>
      <c r="Y22" s="579"/>
      <c r="Z22" s="580">
        <v>0.3</v>
      </c>
      <c r="AA22" s="657"/>
      <c r="AB22" s="657"/>
      <c r="AC22" s="659"/>
      <c r="AD22" s="583" t="s">
        <v>119</v>
      </c>
      <c r="AE22" s="578"/>
      <c r="AF22" s="578"/>
      <c r="AG22" s="578"/>
      <c r="AH22" s="578"/>
      <c r="AI22" s="578"/>
      <c r="AJ22" s="578"/>
      <c r="AK22" s="579"/>
      <c r="AL22" s="580" t="s">
        <v>119</v>
      </c>
      <c r="AM22" s="657"/>
      <c r="AN22" s="657"/>
      <c r="AO22" s="658"/>
      <c r="AP22" s="660" t="s">
        <v>253</v>
      </c>
      <c r="AQ22" s="678"/>
      <c r="AR22" s="678"/>
      <c r="AS22" s="678"/>
      <c r="AT22" s="678"/>
      <c r="AU22" s="678"/>
      <c r="AV22" s="678"/>
      <c r="AW22" s="678"/>
      <c r="AX22" s="678"/>
      <c r="AY22" s="678"/>
      <c r="AZ22" s="678"/>
      <c r="BA22" s="678"/>
      <c r="BB22" s="678"/>
      <c r="BC22" s="679"/>
      <c r="BD22" s="577">
        <v>6019955</v>
      </c>
      <c r="BE22" s="578"/>
      <c r="BF22" s="578"/>
      <c r="BG22" s="578"/>
      <c r="BH22" s="578"/>
      <c r="BI22" s="578"/>
      <c r="BJ22" s="578"/>
      <c r="BK22" s="579"/>
      <c r="BL22" s="654">
        <v>5</v>
      </c>
      <c r="BM22" s="654"/>
      <c r="BN22" s="654"/>
      <c r="BO22" s="654"/>
      <c r="BP22" s="655" t="s">
        <v>119</v>
      </c>
      <c r="BQ22" s="655"/>
      <c r="BR22" s="655"/>
      <c r="BS22" s="655"/>
      <c r="BT22" s="655"/>
      <c r="BU22" s="655"/>
      <c r="BV22" s="655"/>
      <c r="BW22" s="656"/>
      <c r="BY22" s="660" t="s">
        <v>254</v>
      </c>
      <c r="BZ22" s="661"/>
      <c r="CA22" s="661"/>
      <c r="CB22" s="661"/>
      <c r="CC22" s="661"/>
      <c r="CD22" s="661"/>
      <c r="CE22" s="661"/>
      <c r="CF22" s="661"/>
      <c r="CG22" s="661"/>
      <c r="CH22" s="661"/>
      <c r="CI22" s="661"/>
      <c r="CJ22" s="661"/>
      <c r="CK22" s="661"/>
      <c r="CL22" s="662"/>
      <c r="CM22" s="577">
        <v>986286</v>
      </c>
      <c r="CN22" s="578"/>
      <c r="CO22" s="578"/>
      <c r="CP22" s="578"/>
      <c r="CQ22" s="578"/>
      <c r="CR22" s="578"/>
      <c r="CS22" s="578"/>
      <c r="CT22" s="579"/>
      <c r="CU22" s="580">
        <v>0.2</v>
      </c>
      <c r="CV22" s="657"/>
      <c r="CW22" s="657"/>
      <c r="CX22" s="659"/>
      <c r="CY22" s="583" t="s">
        <v>119</v>
      </c>
      <c r="CZ22" s="578"/>
      <c r="DA22" s="578"/>
      <c r="DB22" s="578"/>
      <c r="DC22" s="578"/>
      <c r="DD22" s="578"/>
      <c r="DE22" s="578"/>
      <c r="DF22" s="578"/>
      <c r="DG22" s="578"/>
      <c r="DH22" s="578"/>
      <c r="DI22" s="578"/>
      <c r="DJ22" s="578"/>
      <c r="DK22" s="579"/>
      <c r="DL22" s="583">
        <v>986286</v>
      </c>
      <c r="DM22" s="578"/>
      <c r="DN22" s="578"/>
      <c r="DO22" s="578"/>
      <c r="DP22" s="578"/>
      <c r="DQ22" s="578"/>
      <c r="DR22" s="578"/>
      <c r="DS22" s="578"/>
      <c r="DT22" s="578"/>
      <c r="DU22" s="578"/>
      <c r="DV22" s="578"/>
      <c r="DW22" s="578"/>
      <c r="DX22" s="676"/>
    </row>
    <row r="23" spans="2:128" ht="11.25" customHeight="1" x14ac:dyDescent="0.2">
      <c r="B23" s="574" t="s">
        <v>255</v>
      </c>
      <c r="C23" s="575"/>
      <c r="D23" s="575"/>
      <c r="E23" s="575"/>
      <c r="F23" s="575"/>
      <c r="G23" s="575"/>
      <c r="H23" s="575"/>
      <c r="I23" s="575"/>
      <c r="J23" s="575"/>
      <c r="K23" s="575"/>
      <c r="L23" s="575"/>
      <c r="M23" s="575"/>
      <c r="N23" s="575"/>
      <c r="O23" s="575"/>
      <c r="P23" s="575"/>
      <c r="Q23" s="576"/>
      <c r="R23" s="577">
        <v>17831</v>
      </c>
      <c r="S23" s="578"/>
      <c r="T23" s="578"/>
      <c r="U23" s="578"/>
      <c r="V23" s="578"/>
      <c r="W23" s="578"/>
      <c r="X23" s="578"/>
      <c r="Y23" s="579"/>
      <c r="Z23" s="580">
        <v>0</v>
      </c>
      <c r="AA23" s="657"/>
      <c r="AB23" s="657"/>
      <c r="AC23" s="659"/>
      <c r="AD23" s="583" t="s">
        <v>119</v>
      </c>
      <c r="AE23" s="578"/>
      <c r="AF23" s="578"/>
      <c r="AG23" s="578"/>
      <c r="AH23" s="578"/>
      <c r="AI23" s="578"/>
      <c r="AJ23" s="578"/>
      <c r="AK23" s="579"/>
      <c r="AL23" s="580" t="s">
        <v>119</v>
      </c>
      <c r="AM23" s="657"/>
      <c r="AN23" s="657"/>
      <c r="AO23" s="658"/>
      <c r="AP23" s="660" t="s">
        <v>256</v>
      </c>
      <c r="AQ23" s="678"/>
      <c r="AR23" s="678"/>
      <c r="AS23" s="678"/>
      <c r="AT23" s="678"/>
      <c r="AU23" s="678"/>
      <c r="AV23" s="678"/>
      <c r="AW23" s="678"/>
      <c r="AX23" s="678"/>
      <c r="AY23" s="678"/>
      <c r="AZ23" s="678"/>
      <c r="BA23" s="678"/>
      <c r="BB23" s="678"/>
      <c r="BC23" s="679"/>
      <c r="BD23" s="577">
        <v>11578173</v>
      </c>
      <c r="BE23" s="578"/>
      <c r="BF23" s="578"/>
      <c r="BG23" s="578"/>
      <c r="BH23" s="578"/>
      <c r="BI23" s="578"/>
      <c r="BJ23" s="578"/>
      <c r="BK23" s="579"/>
      <c r="BL23" s="654">
        <v>9.6</v>
      </c>
      <c r="BM23" s="654"/>
      <c r="BN23" s="654"/>
      <c r="BO23" s="654"/>
      <c r="BP23" s="655" t="s">
        <v>119</v>
      </c>
      <c r="BQ23" s="655"/>
      <c r="BR23" s="655"/>
      <c r="BS23" s="655"/>
      <c r="BT23" s="655"/>
      <c r="BU23" s="655"/>
      <c r="BV23" s="655"/>
      <c r="BW23" s="656"/>
      <c r="BY23" s="660" t="s">
        <v>257</v>
      </c>
      <c r="BZ23" s="661"/>
      <c r="CA23" s="661"/>
      <c r="CB23" s="661"/>
      <c r="CC23" s="661"/>
      <c r="CD23" s="661"/>
      <c r="CE23" s="661"/>
      <c r="CF23" s="661"/>
      <c r="CG23" s="661"/>
      <c r="CH23" s="661"/>
      <c r="CI23" s="661"/>
      <c r="CJ23" s="661"/>
      <c r="CK23" s="661"/>
      <c r="CL23" s="662"/>
      <c r="CM23" s="577">
        <v>1100686</v>
      </c>
      <c r="CN23" s="578"/>
      <c r="CO23" s="578"/>
      <c r="CP23" s="578"/>
      <c r="CQ23" s="578"/>
      <c r="CR23" s="578"/>
      <c r="CS23" s="578"/>
      <c r="CT23" s="579"/>
      <c r="CU23" s="580">
        <v>0.2</v>
      </c>
      <c r="CV23" s="657"/>
      <c r="CW23" s="657"/>
      <c r="CX23" s="659"/>
      <c r="CY23" s="583" t="s">
        <v>119</v>
      </c>
      <c r="CZ23" s="578"/>
      <c r="DA23" s="578"/>
      <c r="DB23" s="578"/>
      <c r="DC23" s="578"/>
      <c r="DD23" s="578"/>
      <c r="DE23" s="578"/>
      <c r="DF23" s="578"/>
      <c r="DG23" s="578"/>
      <c r="DH23" s="578"/>
      <c r="DI23" s="578"/>
      <c r="DJ23" s="578"/>
      <c r="DK23" s="579"/>
      <c r="DL23" s="583">
        <v>1100686</v>
      </c>
      <c r="DM23" s="578"/>
      <c r="DN23" s="578"/>
      <c r="DO23" s="578"/>
      <c r="DP23" s="578"/>
      <c r="DQ23" s="578"/>
      <c r="DR23" s="578"/>
      <c r="DS23" s="578"/>
      <c r="DT23" s="578"/>
      <c r="DU23" s="578"/>
      <c r="DV23" s="578"/>
      <c r="DW23" s="578"/>
      <c r="DX23" s="676"/>
    </row>
    <row r="24" spans="2:128" ht="11.25" customHeight="1" x14ac:dyDescent="0.2">
      <c r="B24" s="574" t="s">
        <v>258</v>
      </c>
      <c r="C24" s="575"/>
      <c r="D24" s="575"/>
      <c r="E24" s="575"/>
      <c r="F24" s="575"/>
      <c r="G24" s="575"/>
      <c r="H24" s="575"/>
      <c r="I24" s="575"/>
      <c r="J24" s="575"/>
      <c r="K24" s="575"/>
      <c r="L24" s="575"/>
      <c r="M24" s="575"/>
      <c r="N24" s="575"/>
      <c r="O24" s="575"/>
      <c r="P24" s="575"/>
      <c r="Q24" s="576"/>
      <c r="R24" s="577">
        <v>334170803</v>
      </c>
      <c r="S24" s="578"/>
      <c r="T24" s="578"/>
      <c r="U24" s="578"/>
      <c r="V24" s="578"/>
      <c r="W24" s="578"/>
      <c r="X24" s="578"/>
      <c r="Y24" s="579"/>
      <c r="Z24" s="580">
        <v>49.6</v>
      </c>
      <c r="AA24" s="657"/>
      <c r="AB24" s="657"/>
      <c r="AC24" s="659"/>
      <c r="AD24" s="583">
        <v>305156736</v>
      </c>
      <c r="AE24" s="578"/>
      <c r="AF24" s="578"/>
      <c r="AG24" s="578"/>
      <c r="AH24" s="578"/>
      <c r="AI24" s="578"/>
      <c r="AJ24" s="578"/>
      <c r="AK24" s="579"/>
      <c r="AL24" s="580">
        <v>99.7</v>
      </c>
      <c r="AM24" s="657"/>
      <c r="AN24" s="657"/>
      <c r="AO24" s="658"/>
      <c r="AP24" s="660" t="s">
        <v>259</v>
      </c>
      <c r="AQ24" s="678"/>
      <c r="AR24" s="678"/>
      <c r="AS24" s="678"/>
      <c r="AT24" s="678"/>
      <c r="AU24" s="678"/>
      <c r="AV24" s="678"/>
      <c r="AW24" s="678"/>
      <c r="AX24" s="678"/>
      <c r="AY24" s="678"/>
      <c r="AZ24" s="678"/>
      <c r="BA24" s="678"/>
      <c r="BB24" s="678"/>
      <c r="BC24" s="679"/>
      <c r="BD24" s="577">
        <v>91</v>
      </c>
      <c r="BE24" s="578"/>
      <c r="BF24" s="578"/>
      <c r="BG24" s="578"/>
      <c r="BH24" s="578"/>
      <c r="BI24" s="578"/>
      <c r="BJ24" s="578"/>
      <c r="BK24" s="579"/>
      <c r="BL24" s="654">
        <v>0</v>
      </c>
      <c r="BM24" s="654"/>
      <c r="BN24" s="654"/>
      <c r="BO24" s="654"/>
      <c r="BP24" s="655" t="s">
        <v>206</v>
      </c>
      <c r="BQ24" s="655"/>
      <c r="BR24" s="655"/>
      <c r="BS24" s="655"/>
      <c r="BT24" s="655"/>
      <c r="BU24" s="655"/>
      <c r="BV24" s="655"/>
      <c r="BW24" s="656"/>
      <c r="BY24" s="660" t="s">
        <v>260</v>
      </c>
      <c r="BZ24" s="661"/>
      <c r="CA24" s="661"/>
      <c r="CB24" s="661"/>
      <c r="CC24" s="661"/>
      <c r="CD24" s="661"/>
      <c r="CE24" s="661"/>
      <c r="CF24" s="661"/>
      <c r="CG24" s="661"/>
      <c r="CH24" s="661"/>
      <c r="CI24" s="661"/>
      <c r="CJ24" s="661"/>
      <c r="CK24" s="661"/>
      <c r="CL24" s="662"/>
      <c r="CM24" s="577" t="s">
        <v>119</v>
      </c>
      <c r="CN24" s="578"/>
      <c r="CO24" s="578"/>
      <c r="CP24" s="578"/>
      <c r="CQ24" s="578"/>
      <c r="CR24" s="578"/>
      <c r="CS24" s="578"/>
      <c r="CT24" s="579"/>
      <c r="CU24" s="580" t="s">
        <v>206</v>
      </c>
      <c r="CV24" s="657"/>
      <c r="CW24" s="657"/>
      <c r="CX24" s="659"/>
      <c r="CY24" s="583" t="s">
        <v>119</v>
      </c>
      <c r="CZ24" s="578"/>
      <c r="DA24" s="578"/>
      <c r="DB24" s="578"/>
      <c r="DC24" s="578"/>
      <c r="DD24" s="578"/>
      <c r="DE24" s="578"/>
      <c r="DF24" s="578"/>
      <c r="DG24" s="578"/>
      <c r="DH24" s="578"/>
      <c r="DI24" s="578"/>
      <c r="DJ24" s="578"/>
      <c r="DK24" s="579"/>
      <c r="DL24" s="583" t="s">
        <v>119</v>
      </c>
      <c r="DM24" s="578"/>
      <c r="DN24" s="578"/>
      <c r="DO24" s="578"/>
      <c r="DP24" s="578"/>
      <c r="DQ24" s="578"/>
      <c r="DR24" s="578"/>
      <c r="DS24" s="578"/>
      <c r="DT24" s="578"/>
      <c r="DU24" s="578"/>
      <c r="DV24" s="578"/>
      <c r="DW24" s="578"/>
      <c r="DX24" s="676"/>
    </row>
    <row r="25" spans="2:128" ht="11.25" customHeight="1" x14ac:dyDescent="0.2">
      <c r="B25" s="574" t="s">
        <v>261</v>
      </c>
      <c r="C25" s="575"/>
      <c r="D25" s="575"/>
      <c r="E25" s="575"/>
      <c r="F25" s="575"/>
      <c r="G25" s="575"/>
      <c r="H25" s="575"/>
      <c r="I25" s="575"/>
      <c r="J25" s="575"/>
      <c r="K25" s="575"/>
      <c r="L25" s="575"/>
      <c r="M25" s="575"/>
      <c r="N25" s="575"/>
      <c r="O25" s="575"/>
      <c r="P25" s="575"/>
      <c r="Q25" s="576"/>
      <c r="R25" s="577">
        <v>198480</v>
      </c>
      <c r="S25" s="578"/>
      <c r="T25" s="578"/>
      <c r="U25" s="578"/>
      <c r="V25" s="578"/>
      <c r="W25" s="578"/>
      <c r="X25" s="578"/>
      <c r="Y25" s="579"/>
      <c r="Z25" s="580">
        <v>0</v>
      </c>
      <c r="AA25" s="657"/>
      <c r="AB25" s="657"/>
      <c r="AC25" s="659"/>
      <c r="AD25" s="583">
        <v>198480</v>
      </c>
      <c r="AE25" s="578"/>
      <c r="AF25" s="578"/>
      <c r="AG25" s="578"/>
      <c r="AH25" s="578"/>
      <c r="AI25" s="578"/>
      <c r="AJ25" s="578"/>
      <c r="AK25" s="579"/>
      <c r="AL25" s="580">
        <v>0.1</v>
      </c>
      <c r="AM25" s="657"/>
      <c r="AN25" s="657"/>
      <c r="AO25" s="658"/>
      <c r="AP25" s="660" t="s">
        <v>262</v>
      </c>
      <c r="AQ25" s="678"/>
      <c r="AR25" s="678"/>
      <c r="AS25" s="678"/>
      <c r="AT25" s="678"/>
      <c r="AU25" s="678"/>
      <c r="AV25" s="678"/>
      <c r="AW25" s="678"/>
      <c r="AX25" s="678"/>
      <c r="AY25" s="678"/>
      <c r="AZ25" s="678"/>
      <c r="BA25" s="678"/>
      <c r="BB25" s="678"/>
      <c r="BC25" s="679"/>
      <c r="BD25" s="577" t="s">
        <v>206</v>
      </c>
      <c r="BE25" s="578"/>
      <c r="BF25" s="578"/>
      <c r="BG25" s="578"/>
      <c r="BH25" s="578"/>
      <c r="BI25" s="578"/>
      <c r="BJ25" s="578"/>
      <c r="BK25" s="579"/>
      <c r="BL25" s="654" t="s">
        <v>119</v>
      </c>
      <c r="BM25" s="654"/>
      <c r="BN25" s="654"/>
      <c r="BO25" s="654"/>
      <c r="BP25" s="655" t="s">
        <v>206</v>
      </c>
      <c r="BQ25" s="655"/>
      <c r="BR25" s="655"/>
      <c r="BS25" s="655"/>
      <c r="BT25" s="655"/>
      <c r="BU25" s="655"/>
      <c r="BV25" s="655"/>
      <c r="BW25" s="656"/>
      <c r="BY25" s="660" t="s">
        <v>263</v>
      </c>
      <c r="BZ25" s="661"/>
      <c r="CA25" s="661"/>
      <c r="CB25" s="661"/>
      <c r="CC25" s="661"/>
      <c r="CD25" s="661"/>
      <c r="CE25" s="661"/>
      <c r="CF25" s="661"/>
      <c r="CG25" s="661"/>
      <c r="CH25" s="661"/>
      <c r="CI25" s="661"/>
      <c r="CJ25" s="661"/>
      <c r="CK25" s="661"/>
      <c r="CL25" s="662"/>
      <c r="CM25" s="577">
        <v>21926931</v>
      </c>
      <c r="CN25" s="578"/>
      <c r="CO25" s="578"/>
      <c r="CP25" s="578"/>
      <c r="CQ25" s="578"/>
      <c r="CR25" s="578"/>
      <c r="CS25" s="578"/>
      <c r="CT25" s="579"/>
      <c r="CU25" s="580">
        <v>3.4</v>
      </c>
      <c r="CV25" s="657"/>
      <c r="CW25" s="657"/>
      <c r="CX25" s="659"/>
      <c r="CY25" s="583" t="s">
        <v>206</v>
      </c>
      <c r="CZ25" s="578"/>
      <c r="DA25" s="578"/>
      <c r="DB25" s="578"/>
      <c r="DC25" s="578"/>
      <c r="DD25" s="578"/>
      <c r="DE25" s="578"/>
      <c r="DF25" s="578"/>
      <c r="DG25" s="578"/>
      <c r="DH25" s="578"/>
      <c r="DI25" s="578"/>
      <c r="DJ25" s="578"/>
      <c r="DK25" s="579"/>
      <c r="DL25" s="583">
        <v>21926931</v>
      </c>
      <c r="DM25" s="578"/>
      <c r="DN25" s="578"/>
      <c r="DO25" s="578"/>
      <c r="DP25" s="578"/>
      <c r="DQ25" s="578"/>
      <c r="DR25" s="578"/>
      <c r="DS25" s="578"/>
      <c r="DT25" s="578"/>
      <c r="DU25" s="578"/>
      <c r="DV25" s="578"/>
      <c r="DW25" s="578"/>
      <c r="DX25" s="676"/>
    </row>
    <row r="26" spans="2:128" ht="11.25" customHeight="1" x14ac:dyDescent="0.2">
      <c r="B26" s="574" t="s">
        <v>264</v>
      </c>
      <c r="C26" s="575"/>
      <c r="D26" s="575"/>
      <c r="E26" s="575"/>
      <c r="F26" s="575"/>
      <c r="G26" s="575"/>
      <c r="H26" s="575"/>
      <c r="I26" s="575"/>
      <c r="J26" s="575"/>
      <c r="K26" s="575"/>
      <c r="L26" s="575"/>
      <c r="M26" s="575"/>
      <c r="N26" s="575"/>
      <c r="O26" s="575"/>
      <c r="P26" s="575"/>
      <c r="Q26" s="576"/>
      <c r="R26" s="577">
        <v>1096526</v>
      </c>
      <c r="S26" s="578"/>
      <c r="T26" s="578"/>
      <c r="U26" s="578"/>
      <c r="V26" s="578"/>
      <c r="W26" s="578"/>
      <c r="X26" s="578"/>
      <c r="Y26" s="579"/>
      <c r="Z26" s="580">
        <v>0.2</v>
      </c>
      <c r="AA26" s="657"/>
      <c r="AB26" s="657"/>
      <c r="AC26" s="659"/>
      <c r="AD26" s="583" t="s">
        <v>206</v>
      </c>
      <c r="AE26" s="578"/>
      <c r="AF26" s="578"/>
      <c r="AG26" s="578"/>
      <c r="AH26" s="578"/>
      <c r="AI26" s="578"/>
      <c r="AJ26" s="578"/>
      <c r="AK26" s="579"/>
      <c r="AL26" s="580" t="s">
        <v>206</v>
      </c>
      <c r="AM26" s="657"/>
      <c r="AN26" s="657"/>
      <c r="AO26" s="658"/>
      <c r="AP26" s="660" t="s">
        <v>265</v>
      </c>
      <c r="AQ26" s="678"/>
      <c r="AR26" s="678"/>
      <c r="AS26" s="678"/>
      <c r="AT26" s="678"/>
      <c r="AU26" s="678"/>
      <c r="AV26" s="678"/>
      <c r="AW26" s="678"/>
      <c r="AX26" s="678"/>
      <c r="AY26" s="678"/>
      <c r="AZ26" s="678"/>
      <c r="BA26" s="678"/>
      <c r="BB26" s="678"/>
      <c r="BC26" s="679"/>
      <c r="BD26" s="577" t="s">
        <v>119</v>
      </c>
      <c r="BE26" s="578"/>
      <c r="BF26" s="578"/>
      <c r="BG26" s="578"/>
      <c r="BH26" s="578"/>
      <c r="BI26" s="578"/>
      <c r="BJ26" s="578"/>
      <c r="BK26" s="579"/>
      <c r="BL26" s="654" t="s">
        <v>206</v>
      </c>
      <c r="BM26" s="654"/>
      <c r="BN26" s="654"/>
      <c r="BO26" s="654"/>
      <c r="BP26" s="655" t="s">
        <v>206</v>
      </c>
      <c r="BQ26" s="655"/>
      <c r="BR26" s="655"/>
      <c r="BS26" s="655"/>
      <c r="BT26" s="655"/>
      <c r="BU26" s="655"/>
      <c r="BV26" s="655"/>
      <c r="BW26" s="656"/>
      <c r="BY26" s="660" t="s">
        <v>266</v>
      </c>
      <c r="BZ26" s="661"/>
      <c r="CA26" s="661"/>
      <c r="CB26" s="661"/>
      <c r="CC26" s="661"/>
      <c r="CD26" s="661"/>
      <c r="CE26" s="661"/>
      <c r="CF26" s="661"/>
      <c r="CG26" s="661"/>
      <c r="CH26" s="661"/>
      <c r="CI26" s="661"/>
      <c r="CJ26" s="661"/>
      <c r="CK26" s="661"/>
      <c r="CL26" s="662"/>
      <c r="CM26" s="577">
        <v>231325</v>
      </c>
      <c r="CN26" s="578"/>
      <c r="CO26" s="578"/>
      <c r="CP26" s="578"/>
      <c r="CQ26" s="578"/>
      <c r="CR26" s="578"/>
      <c r="CS26" s="578"/>
      <c r="CT26" s="579"/>
      <c r="CU26" s="580">
        <v>0</v>
      </c>
      <c r="CV26" s="657"/>
      <c r="CW26" s="657"/>
      <c r="CX26" s="659"/>
      <c r="CY26" s="583" t="s">
        <v>119</v>
      </c>
      <c r="CZ26" s="578"/>
      <c r="DA26" s="578"/>
      <c r="DB26" s="578"/>
      <c r="DC26" s="578"/>
      <c r="DD26" s="578"/>
      <c r="DE26" s="578"/>
      <c r="DF26" s="578"/>
      <c r="DG26" s="578"/>
      <c r="DH26" s="578"/>
      <c r="DI26" s="578"/>
      <c r="DJ26" s="578"/>
      <c r="DK26" s="579"/>
      <c r="DL26" s="583">
        <v>231325</v>
      </c>
      <c r="DM26" s="578"/>
      <c r="DN26" s="578"/>
      <c r="DO26" s="578"/>
      <c r="DP26" s="578"/>
      <c r="DQ26" s="578"/>
      <c r="DR26" s="578"/>
      <c r="DS26" s="578"/>
      <c r="DT26" s="578"/>
      <c r="DU26" s="578"/>
      <c r="DV26" s="578"/>
      <c r="DW26" s="578"/>
      <c r="DX26" s="676"/>
    </row>
    <row r="27" spans="2:128" ht="11.25" customHeight="1" x14ac:dyDescent="0.2">
      <c r="B27" s="574" t="s">
        <v>267</v>
      </c>
      <c r="C27" s="575"/>
      <c r="D27" s="575"/>
      <c r="E27" s="575"/>
      <c r="F27" s="575"/>
      <c r="G27" s="575"/>
      <c r="H27" s="575"/>
      <c r="I27" s="575"/>
      <c r="J27" s="575"/>
      <c r="K27" s="575"/>
      <c r="L27" s="575"/>
      <c r="M27" s="575"/>
      <c r="N27" s="575"/>
      <c r="O27" s="575"/>
      <c r="P27" s="575"/>
      <c r="Q27" s="576"/>
      <c r="R27" s="577">
        <v>4414945</v>
      </c>
      <c r="S27" s="578"/>
      <c r="T27" s="578"/>
      <c r="U27" s="578"/>
      <c r="V27" s="578"/>
      <c r="W27" s="578"/>
      <c r="X27" s="578"/>
      <c r="Y27" s="579"/>
      <c r="Z27" s="580">
        <v>0.7</v>
      </c>
      <c r="AA27" s="657"/>
      <c r="AB27" s="657"/>
      <c r="AC27" s="659"/>
      <c r="AD27" s="583">
        <v>566583</v>
      </c>
      <c r="AE27" s="578"/>
      <c r="AF27" s="578"/>
      <c r="AG27" s="578"/>
      <c r="AH27" s="578"/>
      <c r="AI27" s="578"/>
      <c r="AJ27" s="578"/>
      <c r="AK27" s="579"/>
      <c r="AL27" s="580">
        <v>0.2</v>
      </c>
      <c r="AM27" s="657"/>
      <c r="AN27" s="657"/>
      <c r="AO27" s="658"/>
      <c r="AP27" s="660" t="s">
        <v>268</v>
      </c>
      <c r="AQ27" s="678"/>
      <c r="AR27" s="678"/>
      <c r="AS27" s="678"/>
      <c r="AT27" s="678"/>
      <c r="AU27" s="678"/>
      <c r="AV27" s="678"/>
      <c r="AW27" s="678"/>
      <c r="AX27" s="678"/>
      <c r="AY27" s="678"/>
      <c r="AZ27" s="678"/>
      <c r="BA27" s="678"/>
      <c r="BB27" s="678"/>
      <c r="BC27" s="679"/>
      <c r="BD27" s="577">
        <v>14518</v>
      </c>
      <c r="BE27" s="578"/>
      <c r="BF27" s="578"/>
      <c r="BG27" s="578"/>
      <c r="BH27" s="578"/>
      <c r="BI27" s="578"/>
      <c r="BJ27" s="578"/>
      <c r="BK27" s="579"/>
      <c r="BL27" s="654">
        <v>0</v>
      </c>
      <c r="BM27" s="654"/>
      <c r="BN27" s="654"/>
      <c r="BO27" s="654"/>
      <c r="BP27" s="655" t="s">
        <v>206</v>
      </c>
      <c r="BQ27" s="655"/>
      <c r="BR27" s="655"/>
      <c r="BS27" s="655"/>
      <c r="BT27" s="655"/>
      <c r="BU27" s="655"/>
      <c r="BV27" s="655"/>
      <c r="BW27" s="656"/>
      <c r="BY27" s="660" t="s">
        <v>269</v>
      </c>
      <c r="BZ27" s="661"/>
      <c r="CA27" s="661"/>
      <c r="CB27" s="661"/>
      <c r="CC27" s="661"/>
      <c r="CD27" s="661"/>
      <c r="CE27" s="661"/>
      <c r="CF27" s="661"/>
      <c r="CG27" s="661"/>
      <c r="CH27" s="661"/>
      <c r="CI27" s="661"/>
      <c r="CJ27" s="661"/>
      <c r="CK27" s="661"/>
      <c r="CL27" s="662"/>
      <c r="CM27" s="577" t="s">
        <v>206</v>
      </c>
      <c r="CN27" s="578"/>
      <c r="CO27" s="578"/>
      <c r="CP27" s="578"/>
      <c r="CQ27" s="578"/>
      <c r="CR27" s="578"/>
      <c r="CS27" s="578"/>
      <c r="CT27" s="579"/>
      <c r="CU27" s="580" t="s">
        <v>119</v>
      </c>
      <c r="CV27" s="657"/>
      <c r="CW27" s="657"/>
      <c r="CX27" s="659"/>
      <c r="CY27" s="583" t="s">
        <v>206</v>
      </c>
      <c r="CZ27" s="578"/>
      <c r="DA27" s="578"/>
      <c r="DB27" s="578"/>
      <c r="DC27" s="578"/>
      <c r="DD27" s="578"/>
      <c r="DE27" s="578"/>
      <c r="DF27" s="578"/>
      <c r="DG27" s="578"/>
      <c r="DH27" s="578"/>
      <c r="DI27" s="578"/>
      <c r="DJ27" s="578"/>
      <c r="DK27" s="579"/>
      <c r="DL27" s="583" t="s">
        <v>119</v>
      </c>
      <c r="DM27" s="578"/>
      <c r="DN27" s="578"/>
      <c r="DO27" s="578"/>
      <c r="DP27" s="578"/>
      <c r="DQ27" s="578"/>
      <c r="DR27" s="578"/>
      <c r="DS27" s="578"/>
      <c r="DT27" s="578"/>
      <c r="DU27" s="578"/>
      <c r="DV27" s="578"/>
      <c r="DW27" s="578"/>
      <c r="DX27" s="676"/>
    </row>
    <row r="28" spans="2:128" ht="11.25" customHeight="1" x14ac:dyDescent="0.2">
      <c r="B28" s="574" t="s">
        <v>270</v>
      </c>
      <c r="C28" s="575"/>
      <c r="D28" s="575"/>
      <c r="E28" s="575"/>
      <c r="F28" s="575"/>
      <c r="G28" s="575"/>
      <c r="H28" s="575"/>
      <c r="I28" s="575"/>
      <c r="J28" s="575"/>
      <c r="K28" s="575"/>
      <c r="L28" s="575"/>
      <c r="M28" s="575"/>
      <c r="N28" s="575"/>
      <c r="O28" s="575"/>
      <c r="P28" s="575"/>
      <c r="Q28" s="576"/>
      <c r="R28" s="577">
        <v>1499751</v>
      </c>
      <c r="S28" s="578"/>
      <c r="T28" s="578"/>
      <c r="U28" s="578"/>
      <c r="V28" s="578"/>
      <c r="W28" s="578"/>
      <c r="X28" s="578"/>
      <c r="Y28" s="579"/>
      <c r="Z28" s="580">
        <v>0.2</v>
      </c>
      <c r="AA28" s="657"/>
      <c r="AB28" s="657"/>
      <c r="AC28" s="659"/>
      <c r="AD28" s="583" t="s">
        <v>119</v>
      </c>
      <c r="AE28" s="578"/>
      <c r="AF28" s="578"/>
      <c r="AG28" s="578"/>
      <c r="AH28" s="578"/>
      <c r="AI28" s="578"/>
      <c r="AJ28" s="578"/>
      <c r="AK28" s="579"/>
      <c r="AL28" s="580" t="s">
        <v>206</v>
      </c>
      <c r="AM28" s="657"/>
      <c r="AN28" s="657"/>
      <c r="AO28" s="658"/>
      <c r="AP28" s="660" t="s">
        <v>271</v>
      </c>
      <c r="AQ28" s="678"/>
      <c r="AR28" s="678"/>
      <c r="AS28" s="678"/>
      <c r="AT28" s="678"/>
      <c r="AU28" s="678"/>
      <c r="AV28" s="678"/>
      <c r="AW28" s="678"/>
      <c r="AX28" s="678"/>
      <c r="AY28" s="678"/>
      <c r="AZ28" s="678"/>
      <c r="BA28" s="678"/>
      <c r="BB28" s="678"/>
      <c r="BC28" s="679"/>
      <c r="BD28" s="577">
        <v>14518</v>
      </c>
      <c r="BE28" s="578"/>
      <c r="BF28" s="578"/>
      <c r="BG28" s="578"/>
      <c r="BH28" s="578"/>
      <c r="BI28" s="578"/>
      <c r="BJ28" s="578"/>
      <c r="BK28" s="579"/>
      <c r="BL28" s="654">
        <v>0</v>
      </c>
      <c r="BM28" s="654"/>
      <c r="BN28" s="654"/>
      <c r="BO28" s="654"/>
      <c r="BP28" s="655" t="s">
        <v>206</v>
      </c>
      <c r="BQ28" s="655"/>
      <c r="BR28" s="655"/>
      <c r="BS28" s="655"/>
      <c r="BT28" s="655"/>
      <c r="BU28" s="655"/>
      <c r="BV28" s="655"/>
      <c r="BW28" s="656"/>
      <c r="BY28" s="660" t="s">
        <v>272</v>
      </c>
      <c r="BZ28" s="661"/>
      <c r="CA28" s="661"/>
      <c r="CB28" s="661"/>
      <c r="CC28" s="661"/>
      <c r="CD28" s="661"/>
      <c r="CE28" s="661"/>
      <c r="CF28" s="661"/>
      <c r="CG28" s="661"/>
      <c r="CH28" s="661"/>
      <c r="CI28" s="661"/>
      <c r="CJ28" s="661"/>
      <c r="CK28" s="661"/>
      <c r="CL28" s="662"/>
      <c r="CM28" s="577" t="s">
        <v>206</v>
      </c>
      <c r="CN28" s="578"/>
      <c r="CO28" s="578"/>
      <c r="CP28" s="578"/>
      <c r="CQ28" s="578"/>
      <c r="CR28" s="578"/>
      <c r="CS28" s="578"/>
      <c r="CT28" s="579"/>
      <c r="CU28" s="580" t="s">
        <v>119</v>
      </c>
      <c r="CV28" s="657"/>
      <c r="CW28" s="657"/>
      <c r="CX28" s="659"/>
      <c r="CY28" s="583" t="s">
        <v>119</v>
      </c>
      <c r="CZ28" s="578"/>
      <c r="DA28" s="578"/>
      <c r="DB28" s="578"/>
      <c r="DC28" s="578"/>
      <c r="DD28" s="578"/>
      <c r="DE28" s="578"/>
      <c r="DF28" s="578"/>
      <c r="DG28" s="578"/>
      <c r="DH28" s="578"/>
      <c r="DI28" s="578"/>
      <c r="DJ28" s="578"/>
      <c r="DK28" s="579"/>
      <c r="DL28" s="583" t="s">
        <v>119</v>
      </c>
      <c r="DM28" s="578"/>
      <c r="DN28" s="578"/>
      <c r="DO28" s="578"/>
      <c r="DP28" s="578"/>
      <c r="DQ28" s="578"/>
      <c r="DR28" s="578"/>
      <c r="DS28" s="578"/>
      <c r="DT28" s="578"/>
      <c r="DU28" s="578"/>
      <c r="DV28" s="578"/>
      <c r="DW28" s="578"/>
      <c r="DX28" s="676"/>
    </row>
    <row r="29" spans="2:128" ht="11.25" customHeight="1" x14ac:dyDescent="0.2">
      <c r="B29" s="574" t="s">
        <v>273</v>
      </c>
      <c r="C29" s="575"/>
      <c r="D29" s="575"/>
      <c r="E29" s="575"/>
      <c r="F29" s="575"/>
      <c r="G29" s="575"/>
      <c r="H29" s="575"/>
      <c r="I29" s="575"/>
      <c r="J29" s="575"/>
      <c r="K29" s="575"/>
      <c r="L29" s="575"/>
      <c r="M29" s="575"/>
      <c r="N29" s="575"/>
      <c r="O29" s="575"/>
      <c r="P29" s="575"/>
      <c r="Q29" s="576"/>
      <c r="R29" s="577">
        <v>146019538</v>
      </c>
      <c r="S29" s="578"/>
      <c r="T29" s="578"/>
      <c r="U29" s="578"/>
      <c r="V29" s="578"/>
      <c r="W29" s="578"/>
      <c r="X29" s="578"/>
      <c r="Y29" s="579"/>
      <c r="Z29" s="580">
        <v>21.7</v>
      </c>
      <c r="AA29" s="657"/>
      <c r="AB29" s="657"/>
      <c r="AC29" s="659"/>
      <c r="AD29" s="583" t="s">
        <v>206</v>
      </c>
      <c r="AE29" s="578"/>
      <c r="AF29" s="578"/>
      <c r="AG29" s="578"/>
      <c r="AH29" s="578"/>
      <c r="AI29" s="578"/>
      <c r="AJ29" s="578"/>
      <c r="AK29" s="579"/>
      <c r="AL29" s="580" t="s">
        <v>206</v>
      </c>
      <c r="AM29" s="657"/>
      <c r="AN29" s="657"/>
      <c r="AO29" s="658"/>
      <c r="AP29" s="660" t="s">
        <v>274</v>
      </c>
      <c r="AQ29" s="678"/>
      <c r="AR29" s="678"/>
      <c r="AS29" s="678"/>
      <c r="AT29" s="678"/>
      <c r="AU29" s="678"/>
      <c r="AV29" s="678"/>
      <c r="AW29" s="678"/>
      <c r="AX29" s="678"/>
      <c r="AY29" s="678"/>
      <c r="AZ29" s="678"/>
      <c r="BA29" s="678"/>
      <c r="BB29" s="678"/>
      <c r="BC29" s="679"/>
      <c r="BD29" s="577">
        <v>14518</v>
      </c>
      <c r="BE29" s="578"/>
      <c r="BF29" s="578"/>
      <c r="BG29" s="578"/>
      <c r="BH29" s="578"/>
      <c r="BI29" s="578"/>
      <c r="BJ29" s="578"/>
      <c r="BK29" s="579"/>
      <c r="BL29" s="654">
        <v>0</v>
      </c>
      <c r="BM29" s="654"/>
      <c r="BN29" s="654"/>
      <c r="BO29" s="654"/>
      <c r="BP29" s="655" t="s">
        <v>119</v>
      </c>
      <c r="BQ29" s="655"/>
      <c r="BR29" s="655"/>
      <c r="BS29" s="655"/>
      <c r="BT29" s="655"/>
      <c r="BU29" s="655"/>
      <c r="BV29" s="655"/>
      <c r="BW29" s="656"/>
      <c r="BY29" s="660" t="s">
        <v>275</v>
      </c>
      <c r="BZ29" s="677"/>
      <c r="CA29" s="677"/>
      <c r="CB29" s="677"/>
      <c r="CC29" s="677"/>
      <c r="CD29" s="677"/>
      <c r="CE29" s="677"/>
      <c r="CF29" s="677"/>
      <c r="CG29" s="677"/>
      <c r="CH29" s="677"/>
      <c r="CI29" s="677"/>
      <c r="CJ29" s="677"/>
      <c r="CK29" s="677"/>
      <c r="CL29" s="662"/>
      <c r="CM29" s="577" t="s">
        <v>206</v>
      </c>
      <c r="CN29" s="578"/>
      <c r="CO29" s="578"/>
      <c r="CP29" s="578"/>
      <c r="CQ29" s="578"/>
      <c r="CR29" s="578"/>
      <c r="CS29" s="578"/>
      <c r="CT29" s="579"/>
      <c r="CU29" s="580" t="s">
        <v>119</v>
      </c>
      <c r="CV29" s="657"/>
      <c r="CW29" s="657"/>
      <c r="CX29" s="659"/>
      <c r="CY29" s="583" t="s">
        <v>119</v>
      </c>
      <c r="CZ29" s="578"/>
      <c r="DA29" s="578"/>
      <c r="DB29" s="578"/>
      <c r="DC29" s="578"/>
      <c r="DD29" s="578"/>
      <c r="DE29" s="578"/>
      <c r="DF29" s="578"/>
      <c r="DG29" s="578"/>
      <c r="DH29" s="578"/>
      <c r="DI29" s="578"/>
      <c r="DJ29" s="578"/>
      <c r="DK29" s="579"/>
      <c r="DL29" s="583" t="s">
        <v>119</v>
      </c>
      <c r="DM29" s="578"/>
      <c r="DN29" s="578"/>
      <c r="DO29" s="578"/>
      <c r="DP29" s="578"/>
      <c r="DQ29" s="578"/>
      <c r="DR29" s="578"/>
      <c r="DS29" s="578"/>
      <c r="DT29" s="578"/>
      <c r="DU29" s="578"/>
      <c r="DV29" s="578"/>
      <c r="DW29" s="578"/>
      <c r="DX29" s="676"/>
    </row>
    <row r="30" spans="2:128" ht="11.25" customHeight="1" x14ac:dyDescent="0.2">
      <c r="B30" s="574" t="s">
        <v>276</v>
      </c>
      <c r="C30" s="575"/>
      <c r="D30" s="575"/>
      <c r="E30" s="575"/>
      <c r="F30" s="575"/>
      <c r="G30" s="575"/>
      <c r="H30" s="575"/>
      <c r="I30" s="575"/>
      <c r="J30" s="575"/>
      <c r="K30" s="575"/>
      <c r="L30" s="575"/>
      <c r="M30" s="575"/>
      <c r="N30" s="575"/>
      <c r="O30" s="575"/>
      <c r="P30" s="575"/>
      <c r="Q30" s="576"/>
      <c r="R30" s="577" t="s">
        <v>119</v>
      </c>
      <c r="S30" s="578"/>
      <c r="T30" s="578"/>
      <c r="U30" s="578"/>
      <c r="V30" s="578"/>
      <c r="W30" s="578"/>
      <c r="X30" s="578"/>
      <c r="Y30" s="579"/>
      <c r="Z30" s="580" t="s">
        <v>206</v>
      </c>
      <c r="AA30" s="657"/>
      <c r="AB30" s="657"/>
      <c r="AC30" s="659"/>
      <c r="AD30" s="583" t="s">
        <v>119</v>
      </c>
      <c r="AE30" s="578"/>
      <c r="AF30" s="578"/>
      <c r="AG30" s="578"/>
      <c r="AH30" s="578"/>
      <c r="AI30" s="578"/>
      <c r="AJ30" s="578"/>
      <c r="AK30" s="579"/>
      <c r="AL30" s="580" t="s">
        <v>119</v>
      </c>
      <c r="AM30" s="657"/>
      <c r="AN30" s="657"/>
      <c r="AO30" s="658"/>
      <c r="AP30" s="660" t="s">
        <v>277</v>
      </c>
      <c r="AQ30" s="678"/>
      <c r="AR30" s="678"/>
      <c r="AS30" s="678"/>
      <c r="AT30" s="678"/>
      <c r="AU30" s="678"/>
      <c r="AV30" s="678"/>
      <c r="AW30" s="678"/>
      <c r="AX30" s="678"/>
      <c r="AY30" s="678"/>
      <c r="AZ30" s="678"/>
      <c r="BA30" s="678"/>
      <c r="BB30" s="678"/>
      <c r="BC30" s="679"/>
      <c r="BD30" s="577" t="s">
        <v>119</v>
      </c>
      <c r="BE30" s="578"/>
      <c r="BF30" s="578"/>
      <c r="BG30" s="578"/>
      <c r="BH30" s="578"/>
      <c r="BI30" s="578"/>
      <c r="BJ30" s="578"/>
      <c r="BK30" s="579"/>
      <c r="BL30" s="654" t="s">
        <v>206</v>
      </c>
      <c r="BM30" s="654"/>
      <c r="BN30" s="654"/>
      <c r="BO30" s="654"/>
      <c r="BP30" s="655" t="s">
        <v>119</v>
      </c>
      <c r="BQ30" s="655"/>
      <c r="BR30" s="655"/>
      <c r="BS30" s="655"/>
      <c r="BT30" s="655"/>
      <c r="BU30" s="655"/>
      <c r="BV30" s="655"/>
      <c r="BW30" s="656"/>
      <c r="BY30" s="660" t="s">
        <v>278</v>
      </c>
      <c r="BZ30" s="677"/>
      <c r="CA30" s="677"/>
      <c r="CB30" s="677"/>
      <c r="CC30" s="677"/>
      <c r="CD30" s="677"/>
      <c r="CE30" s="677"/>
      <c r="CF30" s="677"/>
      <c r="CG30" s="677"/>
      <c r="CH30" s="677"/>
      <c r="CI30" s="677"/>
      <c r="CJ30" s="677"/>
      <c r="CK30" s="677"/>
      <c r="CL30" s="662"/>
      <c r="CM30" s="577">
        <v>264939</v>
      </c>
      <c r="CN30" s="578"/>
      <c r="CO30" s="578"/>
      <c r="CP30" s="578"/>
      <c r="CQ30" s="578"/>
      <c r="CR30" s="578"/>
      <c r="CS30" s="578"/>
      <c r="CT30" s="579"/>
      <c r="CU30" s="580">
        <v>0</v>
      </c>
      <c r="CV30" s="657"/>
      <c r="CW30" s="657"/>
      <c r="CX30" s="659"/>
      <c r="CY30" s="583" t="s">
        <v>119</v>
      </c>
      <c r="CZ30" s="578"/>
      <c r="DA30" s="578"/>
      <c r="DB30" s="578"/>
      <c r="DC30" s="578"/>
      <c r="DD30" s="578"/>
      <c r="DE30" s="578"/>
      <c r="DF30" s="578"/>
      <c r="DG30" s="578"/>
      <c r="DH30" s="578"/>
      <c r="DI30" s="578"/>
      <c r="DJ30" s="578"/>
      <c r="DK30" s="579"/>
      <c r="DL30" s="583">
        <v>264939</v>
      </c>
      <c r="DM30" s="578"/>
      <c r="DN30" s="578"/>
      <c r="DO30" s="578"/>
      <c r="DP30" s="578"/>
      <c r="DQ30" s="578"/>
      <c r="DR30" s="578"/>
      <c r="DS30" s="578"/>
      <c r="DT30" s="578"/>
      <c r="DU30" s="578"/>
      <c r="DV30" s="578"/>
      <c r="DW30" s="578"/>
      <c r="DX30" s="676"/>
    </row>
    <row r="31" spans="2:128" ht="11.25" customHeight="1" x14ac:dyDescent="0.2">
      <c r="B31" s="574" t="s">
        <v>279</v>
      </c>
      <c r="C31" s="575"/>
      <c r="D31" s="575"/>
      <c r="E31" s="575"/>
      <c r="F31" s="575"/>
      <c r="G31" s="575"/>
      <c r="H31" s="575"/>
      <c r="I31" s="575"/>
      <c r="J31" s="575"/>
      <c r="K31" s="575"/>
      <c r="L31" s="575"/>
      <c r="M31" s="575"/>
      <c r="N31" s="575"/>
      <c r="O31" s="575"/>
      <c r="P31" s="575"/>
      <c r="Q31" s="576"/>
      <c r="R31" s="577">
        <v>2700241</v>
      </c>
      <c r="S31" s="578"/>
      <c r="T31" s="578"/>
      <c r="U31" s="578"/>
      <c r="V31" s="578"/>
      <c r="W31" s="578"/>
      <c r="X31" s="578"/>
      <c r="Y31" s="579"/>
      <c r="Z31" s="580">
        <v>0.4</v>
      </c>
      <c r="AA31" s="657"/>
      <c r="AB31" s="657"/>
      <c r="AC31" s="659"/>
      <c r="AD31" s="583" t="s">
        <v>119</v>
      </c>
      <c r="AE31" s="578"/>
      <c r="AF31" s="578"/>
      <c r="AG31" s="578"/>
      <c r="AH31" s="578"/>
      <c r="AI31" s="578"/>
      <c r="AJ31" s="578"/>
      <c r="AK31" s="579"/>
      <c r="AL31" s="580" t="s">
        <v>119</v>
      </c>
      <c r="AM31" s="657"/>
      <c r="AN31" s="657"/>
      <c r="AO31" s="658"/>
      <c r="AP31" s="660" t="s">
        <v>280</v>
      </c>
      <c r="AQ31" s="678"/>
      <c r="AR31" s="678"/>
      <c r="AS31" s="678"/>
      <c r="AT31" s="678"/>
      <c r="AU31" s="678"/>
      <c r="AV31" s="678"/>
      <c r="AW31" s="678"/>
      <c r="AX31" s="678"/>
      <c r="AY31" s="678"/>
      <c r="AZ31" s="678"/>
      <c r="BA31" s="678"/>
      <c r="BB31" s="678"/>
      <c r="BC31" s="679"/>
      <c r="BD31" s="577" t="s">
        <v>119</v>
      </c>
      <c r="BE31" s="578"/>
      <c r="BF31" s="578"/>
      <c r="BG31" s="578"/>
      <c r="BH31" s="578"/>
      <c r="BI31" s="578"/>
      <c r="BJ31" s="578"/>
      <c r="BK31" s="579"/>
      <c r="BL31" s="654" t="s">
        <v>206</v>
      </c>
      <c r="BM31" s="654"/>
      <c r="BN31" s="654"/>
      <c r="BO31" s="654"/>
      <c r="BP31" s="655" t="s">
        <v>119</v>
      </c>
      <c r="BQ31" s="655"/>
      <c r="BR31" s="655"/>
      <c r="BS31" s="655"/>
      <c r="BT31" s="655"/>
      <c r="BU31" s="655"/>
      <c r="BV31" s="655"/>
      <c r="BW31" s="656"/>
      <c r="BY31" s="660" t="s">
        <v>281</v>
      </c>
      <c r="BZ31" s="677"/>
      <c r="CA31" s="677"/>
      <c r="CB31" s="677"/>
      <c r="CC31" s="677"/>
      <c r="CD31" s="677"/>
      <c r="CE31" s="677"/>
      <c r="CF31" s="677"/>
      <c r="CG31" s="677"/>
      <c r="CH31" s="677"/>
      <c r="CI31" s="677"/>
      <c r="CJ31" s="677"/>
      <c r="CK31" s="677"/>
      <c r="CL31" s="662"/>
      <c r="CM31" s="577">
        <v>1511025</v>
      </c>
      <c r="CN31" s="578"/>
      <c r="CO31" s="578"/>
      <c r="CP31" s="578"/>
      <c r="CQ31" s="578"/>
      <c r="CR31" s="578"/>
      <c r="CS31" s="578"/>
      <c r="CT31" s="579"/>
      <c r="CU31" s="580">
        <v>0.2</v>
      </c>
      <c r="CV31" s="657"/>
      <c r="CW31" s="657"/>
      <c r="CX31" s="659"/>
      <c r="CY31" s="583" t="s">
        <v>206</v>
      </c>
      <c r="CZ31" s="578"/>
      <c r="DA31" s="578"/>
      <c r="DB31" s="578"/>
      <c r="DC31" s="578"/>
      <c r="DD31" s="578"/>
      <c r="DE31" s="578"/>
      <c r="DF31" s="578"/>
      <c r="DG31" s="578"/>
      <c r="DH31" s="578"/>
      <c r="DI31" s="578"/>
      <c r="DJ31" s="578"/>
      <c r="DK31" s="579"/>
      <c r="DL31" s="583">
        <v>1511025</v>
      </c>
      <c r="DM31" s="578"/>
      <c r="DN31" s="578"/>
      <c r="DO31" s="578"/>
      <c r="DP31" s="578"/>
      <c r="DQ31" s="578"/>
      <c r="DR31" s="578"/>
      <c r="DS31" s="578"/>
      <c r="DT31" s="578"/>
      <c r="DU31" s="578"/>
      <c r="DV31" s="578"/>
      <c r="DW31" s="578"/>
      <c r="DX31" s="676"/>
    </row>
    <row r="32" spans="2:128" ht="11.25" customHeight="1" x14ac:dyDescent="0.2">
      <c r="B32" s="574" t="s">
        <v>282</v>
      </c>
      <c r="C32" s="575"/>
      <c r="D32" s="575"/>
      <c r="E32" s="575"/>
      <c r="F32" s="575"/>
      <c r="G32" s="575"/>
      <c r="H32" s="575"/>
      <c r="I32" s="575"/>
      <c r="J32" s="575"/>
      <c r="K32" s="575"/>
      <c r="L32" s="575"/>
      <c r="M32" s="575"/>
      <c r="N32" s="575"/>
      <c r="O32" s="575"/>
      <c r="P32" s="575"/>
      <c r="Q32" s="576"/>
      <c r="R32" s="577">
        <v>224229</v>
      </c>
      <c r="S32" s="578"/>
      <c r="T32" s="578"/>
      <c r="U32" s="578"/>
      <c r="V32" s="578"/>
      <c r="W32" s="578"/>
      <c r="X32" s="578"/>
      <c r="Y32" s="579"/>
      <c r="Z32" s="580">
        <v>0</v>
      </c>
      <c r="AA32" s="657"/>
      <c r="AB32" s="657"/>
      <c r="AC32" s="659"/>
      <c r="AD32" s="583" t="s">
        <v>119</v>
      </c>
      <c r="AE32" s="578"/>
      <c r="AF32" s="578"/>
      <c r="AG32" s="578"/>
      <c r="AH32" s="578"/>
      <c r="AI32" s="578"/>
      <c r="AJ32" s="578"/>
      <c r="AK32" s="579"/>
      <c r="AL32" s="580" t="s">
        <v>119</v>
      </c>
      <c r="AM32" s="657"/>
      <c r="AN32" s="657"/>
      <c r="AO32" s="658"/>
      <c r="AP32" s="574" t="s">
        <v>155</v>
      </c>
      <c r="AQ32" s="575"/>
      <c r="AR32" s="575"/>
      <c r="AS32" s="575"/>
      <c r="AT32" s="575"/>
      <c r="AU32" s="575"/>
      <c r="AV32" s="575"/>
      <c r="AW32" s="575"/>
      <c r="AX32" s="575"/>
      <c r="AY32" s="575"/>
      <c r="AZ32" s="575"/>
      <c r="BA32" s="575"/>
      <c r="BB32" s="575"/>
      <c r="BC32" s="576"/>
      <c r="BD32" s="577">
        <v>120597253</v>
      </c>
      <c r="BE32" s="578"/>
      <c r="BF32" s="578"/>
      <c r="BG32" s="578"/>
      <c r="BH32" s="578"/>
      <c r="BI32" s="578"/>
      <c r="BJ32" s="578"/>
      <c r="BK32" s="579"/>
      <c r="BL32" s="654">
        <v>100</v>
      </c>
      <c r="BM32" s="654"/>
      <c r="BN32" s="654"/>
      <c r="BO32" s="654"/>
      <c r="BP32" s="655">
        <v>726298</v>
      </c>
      <c r="BQ32" s="655"/>
      <c r="BR32" s="655"/>
      <c r="BS32" s="655"/>
      <c r="BT32" s="655"/>
      <c r="BU32" s="655"/>
      <c r="BV32" s="655"/>
      <c r="BW32" s="656"/>
      <c r="BY32" s="574" t="s">
        <v>283</v>
      </c>
      <c r="BZ32" s="575"/>
      <c r="CA32" s="575"/>
      <c r="CB32" s="575"/>
      <c r="CC32" s="575"/>
      <c r="CD32" s="575"/>
      <c r="CE32" s="575"/>
      <c r="CF32" s="575"/>
      <c r="CG32" s="575"/>
      <c r="CH32" s="575"/>
      <c r="CI32" s="575"/>
      <c r="CJ32" s="575"/>
      <c r="CK32" s="575"/>
      <c r="CL32" s="576"/>
      <c r="CM32" s="577" t="s">
        <v>119</v>
      </c>
      <c r="CN32" s="578"/>
      <c r="CO32" s="578"/>
      <c r="CP32" s="578"/>
      <c r="CQ32" s="578"/>
      <c r="CR32" s="578"/>
      <c r="CS32" s="578"/>
      <c r="CT32" s="579"/>
      <c r="CU32" s="580" t="s">
        <v>206</v>
      </c>
      <c r="CV32" s="657"/>
      <c r="CW32" s="657"/>
      <c r="CX32" s="659"/>
      <c r="CY32" s="583" t="s">
        <v>206</v>
      </c>
      <c r="CZ32" s="578"/>
      <c r="DA32" s="578"/>
      <c r="DB32" s="578"/>
      <c r="DC32" s="578"/>
      <c r="DD32" s="578"/>
      <c r="DE32" s="578"/>
      <c r="DF32" s="578"/>
      <c r="DG32" s="578"/>
      <c r="DH32" s="578"/>
      <c r="DI32" s="578"/>
      <c r="DJ32" s="578"/>
      <c r="DK32" s="579"/>
      <c r="DL32" s="583" t="s">
        <v>119</v>
      </c>
      <c r="DM32" s="578"/>
      <c r="DN32" s="578"/>
      <c r="DO32" s="578"/>
      <c r="DP32" s="578"/>
      <c r="DQ32" s="578"/>
      <c r="DR32" s="578"/>
      <c r="DS32" s="578"/>
      <c r="DT32" s="578"/>
      <c r="DU32" s="578"/>
      <c r="DV32" s="578"/>
      <c r="DW32" s="578"/>
      <c r="DX32" s="676"/>
    </row>
    <row r="33" spans="2:128" ht="11.25" customHeight="1" x14ac:dyDescent="0.2">
      <c r="B33" s="574" t="s">
        <v>284</v>
      </c>
      <c r="C33" s="575"/>
      <c r="D33" s="575"/>
      <c r="E33" s="575"/>
      <c r="F33" s="575"/>
      <c r="G33" s="575"/>
      <c r="H33" s="575"/>
      <c r="I33" s="575"/>
      <c r="J33" s="575"/>
      <c r="K33" s="575"/>
      <c r="L33" s="575"/>
      <c r="M33" s="575"/>
      <c r="N33" s="575"/>
      <c r="O33" s="575"/>
      <c r="P33" s="575"/>
      <c r="Q33" s="576"/>
      <c r="R33" s="577">
        <v>5295186</v>
      </c>
      <c r="S33" s="578"/>
      <c r="T33" s="578"/>
      <c r="U33" s="578"/>
      <c r="V33" s="578"/>
      <c r="W33" s="578"/>
      <c r="X33" s="578"/>
      <c r="Y33" s="579"/>
      <c r="Z33" s="580">
        <v>0.8</v>
      </c>
      <c r="AA33" s="657"/>
      <c r="AB33" s="657"/>
      <c r="AC33" s="659"/>
      <c r="AD33" s="583" t="s">
        <v>119</v>
      </c>
      <c r="AE33" s="578"/>
      <c r="AF33" s="578"/>
      <c r="AG33" s="578"/>
      <c r="AH33" s="578"/>
      <c r="AI33" s="578"/>
      <c r="AJ33" s="578"/>
      <c r="AK33" s="579"/>
      <c r="AL33" s="580" t="s">
        <v>119</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285</v>
      </c>
      <c r="BZ33" s="590"/>
      <c r="CA33" s="590"/>
      <c r="CB33" s="590"/>
      <c r="CC33" s="590"/>
      <c r="CD33" s="590"/>
      <c r="CE33" s="590"/>
      <c r="CF33" s="590"/>
      <c r="CG33" s="590"/>
      <c r="CH33" s="590"/>
      <c r="CI33" s="590"/>
      <c r="CJ33" s="590"/>
      <c r="CK33" s="590"/>
      <c r="CL33" s="591"/>
      <c r="CM33" s="577">
        <v>643554071</v>
      </c>
      <c r="CN33" s="578"/>
      <c r="CO33" s="578"/>
      <c r="CP33" s="578"/>
      <c r="CQ33" s="578"/>
      <c r="CR33" s="578"/>
      <c r="CS33" s="578"/>
      <c r="CT33" s="579"/>
      <c r="CU33" s="595">
        <v>100</v>
      </c>
      <c r="CV33" s="671"/>
      <c r="CW33" s="671"/>
      <c r="CX33" s="672"/>
      <c r="CY33" s="583">
        <v>149156927</v>
      </c>
      <c r="CZ33" s="578"/>
      <c r="DA33" s="578"/>
      <c r="DB33" s="578"/>
      <c r="DC33" s="578"/>
      <c r="DD33" s="578"/>
      <c r="DE33" s="578"/>
      <c r="DF33" s="578"/>
      <c r="DG33" s="578"/>
      <c r="DH33" s="578"/>
      <c r="DI33" s="578"/>
      <c r="DJ33" s="578"/>
      <c r="DK33" s="579"/>
      <c r="DL33" s="583">
        <v>368646455</v>
      </c>
      <c r="DM33" s="578"/>
      <c r="DN33" s="578"/>
      <c r="DO33" s="578"/>
      <c r="DP33" s="578"/>
      <c r="DQ33" s="578"/>
      <c r="DR33" s="578"/>
      <c r="DS33" s="578"/>
      <c r="DT33" s="578"/>
      <c r="DU33" s="578"/>
      <c r="DV33" s="578"/>
      <c r="DW33" s="578"/>
      <c r="DX33" s="676"/>
    </row>
    <row r="34" spans="2:128" ht="11.25" customHeight="1" x14ac:dyDescent="0.2">
      <c r="B34" s="574" t="s">
        <v>286</v>
      </c>
      <c r="C34" s="575"/>
      <c r="D34" s="575"/>
      <c r="E34" s="575"/>
      <c r="F34" s="575"/>
      <c r="G34" s="575"/>
      <c r="H34" s="575"/>
      <c r="I34" s="575"/>
      <c r="J34" s="575"/>
      <c r="K34" s="575"/>
      <c r="L34" s="575"/>
      <c r="M34" s="575"/>
      <c r="N34" s="575"/>
      <c r="O34" s="575"/>
      <c r="P34" s="575"/>
      <c r="Q34" s="576"/>
      <c r="R34" s="577">
        <v>21686808</v>
      </c>
      <c r="S34" s="578"/>
      <c r="T34" s="578"/>
      <c r="U34" s="578"/>
      <c r="V34" s="578"/>
      <c r="W34" s="578"/>
      <c r="X34" s="578"/>
      <c r="Y34" s="579"/>
      <c r="Z34" s="580">
        <v>3.2</v>
      </c>
      <c r="AA34" s="657"/>
      <c r="AB34" s="657"/>
      <c r="AC34" s="659"/>
      <c r="AD34" s="583" t="s">
        <v>206</v>
      </c>
      <c r="AE34" s="578"/>
      <c r="AF34" s="578"/>
      <c r="AG34" s="578"/>
      <c r="AH34" s="578"/>
      <c r="AI34" s="578"/>
      <c r="AJ34" s="578"/>
      <c r="AK34" s="579"/>
      <c r="AL34" s="580" t="s">
        <v>206</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287</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288</v>
      </c>
      <c r="C35" s="575"/>
      <c r="D35" s="575"/>
      <c r="E35" s="575"/>
      <c r="F35" s="575"/>
      <c r="G35" s="575"/>
      <c r="H35" s="575"/>
      <c r="I35" s="575"/>
      <c r="J35" s="575"/>
      <c r="K35" s="575"/>
      <c r="L35" s="575"/>
      <c r="M35" s="575"/>
      <c r="N35" s="575"/>
      <c r="O35" s="575"/>
      <c r="P35" s="575"/>
      <c r="Q35" s="576"/>
      <c r="R35" s="577">
        <v>65198102</v>
      </c>
      <c r="S35" s="578"/>
      <c r="T35" s="578"/>
      <c r="U35" s="578"/>
      <c r="V35" s="578"/>
      <c r="W35" s="578"/>
      <c r="X35" s="578"/>
      <c r="Y35" s="579"/>
      <c r="Z35" s="580">
        <v>9.6999999999999993</v>
      </c>
      <c r="AA35" s="657"/>
      <c r="AB35" s="657"/>
      <c r="AC35" s="659"/>
      <c r="AD35" s="583">
        <v>211076</v>
      </c>
      <c r="AE35" s="578"/>
      <c r="AF35" s="578"/>
      <c r="AG35" s="578"/>
      <c r="AH35" s="578"/>
      <c r="AI35" s="578"/>
      <c r="AJ35" s="578"/>
      <c r="AK35" s="579"/>
      <c r="AL35" s="580">
        <v>0.1</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194</v>
      </c>
      <c r="BZ35" s="646"/>
      <c r="CA35" s="646"/>
      <c r="CB35" s="646"/>
      <c r="CC35" s="646"/>
      <c r="CD35" s="646"/>
      <c r="CE35" s="646"/>
      <c r="CF35" s="646"/>
      <c r="CG35" s="646"/>
      <c r="CH35" s="646"/>
      <c r="CI35" s="646"/>
      <c r="CJ35" s="646"/>
      <c r="CK35" s="646"/>
      <c r="CL35" s="647"/>
      <c r="CM35" s="645" t="s">
        <v>289</v>
      </c>
      <c r="CN35" s="646"/>
      <c r="CO35" s="646"/>
      <c r="CP35" s="646"/>
      <c r="CQ35" s="646"/>
      <c r="CR35" s="646"/>
      <c r="CS35" s="646"/>
      <c r="CT35" s="647"/>
      <c r="CU35" s="645" t="s">
        <v>290</v>
      </c>
      <c r="CV35" s="646"/>
      <c r="CW35" s="646"/>
      <c r="CX35" s="647"/>
      <c r="CY35" s="645" t="s">
        <v>291</v>
      </c>
      <c r="CZ35" s="646"/>
      <c r="DA35" s="646"/>
      <c r="DB35" s="646"/>
      <c r="DC35" s="646"/>
      <c r="DD35" s="646"/>
      <c r="DE35" s="646"/>
      <c r="DF35" s="647"/>
      <c r="DG35" s="673" t="s">
        <v>292</v>
      </c>
      <c r="DH35" s="674"/>
      <c r="DI35" s="674"/>
      <c r="DJ35" s="674"/>
      <c r="DK35" s="674"/>
      <c r="DL35" s="674"/>
      <c r="DM35" s="674"/>
      <c r="DN35" s="674"/>
      <c r="DO35" s="674"/>
      <c r="DP35" s="674"/>
      <c r="DQ35" s="675"/>
      <c r="DR35" s="645" t="s">
        <v>293</v>
      </c>
      <c r="DS35" s="646"/>
      <c r="DT35" s="646"/>
      <c r="DU35" s="646"/>
      <c r="DV35" s="646"/>
      <c r="DW35" s="646"/>
      <c r="DX35" s="647"/>
    </row>
    <row r="36" spans="2:128" ht="11.25" customHeight="1" x14ac:dyDescent="0.2">
      <c r="B36" s="574" t="s">
        <v>294</v>
      </c>
      <c r="C36" s="575"/>
      <c r="D36" s="575"/>
      <c r="E36" s="575"/>
      <c r="F36" s="575"/>
      <c r="G36" s="575"/>
      <c r="H36" s="575"/>
      <c r="I36" s="575"/>
      <c r="J36" s="575"/>
      <c r="K36" s="575"/>
      <c r="L36" s="575"/>
      <c r="M36" s="575"/>
      <c r="N36" s="575"/>
      <c r="O36" s="575"/>
      <c r="P36" s="575"/>
      <c r="Q36" s="576"/>
      <c r="R36" s="577">
        <v>90859900</v>
      </c>
      <c r="S36" s="578"/>
      <c r="T36" s="578"/>
      <c r="U36" s="578"/>
      <c r="V36" s="578"/>
      <c r="W36" s="578"/>
      <c r="X36" s="578"/>
      <c r="Y36" s="579"/>
      <c r="Z36" s="580">
        <v>13.5</v>
      </c>
      <c r="AA36" s="657"/>
      <c r="AB36" s="657"/>
      <c r="AC36" s="659"/>
      <c r="AD36" s="583" t="s">
        <v>119</v>
      </c>
      <c r="AE36" s="578"/>
      <c r="AF36" s="578"/>
      <c r="AG36" s="578"/>
      <c r="AH36" s="578"/>
      <c r="AI36" s="578"/>
      <c r="AJ36" s="578"/>
      <c r="AK36" s="579"/>
      <c r="AL36" s="580" t="s">
        <v>119</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295</v>
      </c>
      <c r="BZ36" s="640"/>
      <c r="CA36" s="640"/>
      <c r="CB36" s="640"/>
      <c r="CC36" s="640"/>
      <c r="CD36" s="640"/>
      <c r="CE36" s="640"/>
      <c r="CF36" s="640"/>
      <c r="CG36" s="640"/>
      <c r="CH36" s="640"/>
      <c r="CI36" s="640"/>
      <c r="CJ36" s="640"/>
      <c r="CK36" s="640"/>
      <c r="CL36" s="641"/>
      <c r="CM36" s="669">
        <v>231671450</v>
      </c>
      <c r="CN36" s="664"/>
      <c r="CO36" s="664"/>
      <c r="CP36" s="664"/>
      <c r="CQ36" s="664"/>
      <c r="CR36" s="664"/>
      <c r="CS36" s="664"/>
      <c r="CT36" s="665"/>
      <c r="CU36" s="666">
        <v>36</v>
      </c>
      <c r="CV36" s="667"/>
      <c r="CW36" s="667"/>
      <c r="CX36" s="670"/>
      <c r="CY36" s="663">
        <v>203975456</v>
      </c>
      <c r="CZ36" s="664"/>
      <c r="DA36" s="664"/>
      <c r="DB36" s="664"/>
      <c r="DC36" s="664"/>
      <c r="DD36" s="664"/>
      <c r="DE36" s="664"/>
      <c r="DF36" s="665"/>
      <c r="DG36" s="663">
        <v>189167823</v>
      </c>
      <c r="DH36" s="664"/>
      <c r="DI36" s="664"/>
      <c r="DJ36" s="664"/>
      <c r="DK36" s="664"/>
      <c r="DL36" s="664"/>
      <c r="DM36" s="664"/>
      <c r="DN36" s="664"/>
      <c r="DO36" s="664"/>
      <c r="DP36" s="664"/>
      <c r="DQ36" s="665"/>
      <c r="DR36" s="666">
        <v>58.3</v>
      </c>
      <c r="DS36" s="667"/>
      <c r="DT36" s="667"/>
      <c r="DU36" s="667"/>
      <c r="DV36" s="667"/>
      <c r="DW36" s="667"/>
      <c r="DX36" s="668"/>
    </row>
    <row r="37" spans="2:128" ht="11.25" customHeight="1" x14ac:dyDescent="0.2">
      <c r="B37" s="574" t="s">
        <v>296</v>
      </c>
      <c r="C37" s="575"/>
      <c r="D37" s="575"/>
      <c r="E37" s="575"/>
      <c r="F37" s="575"/>
      <c r="G37" s="575"/>
      <c r="H37" s="575"/>
      <c r="I37" s="575"/>
      <c r="J37" s="575"/>
      <c r="K37" s="575"/>
      <c r="L37" s="575"/>
      <c r="M37" s="575"/>
      <c r="N37" s="575"/>
      <c r="O37" s="575"/>
      <c r="P37" s="575"/>
      <c r="Q37" s="576"/>
      <c r="R37" s="577" t="s">
        <v>119</v>
      </c>
      <c r="S37" s="578"/>
      <c r="T37" s="578"/>
      <c r="U37" s="578"/>
      <c r="V37" s="578"/>
      <c r="W37" s="578"/>
      <c r="X37" s="578"/>
      <c r="Y37" s="579"/>
      <c r="Z37" s="580" t="s">
        <v>119</v>
      </c>
      <c r="AA37" s="657"/>
      <c r="AB37" s="657"/>
      <c r="AC37" s="659"/>
      <c r="AD37" s="583" t="s">
        <v>119</v>
      </c>
      <c r="AE37" s="578"/>
      <c r="AF37" s="578"/>
      <c r="AG37" s="578"/>
      <c r="AH37" s="578"/>
      <c r="AI37" s="578"/>
      <c r="AJ37" s="578"/>
      <c r="AK37" s="579"/>
      <c r="AL37" s="580" t="s">
        <v>206</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297</v>
      </c>
      <c r="BZ37" s="575"/>
      <c r="CA37" s="575"/>
      <c r="CB37" s="575"/>
      <c r="CC37" s="575"/>
      <c r="CD37" s="575"/>
      <c r="CE37" s="575"/>
      <c r="CF37" s="575"/>
      <c r="CG37" s="575"/>
      <c r="CH37" s="575"/>
      <c r="CI37" s="575"/>
      <c r="CJ37" s="575"/>
      <c r="CK37" s="575"/>
      <c r="CL37" s="576"/>
      <c r="CM37" s="577">
        <v>132590893</v>
      </c>
      <c r="CN37" s="584"/>
      <c r="CO37" s="584"/>
      <c r="CP37" s="584"/>
      <c r="CQ37" s="584"/>
      <c r="CR37" s="584"/>
      <c r="CS37" s="584"/>
      <c r="CT37" s="585"/>
      <c r="CU37" s="580">
        <v>20.6</v>
      </c>
      <c r="CV37" s="581"/>
      <c r="CW37" s="581"/>
      <c r="CX37" s="582"/>
      <c r="CY37" s="583">
        <v>115900607</v>
      </c>
      <c r="CZ37" s="584"/>
      <c r="DA37" s="584"/>
      <c r="DB37" s="584"/>
      <c r="DC37" s="584"/>
      <c r="DD37" s="584"/>
      <c r="DE37" s="584"/>
      <c r="DF37" s="585"/>
      <c r="DG37" s="583">
        <v>114315166</v>
      </c>
      <c r="DH37" s="584"/>
      <c r="DI37" s="584"/>
      <c r="DJ37" s="584"/>
      <c r="DK37" s="584"/>
      <c r="DL37" s="584"/>
      <c r="DM37" s="584"/>
      <c r="DN37" s="584"/>
      <c r="DO37" s="584"/>
      <c r="DP37" s="584"/>
      <c r="DQ37" s="585"/>
      <c r="DR37" s="580">
        <v>35.200000000000003</v>
      </c>
      <c r="DS37" s="581"/>
      <c r="DT37" s="581"/>
      <c r="DU37" s="581"/>
      <c r="DV37" s="581"/>
      <c r="DW37" s="581"/>
      <c r="DX37" s="613"/>
    </row>
    <row r="38" spans="2:128" ht="11.25" customHeight="1" x14ac:dyDescent="0.2">
      <c r="B38" s="574" t="s">
        <v>298</v>
      </c>
      <c r="C38" s="575"/>
      <c r="D38" s="575"/>
      <c r="E38" s="575"/>
      <c r="F38" s="575"/>
      <c r="G38" s="575"/>
      <c r="H38" s="575"/>
      <c r="I38" s="575"/>
      <c r="J38" s="575"/>
      <c r="K38" s="575"/>
      <c r="L38" s="575"/>
      <c r="M38" s="575"/>
      <c r="N38" s="575"/>
      <c r="O38" s="575"/>
      <c r="P38" s="575"/>
      <c r="Q38" s="576"/>
      <c r="R38" s="577" t="s">
        <v>119</v>
      </c>
      <c r="S38" s="578"/>
      <c r="T38" s="578"/>
      <c r="U38" s="578"/>
      <c r="V38" s="578"/>
      <c r="W38" s="578"/>
      <c r="X38" s="578"/>
      <c r="Y38" s="579"/>
      <c r="Z38" s="580" t="s">
        <v>206</v>
      </c>
      <c r="AA38" s="657"/>
      <c r="AB38" s="657"/>
      <c r="AC38" s="659"/>
      <c r="AD38" s="583" t="s">
        <v>206</v>
      </c>
      <c r="AE38" s="578"/>
      <c r="AF38" s="578"/>
      <c r="AG38" s="578"/>
      <c r="AH38" s="578"/>
      <c r="AI38" s="578"/>
      <c r="AJ38" s="578"/>
      <c r="AK38" s="579"/>
      <c r="AL38" s="580" t="s">
        <v>206</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299</v>
      </c>
      <c r="BZ38" s="575"/>
      <c r="CA38" s="575"/>
      <c r="CB38" s="575"/>
      <c r="CC38" s="575"/>
      <c r="CD38" s="575"/>
      <c r="CE38" s="575"/>
      <c r="CF38" s="575"/>
      <c r="CG38" s="575"/>
      <c r="CH38" s="575"/>
      <c r="CI38" s="575"/>
      <c r="CJ38" s="575"/>
      <c r="CK38" s="575"/>
      <c r="CL38" s="576"/>
      <c r="CM38" s="577">
        <v>96903239</v>
      </c>
      <c r="CN38" s="578"/>
      <c r="CO38" s="578"/>
      <c r="CP38" s="578"/>
      <c r="CQ38" s="578"/>
      <c r="CR38" s="578"/>
      <c r="CS38" s="578"/>
      <c r="CT38" s="579"/>
      <c r="CU38" s="580">
        <v>15.1</v>
      </c>
      <c r="CV38" s="581"/>
      <c r="CW38" s="581"/>
      <c r="CX38" s="582"/>
      <c r="CY38" s="583">
        <v>80877199</v>
      </c>
      <c r="CZ38" s="584"/>
      <c r="DA38" s="584"/>
      <c r="DB38" s="584"/>
      <c r="DC38" s="584"/>
      <c r="DD38" s="584"/>
      <c r="DE38" s="584"/>
      <c r="DF38" s="585"/>
      <c r="DG38" s="583">
        <v>80877199</v>
      </c>
      <c r="DH38" s="584"/>
      <c r="DI38" s="584"/>
      <c r="DJ38" s="584"/>
      <c r="DK38" s="584"/>
      <c r="DL38" s="584"/>
      <c r="DM38" s="584"/>
      <c r="DN38" s="584"/>
      <c r="DO38" s="584"/>
      <c r="DP38" s="584"/>
      <c r="DQ38" s="585"/>
      <c r="DR38" s="580">
        <v>24.9</v>
      </c>
      <c r="DS38" s="581"/>
      <c r="DT38" s="581"/>
      <c r="DU38" s="581"/>
      <c r="DV38" s="581"/>
      <c r="DW38" s="581"/>
      <c r="DX38" s="613"/>
    </row>
    <row r="39" spans="2:128" ht="11.25" customHeight="1" x14ac:dyDescent="0.2">
      <c r="B39" s="574" t="s">
        <v>300</v>
      </c>
      <c r="C39" s="575"/>
      <c r="D39" s="575"/>
      <c r="E39" s="575"/>
      <c r="F39" s="575"/>
      <c r="G39" s="575"/>
      <c r="H39" s="575"/>
      <c r="I39" s="575"/>
      <c r="J39" s="575"/>
      <c r="K39" s="575"/>
      <c r="L39" s="575"/>
      <c r="M39" s="575"/>
      <c r="N39" s="575"/>
      <c r="O39" s="575"/>
      <c r="P39" s="575"/>
      <c r="Q39" s="576"/>
      <c r="R39" s="577">
        <v>18213800</v>
      </c>
      <c r="S39" s="578"/>
      <c r="T39" s="578"/>
      <c r="U39" s="578"/>
      <c r="V39" s="578"/>
      <c r="W39" s="578"/>
      <c r="X39" s="578"/>
      <c r="Y39" s="579"/>
      <c r="Z39" s="580">
        <v>2.7</v>
      </c>
      <c r="AA39" s="657"/>
      <c r="AB39" s="657"/>
      <c r="AC39" s="659"/>
      <c r="AD39" s="583" t="s">
        <v>137</v>
      </c>
      <c r="AE39" s="578"/>
      <c r="AF39" s="578"/>
      <c r="AG39" s="578"/>
      <c r="AH39" s="578"/>
      <c r="AI39" s="578"/>
      <c r="AJ39" s="578"/>
      <c r="AK39" s="579"/>
      <c r="AL39" s="580" t="s">
        <v>137</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301</v>
      </c>
      <c r="BZ39" s="575"/>
      <c r="CA39" s="575"/>
      <c r="CB39" s="575"/>
      <c r="CC39" s="575"/>
      <c r="CD39" s="575"/>
      <c r="CE39" s="575"/>
      <c r="CF39" s="575"/>
      <c r="CG39" s="575"/>
      <c r="CH39" s="575"/>
      <c r="CI39" s="575"/>
      <c r="CJ39" s="575"/>
      <c r="CK39" s="575"/>
      <c r="CL39" s="576"/>
      <c r="CM39" s="577">
        <v>12332484</v>
      </c>
      <c r="CN39" s="584"/>
      <c r="CO39" s="584"/>
      <c r="CP39" s="584"/>
      <c r="CQ39" s="584"/>
      <c r="CR39" s="584"/>
      <c r="CS39" s="584"/>
      <c r="CT39" s="585"/>
      <c r="CU39" s="580">
        <v>1.9</v>
      </c>
      <c r="CV39" s="581"/>
      <c r="CW39" s="581"/>
      <c r="CX39" s="582"/>
      <c r="CY39" s="583">
        <v>5788470</v>
      </c>
      <c r="CZ39" s="584"/>
      <c r="DA39" s="584"/>
      <c r="DB39" s="584"/>
      <c r="DC39" s="584"/>
      <c r="DD39" s="584"/>
      <c r="DE39" s="584"/>
      <c r="DF39" s="585"/>
      <c r="DG39" s="583">
        <v>5788470</v>
      </c>
      <c r="DH39" s="584"/>
      <c r="DI39" s="584"/>
      <c r="DJ39" s="584"/>
      <c r="DK39" s="584"/>
      <c r="DL39" s="584"/>
      <c r="DM39" s="584"/>
      <c r="DN39" s="584"/>
      <c r="DO39" s="584"/>
      <c r="DP39" s="584"/>
      <c r="DQ39" s="585"/>
      <c r="DR39" s="580">
        <v>1.8</v>
      </c>
      <c r="DS39" s="581"/>
      <c r="DT39" s="581"/>
      <c r="DU39" s="581"/>
      <c r="DV39" s="581"/>
      <c r="DW39" s="581"/>
      <c r="DX39" s="613"/>
    </row>
    <row r="40" spans="2:128" ht="11.25" customHeight="1" x14ac:dyDescent="0.2">
      <c r="B40" s="589" t="s">
        <v>302</v>
      </c>
      <c r="C40" s="590"/>
      <c r="D40" s="590"/>
      <c r="E40" s="590"/>
      <c r="F40" s="590"/>
      <c r="G40" s="590"/>
      <c r="H40" s="590"/>
      <c r="I40" s="590"/>
      <c r="J40" s="590"/>
      <c r="K40" s="590"/>
      <c r="L40" s="590"/>
      <c r="M40" s="590"/>
      <c r="N40" s="590"/>
      <c r="O40" s="590"/>
      <c r="P40" s="590"/>
      <c r="Q40" s="591"/>
      <c r="R40" s="577">
        <v>673364509</v>
      </c>
      <c r="S40" s="578"/>
      <c r="T40" s="578"/>
      <c r="U40" s="578"/>
      <c r="V40" s="578"/>
      <c r="W40" s="578"/>
      <c r="X40" s="578"/>
      <c r="Y40" s="579"/>
      <c r="Z40" s="654">
        <v>100</v>
      </c>
      <c r="AA40" s="654"/>
      <c r="AB40" s="654"/>
      <c r="AC40" s="654"/>
      <c r="AD40" s="655">
        <v>306132875</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303</v>
      </c>
      <c r="BZ40" s="575"/>
      <c r="CA40" s="575"/>
      <c r="CB40" s="575"/>
      <c r="CC40" s="575"/>
      <c r="CD40" s="575"/>
      <c r="CE40" s="575"/>
      <c r="CF40" s="575"/>
      <c r="CG40" s="575"/>
      <c r="CH40" s="575"/>
      <c r="CI40" s="575"/>
      <c r="CJ40" s="575"/>
      <c r="CK40" s="575"/>
      <c r="CL40" s="576"/>
      <c r="CM40" s="577">
        <v>86748073</v>
      </c>
      <c r="CN40" s="578"/>
      <c r="CO40" s="578"/>
      <c r="CP40" s="578"/>
      <c r="CQ40" s="578"/>
      <c r="CR40" s="578"/>
      <c r="CS40" s="578"/>
      <c r="CT40" s="579"/>
      <c r="CU40" s="580">
        <v>13.5</v>
      </c>
      <c r="CV40" s="581"/>
      <c r="CW40" s="581"/>
      <c r="CX40" s="582"/>
      <c r="CY40" s="583">
        <v>82286379</v>
      </c>
      <c r="CZ40" s="584"/>
      <c r="DA40" s="584"/>
      <c r="DB40" s="584"/>
      <c r="DC40" s="584"/>
      <c r="DD40" s="584"/>
      <c r="DE40" s="584"/>
      <c r="DF40" s="585"/>
      <c r="DG40" s="583">
        <v>69064187</v>
      </c>
      <c r="DH40" s="584"/>
      <c r="DI40" s="584"/>
      <c r="DJ40" s="584"/>
      <c r="DK40" s="584"/>
      <c r="DL40" s="584"/>
      <c r="DM40" s="584"/>
      <c r="DN40" s="584"/>
      <c r="DO40" s="584"/>
      <c r="DP40" s="584"/>
      <c r="DQ40" s="585"/>
      <c r="DR40" s="580">
        <v>21.3</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304</v>
      </c>
      <c r="BZ41" s="608"/>
      <c r="CA41" s="574" t="s">
        <v>305</v>
      </c>
      <c r="CB41" s="575"/>
      <c r="CC41" s="575"/>
      <c r="CD41" s="575"/>
      <c r="CE41" s="575"/>
      <c r="CF41" s="575"/>
      <c r="CG41" s="575"/>
      <c r="CH41" s="575"/>
      <c r="CI41" s="575"/>
      <c r="CJ41" s="575"/>
      <c r="CK41" s="575"/>
      <c r="CL41" s="576"/>
      <c r="CM41" s="577">
        <v>86747999</v>
      </c>
      <c r="CN41" s="584"/>
      <c r="CO41" s="584"/>
      <c r="CP41" s="584"/>
      <c r="CQ41" s="584"/>
      <c r="CR41" s="584"/>
      <c r="CS41" s="584"/>
      <c r="CT41" s="585"/>
      <c r="CU41" s="580">
        <v>13.5</v>
      </c>
      <c r="CV41" s="581"/>
      <c r="CW41" s="581"/>
      <c r="CX41" s="582"/>
      <c r="CY41" s="583">
        <v>82286305</v>
      </c>
      <c r="CZ41" s="584"/>
      <c r="DA41" s="584"/>
      <c r="DB41" s="584"/>
      <c r="DC41" s="584"/>
      <c r="DD41" s="584"/>
      <c r="DE41" s="584"/>
      <c r="DF41" s="585"/>
      <c r="DG41" s="583">
        <v>69064113</v>
      </c>
      <c r="DH41" s="584"/>
      <c r="DI41" s="584"/>
      <c r="DJ41" s="584"/>
      <c r="DK41" s="584"/>
      <c r="DL41" s="584"/>
      <c r="DM41" s="584"/>
      <c r="DN41" s="584"/>
      <c r="DO41" s="584"/>
      <c r="DP41" s="584"/>
      <c r="DQ41" s="585"/>
      <c r="DR41" s="580">
        <v>21.3</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306</v>
      </c>
      <c r="CB42" s="575"/>
      <c r="CC42" s="575"/>
      <c r="CD42" s="575"/>
      <c r="CE42" s="575"/>
      <c r="CF42" s="575"/>
      <c r="CG42" s="575"/>
      <c r="CH42" s="575"/>
      <c r="CI42" s="575"/>
      <c r="CJ42" s="575"/>
      <c r="CK42" s="575"/>
      <c r="CL42" s="576"/>
      <c r="CM42" s="577">
        <v>82253103</v>
      </c>
      <c r="CN42" s="578"/>
      <c r="CO42" s="578"/>
      <c r="CP42" s="578"/>
      <c r="CQ42" s="578"/>
      <c r="CR42" s="578"/>
      <c r="CS42" s="578"/>
      <c r="CT42" s="579"/>
      <c r="CU42" s="580">
        <v>12.8</v>
      </c>
      <c r="CV42" s="581"/>
      <c r="CW42" s="581"/>
      <c r="CX42" s="582"/>
      <c r="CY42" s="583">
        <v>77792351</v>
      </c>
      <c r="CZ42" s="584"/>
      <c r="DA42" s="584"/>
      <c r="DB42" s="584"/>
      <c r="DC42" s="584"/>
      <c r="DD42" s="584"/>
      <c r="DE42" s="584"/>
      <c r="DF42" s="585"/>
      <c r="DG42" s="583">
        <v>64573450</v>
      </c>
      <c r="DH42" s="584"/>
      <c r="DI42" s="584"/>
      <c r="DJ42" s="584"/>
      <c r="DK42" s="584"/>
      <c r="DL42" s="584"/>
      <c r="DM42" s="584"/>
      <c r="DN42" s="584"/>
      <c r="DO42" s="584"/>
      <c r="DP42" s="584"/>
      <c r="DQ42" s="585"/>
      <c r="DR42" s="580">
        <v>19.899999999999999</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307</v>
      </c>
      <c r="AQ43" s="646"/>
      <c r="AR43" s="646"/>
      <c r="AS43" s="646"/>
      <c r="AT43" s="646"/>
      <c r="AU43" s="646"/>
      <c r="AV43" s="646"/>
      <c r="AW43" s="646"/>
      <c r="AX43" s="646"/>
      <c r="AY43" s="646"/>
      <c r="AZ43" s="646"/>
      <c r="BA43" s="646"/>
      <c r="BB43" s="646"/>
      <c r="BC43" s="647"/>
      <c r="BD43" s="645" t="s">
        <v>308</v>
      </c>
      <c r="BE43" s="646"/>
      <c r="BF43" s="646"/>
      <c r="BG43" s="646"/>
      <c r="BH43" s="646"/>
      <c r="BI43" s="646"/>
      <c r="BJ43" s="646"/>
      <c r="BK43" s="646"/>
      <c r="BL43" s="646"/>
      <c r="BM43" s="647"/>
      <c r="BN43" s="645" t="s">
        <v>309</v>
      </c>
      <c r="BO43" s="646"/>
      <c r="BP43" s="646"/>
      <c r="BQ43" s="646"/>
      <c r="BR43" s="646"/>
      <c r="BS43" s="646"/>
      <c r="BT43" s="646"/>
      <c r="BU43" s="646"/>
      <c r="BV43" s="646"/>
      <c r="BW43" s="647"/>
      <c r="BY43" s="609"/>
      <c r="BZ43" s="610"/>
      <c r="CA43" s="574" t="s">
        <v>310</v>
      </c>
      <c r="CB43" s="575"/>
      <c r="CC43" s="575"/>
      <c r="CD43" s="575"/>
      <c r="CE43" s="575"/>
      <c r="CF43" s="575"/>
      <c r="CG43" s="575"/>
      <c r="CH43" s="575"/>
      <c r="CI43" s="575"/>
      <c r="CJ43" s="575"/>
      <c r="CK43" s="575"/>
      <c r="CL43" s="576"/>
      <c r="CM43" s="577">
        <v>4494896</v>
      </c>
      <c r="CN43" s="584"/>
      <c r="CO43" s="584"/>
      <c r="CP43" s="584"/>
      <c r="CQ43" s="584"/>
      <c r="CR43" s="584"/>
      <c r="CS43" s="584"/>
      <c r="CT43" s="585"/>
      <c r="CU43" s="580">
        <v>0.7</v>
      </c>
      <c r="CV43" s="581"/>
      <c r="CW43" s="581"/>
      <c r="CX43" s="582"/>
      <c r="CY43" s="583">
        <v>4493954</v>
      </c>
      <c r="CZ43" s="584"/>
      <c r="DA43" s="584"/>
      <c r="DB43" s="584"/>
      <c r="DC43" s="584"/>
      <c r="DD43" s="584"/>
      <c r="DE43" s="584"/>
      <c r="DF43" s="585"/>
      <c r="DG43" s="583">
        <v>4490663</v>
      </c>
      <c r="DH43" s="584"/>
      <c r="DI43" s="584"/>
      <c r="DJ43" s="584"/>
      <c r="DK43" s="584"/>
      <c r="DL43" s="584"/>
      <c r="DM43" s="584"/>
      <c r="DN43" s="584"/>
      <c r="DO43" s="584"/>
      <c r="DP43" s="584"/>
      <c r="DQ43" s="585"/>
      <c r="DR43" s="580">
        <v>1.4</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311</v>
      </c>
      <c r="AQ44" s="631"/>
      <c r="AR44" s="631"/>
      <c r="AS44" s="631"/>
      <c r="AT44" s="636" t="s">
        <v>312</v>
      </c>
      <c r="AU44" s="221"/>
      <c r="AV44" s="221"/>
      <c r="AW44" s="221"/>
      <c r="AX44" s="639" t="s">
        <v>155</v>
      </c>
      <c r="AY44" s="640"/>
      <c r="AZ44" s="640"/>
      <c r="BA44" s="640"/>
      <c r="BB44" s="640"/>
      <c r="BC44" s="641"/>
      <c r="BD44" s="642">
        <v>99.6</v>
      </c>
      <c r="BE44" s="643"/>
      <c r="BF44" s="643"/>
      <c r="BG44" s="643"/>
      <c r="BH44" s="643"/>
      <c r="BI44" s="643">
        <v>99.1</v>
      </c>
      <c r="BJ44" s="643"/>
      <c r="BK44" s="643"/>
      <c r="BL44" s="643"/>
      <c r="BM44" s="644"/>
      <c r="BN44" s="642">
        <v>99</v>
      </c>
      <c r="BO44" s="643"/>
      <c r="BP44" s="643"/>
      <c r="BQ44" s="643"/>
      <c r="BR44" s="643"/>
      <c r="BS44" s="643">
        <v>98.5</v>
      </c>
      <c r="BT44" s="643"/>
      <c r="BU44" s="643"/>
      <c r="BV44" s="643"/>
      <c r="BW44" s="644"/>
      <c r="BY44" s="611"/>
      <c r="BZ44" s="612"/>
      <c r="CA44" s="574" t="s">
        <v>313</v>
      </c>
      <c r="CB44" s="575"/>
      <c r="CC44" s="575"/>
      <c r="CD44" s="575"/>
      <c r="CE44" s="575"/>
      <c r="CF44" s="575"/>
      <c r="CG44" s="575"/>
      <c r="CH44" s="575"/>
      <c r="CI44" s="575"/>
      <c r="CJ44" s="575"/>
      <c r="CK44" s="575"/>
      <c r="CL44" s="576"/>
      <c r="CM44" s="577">
        <v>74</v>
      </c>
      <c r="CN44" s="578"/>
      <c r="CO44" s="578"/>
      <c r="CP44" s="578"/>
      <c r="CQ44" s="578"/>
      <c r="CR44" s="578"/>
      <c r="CS44" s="578"/>
      <c r="CT44" s="579"/>
      <c r="CU44" s="580">
        <v>0</v>
      </c>
      <c r="CV44" s="581"/>
      <c r="CW44" s="581"/>
      <c r="CX44" s="582"/>
      <c r="CY44" s="583">
        <v>74</v>
      </c>
      <c r="CZ44" s="584"/>
      <c r="DA44" s="584"/>
      <c r="DB44" s="584"/>
      <c r="DC44" s="584"/>
      <c r="DD44" s="584"/>
      <c r="DE44" s="584"/>
      <c r="DF44" s="585"/>
      <c r="DG44" s="583">
        <v>74</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314</v>
      </c>
      <c r="AV45" s="210"/>
      <c r="AW45" s="210"/>
      <c r="AX45" s="574" t="s">
        <v>315</v>
      </c>
      <c r="AY45" s="575"/>
      <c r="AZ45" s="575"/>
      <c r="BA45" s="575"/>
      <c r="BB45" s="575"/>
      <c r="BC45" s="576"/>
      <c r="BD45" s="651">
        <v>99.3</v>
      </c>
      <c r="BE45" s="652"/>
      <c r="BF45" s="652"/>
      <c r="BG45" s="652"/>
      <c r="BH45" s="652"/>
      <c r="BI45" s="652">
        <v>98</v>
      </c>
      <c r="BJ45" s="652"/>
      <c r="BK45" s="652"/>
      <c r="BL45" s="652"/>
      <c r="BM45" s="653"/>
      <c r="BN45" s="651">
        <v>99.2</v>
      </c>
      <c r="BO45" s="652"/>
      <c r="BP45" s="652"/>
      <c r="BQ45" s="652"/>
      <c r="BR45" s="652"/>
      <c r="BS45" s="652">
        <v>97.7</v>
      </c>
      <c r="BT45" s="652"/>
      <c r="BU45" s="652"/>
      <c r="BV45" s="652"/>
      <c r="BW45" s="653"/>
      <c r="BY45" s="574" t="s">
        <v>316</v>
      </c>
      <c r="BZ45" s="575"/>
      <c r="CA45" s="575"/>
      <c r="CB45" s="575"/>
      <c r="CC45" s="575"/>
      <c r="CD45" s="575"/>
      <c r="CE45" s="575"/>
      <c r="CF45" s="575"/>
      <c r="CG45" s="575"/>
      <c r="CH45" s="575"/>
      <c r="CI45" s="575"/>
      <c r="CJ45" s="575"/>
      <c r="CK45" s="575"/>
      <c r="CL45" s="576"/>
      <c r="CM45" s="577">
        <v>259081716</v>
      </c>
      <c r="CN45" s="584"/>
      <c r="CO45" s="584"/>
      <c r="CP45" s="584"/>
      <c r="CQ45" s="584"/>
      <c r="CR45" s="584"/>
      <c r="CS45" s="584"/>
      <c r="CT45" s="585"/>
      <c r="CU45" s="580">
        <v>40.299999999999997</v>
      </c>
      <c r="CV45" s="581"/>
      <c r="CW45" s="581"/>
      <c r="CX45" s="582"/>
      <c r="CY45" s="583">
        <v>152740080</v>
      </c>
      <c r="CZ45" s="584"/>
      <c r="DA45" s="584"/>
      <c r="DB45" s="584"/>
      <c r="DC45" s="584"/>
      <c r="DD45" s="584"/>
      <c r="DE45" s="584"/>
      <c r="DF45" s="585"/>
      <c r="DG45" s="583">
        <v>92779682</v>
      </c>
      <c r="DH45" s="584"/>
      <c r="DI45" s="584"/>
      <c r="DJ45" s="584"/>
      <c r="DK45" s="584"/>
      <c r="DL45" s="584"/>
      <c r="DM45" s="584"/>
      <c r="DN45" s="584"/>
      <c r="DO45" s="584"/>
      <c r="DP45" s="584"/>
      <c r="DQ45" s="585"/>
      <c r="DR45" s="580">
        <v>28.6</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317</v>
      </c>
      <c r="AY46" s="590"/>
      <c r="AZ46" s="590"/>
      <c r="BA46" s="590"/>
      <c r="BB46" s="590"/>
      <c r="BC46" s="591"/>
      <c r="BD46" s="648">
        <v>100</v>
      </c>
      <c r="BE46" s="649"/>
      <c r="BF46" s="649"/>
      <c r="BG46" s="649"/>
      <c r="BH46" s="649"/>
      <c r="BI46" s="649">
        <v>99.9</v>
      </c>
      <c r="BJ46" s="649"/>
      <c r="BK46" s="649"/>
      <c r="BL46" s="649"/>
      <c r="BM46" s="650"/>
      <c r="BN46" s="648">
        <v>97.9</v>
      </c>
      <c r="BO46" s="649"/>
      <c r="BP46" s="649"/>
      <c r="BQ46" s="649"/>
      <c r="BR46" s="649"/>
      <c r="BS46" s="649">
        <v>97.8</v>
      </c>
      <c r="BT46" s="649"/>
      <c r="BU46" s="649"/>
      <c r="BV46" s="649"/>
      <c r="BW46" s="650"/>
      <c r="BY46" s="574" t="s">
        <v>318</v>
      </c>
      <c r="BZ46" s="575"/>
      <c r="CA46" s="575"/>
      <c r="CB46" s="575"/>
      <c r="CC46" s="575"/>
      <c r="CD46" s="575"/>
      <c r="CE46" s="575"/>
      <c r="CF46" s="575"/>
      <c r="CG46" s="575"/>
      <c r="CH46" s="575"/>
      <c r="CI46" s="575"/>
      <c r="CJ46" s="575"/>
      <c r="CK46" s="575"/>
      <c r="CL46" s="576"/>
      <c r="CM46" s="577">
        <v>18539746</v>
      </c>
      <c r="CN46" s="578"/>
      <c r="CO46" s="578"/>
      <c r="CP46" s="578"/>
      <c r="CQ46" s="578"/>
      <c r="CR46" s="578"/>
      <c r="CS46" s="578"/>
      <c r="CT46" s="579"/>
      <c r="CU46" s="580">
        <v>2.9</v>
      </c>
      <c r="CV46" s="581"/>
      <c r="CW46" s="581"/>
      <c r="CX46" s="582"/>
      <c r="CY46" s="583">
        <v>14799719</v>
      </c>
      <c r="CZ46" s="584"/>
      <c r="DA46" s="584"/>
      <c r="DB46" s="584"/>
      <c r="DC46" s="584"/>
      <c r="DD46" s="584"/>
      <c r="DE46" s="584"/>
      <c r="DF46" s="585"/>
      <c r="DG46" s="583">
        <v>13499769</v>
      </c>
      <c r="DH46" s="584"/>
      <c r="DI46" s="584"/>
      <c r="DJ46" s="584"/>
      <c r="DK46" s="584"/>
      <c r="DL46" s="584"/>
      <c r="DM46" s="584"/>
      <c r="DN46" s="584"/>
      <c r="DO46" s="584"/>
      <c r="DP46" s="584"/>
      <c r="DQ46" s="585"/>
      <c r="DR46" s="580">
        <v>4.2</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319</v>
      </c>
      <c r="AQ47" s="624"/>
      <c r="AR47" s="624"/>
      <c r="AS47" s="624"/>
      <c r="AT47" s="624"/>
      <c r="AU47" s="624"/>
      <c r="AV47" s="624"/>
      <c r="AW47" s="625"/>
      <c r="AX47" s="626" t="s">
        <v>320</v>
      </c>
      <c r="AY47" s="626"/>
      <c r="AZ47" s="626"/>
      <c r="BA47" s="626"/>
      <c r="BB47" s="626"/>
      <c r="BC47" s="626"/>
      <c r="BD47" s="627">
        <v>4734234</v>
      </c>
      <c r="BE47" s="628"/>
      <c r="BF47" s="628"/>
      <c r="BG47" s="628"/>
      <c r="BH47" s="628"/>
      <c r="BI47" s="628"/>
      <c r="BJ47" s="628"/>
      <c r="BK47" s="628"/>
      <c r="BL47" s="628"/>
      <c r="BM47" s="629"/>
      <c r="BN47" s="627">
        <v>3719719</v>
      </c>
      <c r="BO47" s="628"/>
      <c r="BP47" s="628"/>
      <c r="BQ47" s="628"/>
      <c r="BR47" s="628"/>
      <c r="BS47" s="628"/>
      <c r="BT47" s="628"/>
      <c r="BU47" s="628"/>
      <c r="BV47" s="628"/>
      <c r="BW47" s="629"/>
      <c r="BY47" s="574" t="s">
        <v>321</v>
      </c>
      <c r="BZ47" s="575"/>
      <c r="CA47" s="575"/>
      <c r="CB47" s="575"/>
      <c r="CC47" s="575"/>
      <c r="CD47" s="575"/>
      <c r="CE47" s="575"/>
      <c r="CF47" s="575"/>
      <c r="CG47" s="575"/>
      <c r="CH47" s="575"/>
      <c r="CI47" s="575"/>
      <c r="CJ47" s="575"/>
      <c r="CK47" s="575"/>
      <c r="CL47" s="576"/>
      <c r="CM47" s="577">
        <v>4997863</v>
      </c>
      <c r="CN47" s="584"/>
      <c r="CO47" s="584"/>
      <c r="CP47" s="584"/>
      <c r="CQ47" s="584"/>
      <c r="CR47" s="584"/>
      <c r="CS47" s="584"/>
      <c r="CT47" s="585"/>
      <c r="CU47" s="580">
        <v>0.8</v>
      </c>
      <c r="CV47" s="581"/>
      <c r="CW47" s="581"/>
      <c r="CX47" s="582"/>
      <c r="CY47" s="583">
        <v>3617672</v>
      </c>
      <c r="CZ47" s="584"/>
      <c r="DA47" s="584"/>
      <c r="DB47" s="584"/>
      <c r="DC47" s="584"/>
      <c r="DD47" s="584"/>
      <c r="DE47" s="584"/>
      <c r="DF47" s="585"/>
      <c r="DG47" s="583">
        <v>3608452</v>
      </c>
      <c r="DH47" s="584"/>
      <c r="DI47" s="584"/>
      <c r="DJ47" s="584"/>
      <c r="DK47" s="584"/>
      <c r="DL47" s="584"/>
      <c r="DM47" s="584"/>
      <c r="DN47" s="584"/>
      <c r="DO47" s="584"/>
      <c r="DP47" s="584"/>
      <c r="DQ47" s="585"/>
      <c r="DR47" s="580">
        <v>1.1000000000000001</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322</v>
      </c>
      <c r="AQ48" s="617"/>
      <c r="AR48" s="617"/>
      <c r="AS48" s="617"/>
      <c r="AT48" s="617"/>
      <c r="AU48" s="617"/>
      <c r="AV48" s="617"/>
      <c r="AW48" s="618"/>
      <c r="AX48" s="619" t="s">
        <v>323</v>
      </c>
      <c r="AY48" s="619"/>
      <c r="AZ48" s="619"/>
      <c r="BA48" s="619"/>
      <c r="BB48" s="619"/>
      <c r="BC48" s="619"/>
      <c r="BD48" s="620">
        <v>4734234</v>
      </c>
      <c r="BE48" s="621"/>
      <c r="BF48" s="621"/>
      <c r="BG48" s="621"/>
      <c r="BH48" s="621"/>
      <c r="BI48" s="621"/>
      <c r="BJ48" s="621"/>
      <c r="BK48" s="621"/>
      <c r="BL48" s="621"/>
      <c r="BM48" s="622"/>
      <c r="BN48" s="620">
        <v>3719719</v>
      </c>
      <c r="BO48" s="621"/>
      <c r="BP48" s="621"/>
      <c r="BQ48" s="621"/>
      <c r="BR48" s="621"/>
      <c r="BS48" s="621"/>
      <c r="BT48" s="621"/>
      <c r="BU48" s="621"/>
      <c r="BV48" s="621"/>
      <c r="BW48" s="622"/>
      <c r="BY48" s="574" t="s">
        <v>324</v>
      </c>
      <c r="BZ48" s="575"/>
      <c r="CA48" s="575"/>
      <c r="CB48" s="575"/>
      <c r="CC48" s="575"/>
      <c r="CD48" s="575"/>
      <c r="CE48" s="575"/>
      <c r="CF48" s="575"/>
      <c r="CG48" s="575"/>
      <c r="CH48" s="575"/>
      <c r="CI48" s="575"/>
      <c r="CJ48" s="575"/>
      <c r="CK48" s="575"/>
      <c r="CL48" s="576"/>
      <c r="CM48" s="577">
        <v>159894731</v>
      </c>
      <c r="CN48" s="578"/>
      <c r="CO48" s="578"/>
      <c r="CP48" s="578"/>
      <c r="CQ48" s="578"/>
      <c r="CR48" s="578"/>
      <c r="CS48" s="578"/>
      <c r="CT48" s="579"/>
      <c r="CU48" s="580">
        <v>24.8</v>
      </c>
      <c r="CV48" s="581"/>
      <c r="CW48" s="581"/>
      <c r="CX48" s="582"/>
      <c r="CY48" s="583">
        <v>117786694</v>
      </c>
      <c r="CZ48" s="584"/>
      <c r="DA48" s="584"/>
      <c r="DB48" s="584"/>
      <c r="DC48" s="584"/>
      <c r="DD48" s="584"/>
      <c r="DE48" s="584"/>
      <c r="DF48" s="585"/>
      <c r="DG48" s="583">
        <v>69002811</v>
      </c>
      <c r="DH48" s="584"/>
      <c r="DI48" s="584"/>
      <c r="DJ48" s="584"/>
      <c r="DK48" s="584"/>
      <c r="DL48" s="584"/>
      <c r="DM48" s="584"/>
      <c r="DN48" s="584"/>
      <c r="DO48" s="584"/>
      <c r="DP48" s="584"/>
      <c r="DQ48" s="585"/>
      <c r="DR48" s="580">
        <v>21.3</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325</v>
      </c>
      <c r="BZ49" s="575"/>
      <c r="CA49" s="575"/>
      <c r="CB49" s="575"/>
      <c r="CC49" s="575"/>
      <c r="CD49" s="575"/>
      <c r="CE49" s="575"/>
      <c r="CF49" s="575"/>
      <c r="CG49" s="575"/>
      <c r="CH49" s="575"/>
      <c r="CI49" s="575"/>
      <c r="CJ49" s="575"/>
      <c r="CK49" s="575"/>
      <c r="CL49" s="576"/>
      <c r="CM49" s="577">
        <v>6648709</v>
      </c>
      <c r="CN49" s="584"/>
      <c r="CO49" s="584"/>
      <c r="CP49" s="584"/>
      <c r="CQ49" s="584"/>
      <c r="CR49" s="584"/>
      <c r="CS49" s="584"/>
      <c r="CT49" s="585"/>
      <c r="CU49" s="580">
        <v>1</v>
      </c>
      <c r="CV49" s="581"/>
      <c r="CW49" s="581"/>
      <c r="CX49" s="582"/>
      <c r="CY49" s="583">
        <v>6648709</v>
      </c>
      <c r="CZ49" s="584"/>
      <c r="DA49" s="584"/>
      <c r="DB49" s="584"/>
      <c r="DC49" s="584"/>
      <c r="DD49" s="584"/>
      <c r="DE49" s="584"/>
      <c r="DF49" s="585"/>
      <c r="DG49" s="583">
        <v>6630210</v>
      </c>
      <c r="DH49" s="584"/>
      <c r="DI49" s="584"/>
      <c r="DJ49" s="584"/>
      <c r="DK49" s="584"/>
      <c r="DL49" s="584"/>
      <c r="DM49" s="584"/>
      <c r="DN49" s="584"/>
      <c r="DO49" s="584"/>
      <c r="DP49" s="584"/>
      <c r="DQ49" s="585"/>
      <c r="DR49" s="580">
        <v>2</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326</v>
      </c>
      <c r="BZ50" s="575"/>
      <c r="CA50" s="575"/>
      <c r="CB50" s="575"/>
      <c r="CC50" s="575"/>
      <c r="CD50" s="575"/>
      <c r="CE50" s="575"/>
      <c r="CF50" s="575"/>
      <c r="CG50" s="575"/>
      <c r="CH50" s="575"/>
      <c r="CI50" s="575"/>
      <c r="CJ50" s="575"/>
      <c r="CK50" s="575"/>
      <c r="CL50" s="576"/>
      <c r="CM50" s="577">
        <v>10515731</v>
      </c>
      <c r="CN50" s="578"/>
      <c r="CO50" s="578"/>
      <c r="CP50" s="578"/>
      <c r="CQ50" s="578"/>
      <c r="CR50" s="578"/>
      <c r="CS50" s="578"/>
      <c r="CT50" s="579"/>
      <c r="CU50" s="580">
        <v>1.6</v>
      </c>
      <c r="CV50" s="581"/>
      <c r="CW50" s="581"/>
      <c r="CX50" s="582"/>
      <c r="CY50" s="583">
        <v>8938107</v>
      </c>
      <c r="CZ50" s="584"/>
      <c r="DA50" s="584"/>
      <c r="DB50" s="584"/>
      <c r="DC50" s="584"/>
      <c r="DD50" s="584"/>
      <c r="DE50" s="584"/>
      <c r="DF50" s="585"/>
      <c r="DG50" s="583" t="s">
        <v>206</v>
      </c>
      <c r="DH50" s="584"/>
      <c r="DI50" s="584"/>
      <c r="DJ50" s="584"/>
      <c r="DK50" s="584"/>
      <c r="DL50" s="584"/>
      <c r="DM50" s="584"/>
      <c r="DN50" s="584"/>
      <c r="DO50" s="584"/>
      <c r="DP50" s="584"/>
      <c r="DQ50" s="585"/>
      <c r="DR50" s="580" t="s">
        <v>206</v>
      </c>
      <c r="DS50" s="581"/>
      <c r="DT50" s="581"/>
      <c r="DU50" s="581"/>
      <c r="DV50" s="581"/>
      <c r="DW50" s="581"/>
      <c r="DX50" s="613"/>
    </row>
    <row r="51" spans="2:128" ht="11.25" customHeight="1" x14ac:dyDescent="0.2">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328</v>
      </c>
      <c r="BZ51" s="575"/>
      <c r="CA51" s="575"/>
      <c r="CB51" s="575"/>
      <c r="CC51" s="575"/>
      <c r="CD51" s="575"/>
      <c r="CE51" s="575"/>
      <c r="CF51" s="575"/>
      <c r="CG51" s="575"/>
      <c r="CH51" s="575"/>
      <c r="CI51" s="575"/>
      <c r="CJ51" s="575"/>
      <c r="CK51" s="575"/>
      <c r="CL51" s="576"/>
      <c r="CM51" s="577" t="s">
        <v>206</v>
      </c>
      <c r="CN51" s="584"/>
      <c r="CO51" s="584"/>
      <c r="CP51" s="584"/>
      <c r="CQ51" s="584"/>
      <c r="CR51" s="584"/>
      <c r="CS51" s="584"/>
      <c r="CT51" s="585"/>
      <c r="CU51" s="580" t="s">
        <v>206</v>
      </c>
      <c r="CV51" s="581"/>
      <c r="CW51" s="581"/>
      <c r="CX51" s="582"/>
      <c r="CY51" s="583" t="s">
        <v>206</v>
      </c>
      <c r="CZ51" s="584"/>
      <c r="DA51" s="584"/>
      <c r="DB51" s="584"/>
      <c r="DC51" s="584"/>
      <c r="DD51" s="584"/>
      <c r="DE51" s="584"/>
      <c r="DF51" s="585"/>
      <c r="DG51" s="583" t="s">
        <v>119</v>
      </c>
      <c r="DH51" s="584"/>
      <c r="DI51" s="584"/>
      <c r="DJ51" s="584"/>
      <c r="DK51" s="584"/>
      <c r="DL51" s="584"/>
      <c r="DM51" s="584"/>
      <c r="DN51" s="584"/>
      <c r="DO51" s="584"/>
      <c r="DP51" s="584"/>
      <c r="DQ51" s="585"/>
      <c r="DR51" s="580" t="s">
        <v>206</v>
      </c>
      <c r="DS51" s="581"/>
      <c r="DT51" s="581"/>
      <c r="DU51" s="581"/>
      <c r="DV51" s="581"/>
      <c r="DW51" s="581"/>
      <c r="DX51" s="613"/>
    </row>
    <row r="52" spans="2:128" ht="11.25" customHeight="1" x14ac:dyDescent="0.2">
      <c r="B52" s="615" t="s">
        <v>329</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330</v>
      </c>
      <c r="BZ52" s="575"/>
      <c r="CA52" s="575"/>
      <c r="CB52" s="575"/>
      <c r="CC52" s="575"/>
      <c r="CD52" s="575"/>
      <c r="CE52" s="575"/>
      <c r="CF52" s="575"/>
      <c r="CG52" s="575"/>
      <c r="CH52" s="575"/>
      <c r="CI52" s="575"/>
      <c r="CJ52" s="575"/>
      <c r="CK52" s="575"/>
      <c r="CL52" s="576"/>
      <c r="CM52" s="577">
        <v>58484936</v>
      </c>
      <c r="CN52" s="578"/>
      <c r="CO52" s="578"/>
      <c r="CP52" s="578"/>
      <c r="CQ52" s="578"/>
      <c r="CR52" s="578"/>
      <c r="CS52" s="578"/>
      <c r="CT52" s="579"/>
      <c r="CU52" s="580">
        <v>9.1</v>
      </c>
      <c r="CV52" s="581"/>
      <c r="CW52" s="581"/>
      <c r="CX52" s="582"/>
      <c r="CY52" s="583">
        <v>949179</v>
      </c>
      <c r="CZ52" s="584"/>
      <c r="DA52" s="584"/>
      <c r="DB52" s="584"/>
      <c r="DC52" s="584"/>
      <c r="DD52" s="584"/>
      <c r="DE52" s="584"/>
      <c r="DF52" s="585"/>
      <c r="DG52" s="583">
        <v>38440</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331</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332</v>
      </c>
      <c r="BZ53" s="575"/>
      <c r="CA53" s="575"/>
      <c r="CB53" s="575"/>
      <c r="CC53" s="575"/>
      <c r="CD53" s="575"/>
      <c r="CE53" s="575"/>
      <c r="CF53" s="575"/>
      <c r="CG53" s="575"/>
      <c r="CH53" s="575"/>
      <c r="CI53" s="575"/>
      <c r="CJ53" s="575"/>
      <c r="CK53" s="575"/>
      <c r="CL53" s="576"/>
      <c r="CM53" s="577" t="s">
        <v>119</v>
      </c>
      <c r="CN53" s="578"/>
      <c r="CO53" s="578"/>
      <c r="CP53" s="578"/>
      <c r="CQ53" s="578"/>
      <c r="CR53" s="578"/>
      <c r="CS53" s="578"/>
      <c r="CT53" s="579"/>
      <c r="CU53" s="580" t="s">
        <v>137</v>
      </c>
      <c r="CV53" s="581"/>
      <c r="CW53" s="581"/>
      <c r="CX53" s="582"/>
      <c r="CY53" s="583" t="s">
        <v>119</v>
      </c>
      <c r="CZ53" s="584"/>
      <c r="DA53" s="584"/>
      <c r="DB53" s="584"/>
      <c r="DC53" s="584"/>
      <c r="DD53" s="584"/>
      <c r="DE53" s="584"/>
      <c r="DF53" s="585"/>
      <c r="DG53" s="583" t="s">
        <v>119</v>
      </c>
      <c r="DH53" s="584"/>
      <c r="DI53" s="584"/>
      <c r="DJ53" s="584"/>
      <c r="DK53" s="584"/>
      <c r="DL53" s="584"/>
      <c r="DM53" s="584"/>
      <c r="DN53" s="584"/>
      <c r="DO53" s="584"/>
      <c r="DP53" s="584"/>
      <c r="DQ53" s="585"/>
      <c r="DR53" s="580" t="s">
        <v>206</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333</v>
      </c>
      <c r="BZ54" s="575"/>
      <c r="CA54" s="575"/>
      <c r="CB54" s="575"/>
      <c r="CC54" s="575"/>
      <c r="CD54" s="575"/>
      <c r="CE54" s="575"/>
      <c r="CF54" s="575"/>
      <c r="CG54" s="575"/>
      <c r="CH54" s="575"/>
      <c r="CI54" s="575"/>
      <c r="CJ54" s="575"/>
      <c r="CK54" s="575"/>
      <c r="CL54" s="576"/>
      <c r="CM54" s="577">
        <v>152800905</v>
      </c>
      <c r="CN54" s="578"/>
      <c r="CO54" s="578"/>
      <c r="CP54" s="578"/>
      <c r="CQ54" s="578"/>
      <c r="CR54" s="578"/>
      <c r="CS54" s="578"/>
      <c r="CT54" s="579"/>
      <c r="CU54" s="580">
        <v>23.7</v>
      </c>
      <c r="CV54" s="581"/>
      <c r="CW54" s="581"/>
      <c r="CX54" s="582"/>
      <c r="CY54" s="583">
        <v>11930919</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334</v>
      </c>
      <c r="BZ55" s="575"/>
      <c r="CA55" s="575"/>
      <c r="CB55" s="575"/>
      <c r="CC55" s="575"/>
      <c r="CD55" s="575"/>
      <c r="CE55" s="575"/>
      <c r="CF55" s="575"/>
      <c r="CG55" s="575"/>
      <c r="CH55" s="575"/>
      <c r="CI55" s="575"/>
      <c r="CJ55" s="575"/>
      <c r="CK55" s="575"/>
      <c r="CL55" s="576"/>
      <c r="CM55" s="577">
        <v>2852934</v>
      </c>
      <c r="CN55" s="578"/>
      <c r="CO55" s="578"/>
      <c r="CP55" s="578"/>
      <c r="CQ55" s="578"/>
      <c r="CR55" s="578"/>
      <c r="CS55" s="578"/>
      <c r="CT55" s="579"/>
      <c r="CU55" s="580">
        <v>0.4</v>
      </c>
      <c r="CV55" s="581"/>
      <c r="CW55" s="581"/>
      <c r="CX55" s="582"/>
      <c r="CY55" s="583">
        <v>305756</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304</v>
      </c>
      <c r="BZ56" s="608"/>
      <c r="CA56" s="574" t="s">
        <v>335</v>
      </c>
      <c r="CB56" s="575"/>
      <c r="CC56" s="575"/>
      <c r="CD56" s="575"/>
      <c r="CE56" s="575"/>
      <c r="CF56" s="575"/>
      <c r="CG56" s="575"/>
      <c r="CH56" s="575"/>
      <c r="CI56" s="575"/>
      <c r="CJ56" s="575"/>
      <c r="CK56" s="575"/>
      <c r="CL56" s="576"/>
      <c r="CM56" s="577">
        <v>149156927</v>
      </c>
      <c r="CN56" s="578"/>
      <c r="CO56" s="578"/>
      <c r="CP56" s="578"/>
      <c r="CQ56" s="578"/>
      <c r="CR56" s="578"/>
      <c r="CS56" s="578"/>
      <c r="CT56" s="579"/>
      <c r="CU56" s="580">
        <v>23.2</v>
      </c>
      <c r="CV56" s="581"/>
      <c r="CW56" s="581"/>
      <c r="CX56" s="582"/>
      <c r="CY56" s="583">
        <v>11885687</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336</v>
      </c>
      <c r="CB57" s="575"/>
      <c r="CC57" s="575"/>
      <c r="CD57" s="575"/>
      <c r="CE57" s="575"/>
      <c r="CF57" s="575"/>
      <c r="CG57" s="575"/>
      <c r="CH57" s="575"/>
      <c r="CI57" s="575"/>
      <c r="CJ57" s="575"/>
      <c r="CK57" s="575"/>
      <c r="CL57" s="576"/>
      <c r="CM57" s="577">
        <v>110924468</v>
      </c>
      <c r="CN57" s="578"/>
      <c r="CO57" s="578"/>
      <c r="CP57" s="578"/>
      <c r="CQ57" s="578"/>
      <c r="CR57" s="578"/>
      <c r="CS57" s="578"/>
      <c r="CT57" s="579"/>
      <c r="CU57" s="580">
        <v>17.2</v>
      </c>
      <c r="CV57" s="581"/>
      <c r="CW57" s="581"/>
      <c r="CX57" s="582"/>
      <c r="CY57" s="583">
        <v>2451799</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337</v>
      </c>
      <c r="CB58" s="575"/>
      <c r="CC58" s="575"/>
      <c r="CD58" s="575"/>
      <c r="CE58" s="575"/>
      <c r="CF58" s="575"/>
      <c r="CG58" s="575"/>
      <c r="CH58" s="575"/>
      <c r="CI58" s="575"/>
      <c r="CJ58" s="575"/>
      <c r="CK58" s="575"/>
      <c r="CL58" s="576"/>
      <c r="CM58" s="577">
        <v>24680990</v>
      </c>
      <c r="CN58" s="578"/>
      <c r="CO58" s="578"/>
      <c r="CP58" s="578"/>
      <c r="CQ58" s="578"/>
      <c r="CR58" s="578"/>
      <c r="CS58" s="578"/>
      <c r="CT58" s="579"/>
      <c r="CU58" s="580">
        <v>3.8</v>
      </c>
      <c r="CV58" s="581"/>
      <c r="CW58" s="581"/>
      <c r="CX58" s="582"/>
      <c r="CY58" s="583">
        <v>8264677</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338</v>
      </c>
      <c r="CB59" s="575"/>
      <c r="CC59" s="575"/>
      <c r="CD59" s="575"/>
      <c r="CE59" s="575"/>
      <c r="CF59" s="575"/>
      <c r="CG59" s="575"/>
      <c r="CH59" s="575"/>
      <c r="CI59" s="575"/>
      <c r="CJ59" s="575"/>
      <c r="CK59" s="575"/>
      <c r="CL59" s="576"/>
      <c r="CM59" s="577">
        <v>3643978</v>
      </c>
      <c r="CN59" s="578"/>
      <c r="CO59" s="578"/>
      <c r="CP59" s="578"/>
      <c r="CQ59" s="578"/>
      <c r="CR59" s="578"/>
      <c r="CS59" s="578"/>
      <c r="CT59" s="579"/>
      <c r="CU59" s="580">
        <v>0.6</v>
      </c>
      <c r="CV59" s="581"/>
      <c r="CW59" s="581"/>
      <c r="CX59" s="582"/>
      <c r="CY59" s="583">
        <v>45232</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339</v>
      </c>
      <c r="CB60" s="575"/>
      <c r="CC60" s="575"/>
      <c r="CD60" s="575"/>
      <c r="CE60" s="575"/>
      <c r="CF60" s="575"/>
      <c r="CG60" s="575"/>
      <c r="CH60" s="575"/>
      <c r="CI60" s="575"/>
      <c r="CJ60" s="575"/>
      <c r="CK60" s="575"/>
      <c r="CL60" s="576"/>
      <c r="CM60" s="577" t="s">
        <v>119</v>
      </c>
      <c r="CN60" s="578"/>
      <c r="CO60" s="578"/>
      <c r="CP60" s="578"/>
      <c r="CQ60" s="578"/>
      <c r="CR60" s="578"/>
      <c r="CS60" s="578"/>
      <c r="CT60" s="579"/>
      <c r="CU60" s="580" t="s">
        <v>119</v>
      </c>
      <c r="CV60" s="581"/>
      <c r="CW60" s="581"/>
      <c r="CX60" s="582"/>
      <c r="CY60" s="583" t="s">
        <v>137</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340</v>
      </c>
      <c r="BZ61" s="590"/>
      <c r="CA61" s="590"/>
      <c r="CB61" s="590"/>
      <c r="CC61" s="590"/>
      <c r="CD61" s="590"/>
      <c r="CE61" s="590"/>
      <c r="CF61" s="590"/>
      <c r="CG61" s="590"/>
      <c r="CH61" s="590"/>
      <c r="CI61" s="590"/>
      <c r="CJ61" s="590"/>
      <c r="CK61" s="590"/>
      <c r="CL61" s="591"/>
      <c r="CM61" s="592">
        <v>643554071</v>
      </c>
      <c r="CN61" s="593"/>
      <c r="CO61" s="593"/>
      <c r="CP61" s="593"/>
      <c r="CQ61" s="593"/>
      <c r="CR61" s="593"/>
      <c r="CS61" s="593"/>
      <c r="CT61" s="594"/>
      <c r="CU61" s="595">
        <v>100</v>
      </c>
      <c r="CV61" s="596"/>
      <c r="CW61" s="596"/>
      <c r="CX61" s="597"/>
      <c r="CY61" s="598">
        <v>368646455</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Rl0yJ0hdMdtv2KNFZ8PPEqX3AnCUIV1GdmUjqUZ6ilT6mhrM/C49OHS7sPpdIEzui3l9JS33eiN2Lbz1MxywlQ==" saltValue="48bFEGD+KMLE3IT1OFrOlQ=="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341</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342</v>
      </c>
      <c r="DK2" s="1077"/>
      <c r="DL2" s="1077"/>
      <c r="DM2" s="1077"/>
      <c r="DN2" s="1077"/>
      <c r="DO2" s="1078"/>
      <c r="DP2" s="229"/>
      <c r="DQ2" s="1076" t="s">
        <v>343</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344</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345</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346</v>
      </c>
      <c r="B5" s="966"/>
      <c r="C5" s="966"/>
      <c r="D5" s="966"/>
      <c r="E5" s="966"/>
      <c r="F5" s="966"/>
      <c r="G5" s="966"/>
      <c r="H5" s="966"/>
      <c r="I5" s="966"/>
      <c r="J5" s="966"/>
      <c r="K5" s="966"/>
      <c r="L5" s="966"/>
      <c r="M5" s="966"/>
      <c r="N5" s="966"/>
      <c r="O5" s="966"/>
      <c r="P5" s="967"/>
      <c r="Q5" s="971" t="s">
        <v>347</v>
      </c>
      <c r="R5" s="972"/>
      <c r="S5" s="972"/>
      <c r="T5" s="972"/>
      <c r="U5" s="973"/>
      <c r="V5" s="971" t="s">
        <v>348</v>
      </c>
      <c r="W5" s="972"/>
      <c r="X5" s="972"/>
      <c r="Y5" s="972"/>
      <c r="Z5" s="973"/>
      <c r="AA5" s="971" t="s">
        <v>349</v>
      </c>
      <c r="AB5" s="972"/>
      <c r="AC5" s="972"/>
      <c r="AD5" s="972"/>
      <c r="AE5" s="972"/>
      <c r="AF5" s="1079" t="s">
        <v>350</v>
      </c>
      <c r="AG5" s="972"/>
      <c r="AH5" s="972"/>
      <c r="AI5" s="972"/>
      <c r="AJ5" s="985"/>
      <c r="AK5" s="972" t="s">
        <v>351</v>
      </c>
      <c r="AL5" s="972"/>
      <c r="AM5" s="972"/>
      <c r="AN5" s="972"/>
      <c r="AO5" s="973"/>
      <c r="AP5" s="971" t="s">
        <v>352</v>
      </c>
      <c r="AQ5" s="972"/>
      <c r="AR5" s="972"/>
      <c r="AS5" s="972"/>
      <c r="AT5" s="973"/>
      <c r="AU5" s="971" t="s">
        <v>353</v>
      </c>
      <c r="AV5" s="972"/>
      <c r="AW5" s="972"/>
      <c r="AX5" s="972"/>
      <c r="AY5" s="985"/>
      <c r="AZ5" s="233"/>
      <c r="BA5" s="233"/>
      <c r="BB5" s="233"/>
      <c r="BC5" s="233"/>
      <c r="BD5" s="233"/>
      <c r="BE5" s="234"/>
      <c r="BF5" s="234"/>
      <c r="BG5" s="234"/>
      <c r="BH5" s="234"/>
      <c r="BI5" s="234"/>
      <c r="BJ5" s="234"/>
      <c r="BK5" s="234"/>
      <c r="BL5" s="234"/>
      <c r="BM5" s="234"/>
      <c r="BN5" s="234"/>
      <c r="BO5" s="234"/>
      <c r="BP5" s="234"/>
      <c r="BQ5" s="965" t="s">
        <v>354</v>
      </c>
      <c r="BR5" s="966"/>
      <c r="BS5" s="966"/>
      <c r="BT5" s="966"/>
      <c r="BU5" s="966"/>
      <c r="BV5" s="966"/>
      <c r="BW5" s="966"/>
      <c r="BX5" s="966"/>
      <c r="BY5" s="966"/>
      <c r="BZ5" s="966"/>
      <c r="CA5" s="966"/>
      <c r="CB5" s="966"/>
      <c r="CC5" s="966"/>
      <c r="CD5" s="966"/>
      <c r="CE5" s="966"/>
      <c r="CF5" s="966"/>
      <c r="CG5" s="967"/>
      <c r="CH5" s="971" t="s">
        <v>355</v>
      </c>
      <c r="CI5" s="972"/>
      <c r="CJ5" s="972"/>
      <c r="CK5" s="972"/>
      <c r="CL5" s="973"/>
      <c r="CM5" s="971" t="s">
        <v>356</v>
      </c>
      <c r="CN5" s="972"/>
      <c r="CO5" s="972"/>
      <c r="CP5" s="972"/>
      <c r="CQ5" s="973"/>
      <c r="CR5" s="971" t="s">
        <v>357</v>
      </c>
      <c r="CS5" s="972"/>
      <c r="CT5" s="972"/>
      <c r="CU5" s="972"/>
      <c r="CV5" s="973"/>
      <c r="CW5" s="971" t="s">
        <v>358</v>
      </c>
      <c r="CX5" s="972"/>
      <c r="CY5" s="972"/>
      <c r="CZ5" s="972"/>
      <c r="DA5" s="973"/>
      <c r="DB5" s="971" t="s">
        <v>359</v>
      </c>
      <c r="DC5" s="972"/>
      <c r="DD5" s="972"/>
      <c r="DE5" s="972"/>
      <c r="DF5" s="973"/>
      <c r="DG5" s="1069" t="s">
        <v>360</v>
      </c>
      <c r="DH5" s="1070"/>
      <c r="DI5" s="1070"/>
      <c r="DJ5" s="1070"/>
      <c r="DK5" s="1071"/>
      <c r="DL5" s="1069" t="s">
        <v>361</v>
      </c>
      <c r="DM5" s="1070"/>
      <c r="DN5" s="1070"/>
      <c r="DO5" s="1070"/>
      <c r="DP5" s="1071"/>
      <c r="DQ5" s="971" t="s">
        <v>362</v>
      </c>
      <c r="DR5" s="972"/>
      <c r="DS5" s="972"/>
      <c r="DT5" s="972"/>
      <c r="DU5" s="973"/>
      <c r="DV5" s="971" t="s">
        <v>353</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363</v>
      </c>
      <c r="C7" s="1024"/>
      <c r="D7" s="1024"/>
      <c r="E7" s="1024"/>
      <c r="F7" s="1024"/>
      <c r="G7" s="1024"/>
      <c r="H7" s="1024"/>
      <c r="I7" s="1024"/>
      <c r="J7" s="1024"/>
      <c r="K7" s="1024"/>
      <c r="L7" s="1024"/>
      <c r="M7" s="1024"/>
      <c r="N7" s="1024"/>
      <c r="O7" s="1024"/>
      <c r="P7" s="1025"/>
      <c r="Q7" s="1087">
        <v>688110</v>
      </c>
      <c r="R7" s="1088"/>
      <c r="S7" s="1088"/>
      <c r="T7" s="1088"/>
      <c r="U7" s="1088"/>
      <c r="V7" s="1088">
        <v>661592</v>
      </c>
      <c r="W7" s="1088"/>
      <c r="X7" s="1088"/>
      <c r="Y7" s="1088"/>
      <c r="Z7" s="1088"/>
      <c r="AA7" s="1088">
        <v>26518</v>
      </c>
      <c r="AB7" s="1088"/>
      <c r="AC7" s="1088"/>
      <c r="AD7" s="1088"/>
      <c r="AE7" s="1089"/>
      <c r="AF7" s="1090">
        <v>11358</v>
      </c>
      <c r="AG7" s="1091"/>
      <c r="AH7" s="1091"/>
      <c r="AI7" s="1091"/>
      <c r="AJ7" s="1092"/>
      <c r="AK7" s="1093">
        <v>5517</v>
      </c>
      <c r="AL7" s="1094"/>
      <c r="AM7" s="1094"/>
      <c r="AN7" s="1094"/>
      <c r="AO7" s="1094"/>
      <c r="AP7" s="1094">
        <v>1059161</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t="s">
        <v>575</v>
      </c>
      <c r="BS7" s="1084" t="s">
        <v>552</v>
      </c>
      <c r="BT7" s="1085"/>
      <c r="BU7" s="1085"/>
      <c r="BV7" s="1085"/>
      <c r="BW7" s="1085"/>
      <c r="BX7" s="1085"/>
      <c r="BY7" s="1085"/>
      <c r="BZ7" s="1085"/>
      <c r="CA7" s="1085"/>
      <c r="CB7" s="1085"/>
      <c r="CC7" s="1085"/>
      <c r="CD7" s="1085"/>
      <c r="CE7" s="1085"/>
      <c r="CF7" s="1085"/>
      <c r="CG7" s="1097"/>
      <c r="CH7" s="1081">
        <v>-19</v>
      </c>
      <c r="CI7" s="1082"/>
      <c r="CJ7" s="1082"/>
      <c r="CK7" s="1082"/>
      <c r="CL7" s="1083"/>
      <c r="CM7" s="1081">
        <v>-18401</v>
      </c>
      <c r="CN7" s="1082"/>
      <c r="CO7" s="1082"/>
      <c r="CP7" s="1082"/>
      <c r="CQ7" s="1083"/>
      <c r="CR7" s="1081">
        <v>50</v>
      </c>
      <c r="CS7" s="1082"/>
      <c r="CT7" s="1082"/>
      <c r="CU7" s="1082"/>
      <c r="CV7" s="1083"/>
      <c r="CW7" s="1081" t="s">
        <v>577</v>
      </c>
      <c r="CX7" s="1082"/>
      <c r="CY7" s="1082"/>
      <c r="CZ7" s="1082"/>
      <c r="DA7" s="1083"/>
      <c r="DB7" s="1081">
        <v>12905</v>
      </c>
      <c r="DC7" s="1082"/>
      <c r="DD7" s="1082"/>
      <c r="DE7" s="1082"/>
      <c r="DF7" s="1083"/>
      <c r="DG7" s="1081">
        <v>23061</v>
      </c>
      <c r="DH7" s="1082"/>
      <c r="DI7" s="1082"/>
      <c r="DJ7" s="1082"/>
      <c r="DK7" s="1083"/>
      <c r="DL7" s="1081" t="s">
        <v>491</v>
      </c>
      <c r="DM7" s="1082"/>
      <c r="DN7" s="1082"/>
      <c r="DO7" s="1082"/>
      <c r="DP7" s="1083"/>
      <c r="DQ7" s="1081">
        <v>21108</v>
      </c>
      <c r="DR7" s="1082"/>
      <c r="DS7" s="1082"/>
      <c r="DT7" s="1082"/>
      <c r="DU7" s="1083"/>
      <c r="DV7" s="1084"/>
      <c r="DW7" s="1085"/>
      <c r="DX7" s="1085"/>
      <c r="DY7" s="1085"/>
      <c r="DZ7" s="1086"/>
      <c r="EA7" s="235"/>
    </row>
    <row r="8" spans="1:131" s="236" customFormat="1" ht="26.25" customHeight="1" x14ac:dyDescent="0.2">
      <c r="A8" s="239">
        <v>2</v>
      </c>
      <c r="B8" s="1009" t="s">
        <v>364</v>
      </c>
      <c r="C8" s="1010"/>
      <c r="D8" s="1010"/>
      <c r="E8" s="1010"/>
      <c r="F8" s="1010"/>
      <c r="G8" s="1010"/>
      <c r="H8" s="1010"/>
      <c r="I8" s="1010"/>
      <c r="J8" s="1010"/>
      <c r="K8" s="1010"/>
      <c r="L8" s="1010"/>
      <c r="M8" s="1010"/>
      <c r="N8" s="1010"/>
      <c r="O8" s="1010"/>
      <c r="P8" s="1011"/>
      <c r="Q8" s="1015">
        <v>731</v>
      </c>
      <c r="R8" s="1013"/>
      <c r="S8" s="1013"/>
      <c r="T8" s="1013"/>
      <c r="U8" s="1013"/>
      <c r="V8" s="1013">
        <v>62</v>
      </c>
      <c r="W8" s="1013"/>
      <c r="X8" s="1013"/>
      <c r="Y8" s="1013"/>
      <c r="Z8" s="1013"/>
      <c r="AA8" s="1013">
        <v>669</v>
      </c>
      <c r="AB8" s="1013"/>
      <c r="AC8" s="1013"/>
      <c r="AD8" s="1013"/>
      <c r="AE8" s="1016"/>
      <c r="AF8" s="1066" t="s">
        <v>119</v>
      </c>
      <c r="AG8" s="1067"/>
      <c r="AH8" s="1067"/>
      <c r="AI8" s="1067"/>
      <c r="AJ8" s="1068"/>
      <c r="AK8" s="1062">
        <v>0</v>
      </c>
      <c r="AL8" s="1063"/>
      <c r="AM8" s="1063"/>
      <c r="AN8" s="1063"/>
      <c r="AO8" s="1063"/>
      <c r="AP8" s="1063">
        <v>30</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553</v>
      </c>
      <c r="BT8" s="963"/>
      <c r="BU8" s="963"/>
      <c r="BV8" s="963"/>
      <c r="BW8" s="963"/>
      <c r="BX8" s="963"/>
      <c r="BY8" s="963"/>
      <c r="BZ8" s="963"/>
      <c r="CA8" s="963"/>
      <c r="CB8" s="963"/>
      <c r="CC8" s="963"/>
      <c r="CD8" s="963"/>
      <c r="CE8" s="963"/>
      <c r="CF8" s="963"/>
      <c r="CG8" s="984"/>
      <c r="CH8" s="959">
        <v>16</v>
      </c>
      <c r="CI8" s="960"/>
      <c r="CJ8" s="960"/>
      <c r="CK8" s="960"/>
      <c r="CL8" s="961"/>
      <c r="CM8" s="959">
        <v>-271</v>
      </c>
      <c r="CN8" s="960"/>
      <c r="CO8" s="960"/>
      <c r="CP8" s="960"/>
      <c r="CQ8" s="961"/>
      <c r="CR8" s="959">
        <v>5</v>
      </c>
      <c r="CS8" s="960"/>
      <c r="CT8" s="960"/>
      <c r="CU8" s="960"/>
      <c r="CV8" s="961"/>
      <c r="CW8" s="959">
        <v>5</v>
      </c>
      <c r="CX8" s="960"/>
      <c r="CY8" s="960"/>
      <c r="CZ8" s="960"/>
      <c r="DA8" s="961"/>
      <c r="DB8" s="959">
        <v>346</v>
      </c>
      <c r="DC8" s="960"/>
      <c r="DD8" s="960"/>
      <c r="DE8" s="960"/>
      <c r="DF8" s="961"/>
      <c r="DG8" s="959" t="s">
        <v>491</v>
      </c>
      <c r="DH8" s="960"/>
      <c r="DI8" s="960"/>
      <c r="DJ8" s="960"/>
      <c r="DK8" s="961"/>
      <c r="DL8" s="959" t="s">
        <v>491</v>
      </c>
      <c r="DM8" s="960"/>
      <c r="DN8" s="960"/>
      <c r="DO8" s="960"/>
      <c r="DP8" s="961"/>
      <c r="DQ8" s="959" t="s">
        <v>573</v>
      </c>
      <c r="DR8" s="960"/>
      <c r="DS8" s="960"/>
      <c r="DT8" s="960"/>
      <c r="DU8" s="961"/>
      <c r="DV8" s="962"/>
      <c r="DW8" s="963"/>
      <c r="DX8" s="963"/>
      <c r="DY8" s="963"/>
      <c r="DZ8" s="964"/>
      <c r="EA8" s="235"/>
    </row>
    <row r="9" spans="1:131" s="236" customFormat="1" ht="26.25" customHeight="1" x14ac:dyDescent="0.2">
      <c r="A9" s="239">
        <v>3</v>
      </c>
      <c r="B9" s="1009" t="s">
        <v>365</v>
      </c>
      <c r="C9" s="1010"/>
      <c r="D9" s="1010"/>
      <c r="E9" s="1010"/>
      <c r="F9" s="1010"/>
      <c r="G9" s="1010"/>
      <c r="H9" s="1010"/>
      <c r="I9" s="1010"/>
      <c r="J9" s="1010"/>
      <c r="K9" s="1010"/>
      <c r="L9" s="1010"/>
      <c r="M9" s="1010"/>
      <c r="N9" s="1010"/>
      <c r="O9" s="1010"/>
      <c r="P9" s="1011"/>
      <c r="Q9" s="1015">
        <v>335</v>
      </c>
      <c r="R9" s="1013"/>
      <c r="S9" s="1013"/>
      <c r="T9" s="1013"/>
      <c r="U9" s="1013"/>
      <c r="V9" s="1013">
        <v>146</v>
      </c>
      <c r="W9" s="1013"/>
      <c r="X9" s="1013"/>
      <c r="Y9" s="1013"/>
      <c r="Z9" s="1013"/>
      <c r="AA9" s="1013">
        <v>189</v>
      </c>
      <c r="AB9" s="1013"/>
      <c r="AC9" s="1013"/>
      <c r="AD9" s="1013"/>
      <c r="AE9" s="1016"/>
      <c r="AF9" s="1066" t="s">
        <v>119</v>
      </c>
      <c r="AG9" s="1067"/>
      <c r="AH9" s="1067"/>
      <c r="AI9" s="1067"/>
      <c r="AJ9" s="1068"/>
      <c r="AK9" s="1062" t="s">
        <v>491</v>
      </c>
      <c r="AL9" s="1063"/>
      <c r="AM9" s="1063"/>
      <c r="AN9" s="1063"/>
      <c r="AO9" s="1063"/>
      <c r="AP9" s="1063">
        <v>3574</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554</v>
      </c>
      <c r="BT9" s="963"/>
      <c r="BU9" s="963"/>
      <c r="BV9" s="963"/>
      <c r="BW9" s="963"/>
      <c r="BX9" s="963"/>
      <c r="BY9" s="963"/>
      <c r="BZ9" s="963"/>
      <c r="CA9" s="963"/>
      <c r="CB9" s="963"/>
      <c r="CC9" s="963"/>
      <c r="CD9" s="963"/>
      <c r="CE9" s="963"/>
      <c r="CF9" s="963"/>
      <c r="CG9" s="984"/>
      <c r="CH9" s="959">
        <v>-29</v>
      </c>
      <c r="CI9" s="960"/>
      <c r="CJ9" s="960"/>
      <c r="CK9" s="960"/>
      <c r="CL9" s="961"/>
      <c r="CM9" s="959">
        <v>524</v>
      </c>
      <c r="CN9" s="960"/>
      <c r="CO9" s="960"/>
      <c r="CP9" s="960"/>
      <c r="CQ9" s="961"/>
      <c r="CR9" s="959">
        <v>200</v>
      </c>
      <c r="CS9" s="960"/>
      <c r="CT9" s="960"/>
      <c r="CU9" s="960"/>
      <c r="CV9" s="961"/>
      <c r="CW9" s="959" t="s">
        <v>491</v>
      </c>
      <c r="CX9" s="960"/>
      <c r="CY9" s="960"/>
      <c r="CZ9" s="960"/>
      <c r="DA9" s="961"/>
      <c r="DB9" s="959" t="s">
        <v>491</v>
      </c>
      <c r="DC9" s="960"/>
      <c r="DD9" s="960"/>
      <c r="DE9" s="960"/>
      <c r="DF9" s="961"/>
      <c r="DG9" s="959" t="s">
        <v>491</v>
      </c>
      <c r="DH9" s="960"/>
      <c r="DI9" s="960"/>
      <c r="DJ9" s="960"/>
      <c r="DK9" s="961"/>
      <c r="DL9" s="959" t="s">
        <v>491</v>
      </c>
      <c r="DM9" s="960"/>
      <c r="DN9" s="960"/>
      <c r="DO9" s="960"/>
      <c r="DP9" s="961"/>
      <c r="DQ9" s="959" t="s">
        <v>573</v>
      </c>
      <c r="DR9" s="960"/>
      <c r="DS9" s="960"/>
      <c r="DT9" s="960"/>
      <c r="DU9" s="961"/>
      <c r="DV9" s="962"/>
      <c r="DW9" s="963"/>
      <c r="DX9" s="963"/>
      <c r="DY9" s="963"/>
      <c r="DZ9" s="964"/>
      <c r="EA9" s="235"/>
    </row>
    <row r="10" spans="1:131" s="236" customFormat="1" ht="26.25" customHeight="1" x14ac:dyDescent="0.2">
      <c r="A10" s="239">
        <v>4</v>
      </c>
      <c r="B10" s="1009" t="s">
        <v>366</v>
      </c>
      <c r="C10" s="1010"/>
      <c r="D10" s="1010"/>
      <c r="E10" s="1010"/>
      <c r="F10" s="1010"/>
      <c r="G10" s="1010"/>
      <c r="H10" s="1010"/>
      <c r="I10" s="1010"/>
      <c r="J10" s="1010"/>
      <c r="K10" s="1010"/>
      <c r="L10" s="1010"/>
      <c r="M10" s="1010"/>
      <c r="N10" s="1010"/>
      <c r="O10" s="1010"/>
      <c r="P10" s="1011"/>
      <c r="Q10" s="1015">
        <v>200</v>
      </c>
      <c r="R10" s="1013"/>
      <c r="S10" s="1013"/>
      <c r="T10" s="1013"/>
      <c r="U10" s="1013"/>
      <c r="V10" s="1013">
        <v>135</v>
      </c>
      <c r="W10" s="1013"/>
      <c r="X10" s="1013"/>
      <c r="Y10" s="1013"/>
      <c r="Z10" s="1013"/>
      <c r="AA10" s="1013">
        <v>65</v>
      </c>
      <c r="AB10" s="1013"/>
      <c r="AC10" s="1013"/>
      <c r="AD10" s="1013"/>
      <c r="AE10" s="1016"/>
      <c r="AF10" s="1066" t="s">
        <v>119</v>
      </c>
      <c r="AG10" s="1067"/>
      <c r="AH10" s="1067"/>
      <c r="AI10" s="1067"/>
      <c r="AJ10" s="1068"/>
      <c r="AK10" s="1062">
        <v>10</v>
      </c>
      <c r="AL10" s="1063"/>
      <c r="AM10" s="1063"/>
      <c r="AN10" s="1063"/>
      <c r="AO10" s="1063"/>
      <c r="AP10" s="1063">
        <v>583</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555</v>
      </c>
      <c r="BT10" s="963"/>
      <c r="BU10" s="963"/>
      <c r="BV10" s="963"/>
      <c r="BW10" s="963"/>
      <c r="BX10" s="963"/>
      <c r="BY10" s="963"/>
      <c r="BZ10" s="963"/>
      <c r="CA10" s="963"/>
      <c r="CB10" s="963"/>
      <c r="CC10" s="963"/>
      <c r="CD10" s="963"/>
      <c r="CE10" s="963"/>
      <c r="CF10" s="963"/>
      <c r="CG10" s="984"/>
      <c r="CH10" s="959">
        <v>-9</v>
      </c>
      <c r="CI10" s="960"/>
      <c r="CJ10" s="960"/>
      <c r="CK10" s="960"/>
      <c r="CL10" s="961"/>
      <c r="CM10" s="959">
        <v>293</v>
      </c>
      <c r="CN10" s="960"/>
      <c r="CO10" s="960"/>
      <c r="CP10" s="960"/>
      <c r="CQ10" s="961"/>
      <c r="CR10" s="959">
        <v>132</v>
      </c>
      <c r="CS10" s="960"/>
      <c r="CT10" s="960"/>
      <c r="CU10" s="960"/>
      <c r="CV10" s="961"/>
      <c r="CW10" s="959" t="s">
        <v>491</v>
      </c>
      <c r="CX10" s="960"/>
      <c r="CY10" s="960"/>
      <c r="CZ10" s="960"/>
      <c r="DA10" s="961"/>
      <c r="DB10" s="959" t="s">
        <v>491</v>
      </c>
      <c r="DC10" s="960"/>
      <c r="DD10" s="960"/>
      <c r="DE10" s="960"/>
      <c r="DF10" s="961"/>
      <c r="DG10" s="959" t="s">
        <v>491</v>
      </c>
      <c r="DH10" s="960"/>
      <c r="DI10" s="960"/>
      <c r="DJ10" s="960"/>
      <c r="DK10" s="961"/>
      <c r="DL10" s="959" t="s">
        <v>491</v>
      </c>
      <c r="DM10" s="960"/>
      <c r="DN10" s="960"/>
      <c r="DO10" s="960"/>
      <c r="DP10" s="961"/>
      <c r="DQ10" s="959" t="s">
        <v>573</v>
      </c>
      <c r="DR10" s="960"/>
      <c r="DS10" s="960"/>
      <c r="DT10" s="960"/>
      <c r="DU10" s="961"/>
      <c r="DV10" s="962"/>
      <c r="DW10" s="963"/>
      <c r="DX10" s="963"/>
      <c r="DY10" s="963"/>
      <c r="DZ10" s="964"/>
      <c r="EA10" s="235"/>
    </row>
    <row r="11" spans="1:131" s="236" customFormat="1" ht="26.25" customHeight="1" x14ac:dyDescent="0.2">
      <c r="A11" s="239">
        <v>5</v>
      </c>
      <c r="B11" s="1009" t="s">
        <v>367</v>
      </c>
      <c r="C11" s="1010"/>
      <c r="D11" s="1010"/>
      <c r="E11" s="1010"/>
      <c r="F11" s="1010"/>
      <c r="G11" s="1010"/>
      <c r="H11" s="1010"/>
      <c r="I11" s="1010"/>
      <c r="J11" s="1010"/>
      <c r="K11" s="1010"/>
      <c r="L11" s="1010"/>
      <c r="M11" s="1010"/>
      <c r="N11" s="1010"/>
      <c r="O11" s="1010"/>
      <c r="P11" s="1011"/>
      <c r="Q11" s="1015">
        <v>318</v>
      </c>
      <c r="R11" s="1013"/>
      <c r="S11" s="1013"/>
      <c r="T11" s="1013"/>
      <c r="U11" s="1013"/>
      <c r="V11" s="1013">
        <v>217</v>
      </c>
      <c r="W11" s="1013"/>
      <c r="X11" s="1013"/>
      <c r="Y11" s="1013"/>
      <c r="Z11" s="1013"/>
      <c r="AA11" s="1013">
        <v>101</v>
      </c>
      <c r="AB11" s="1013"/>
      <c r="AC11" s="1013"/>
      <c r="AD11" s="1013"/>
      <c r="AE11" s="1016"/>
      <c r="AF11" s="1066" t="s">
        <v>119</v>
      </c>
      <c r="AG11" s="1067"/>
      <c r="AH11" s="1067"/>
      <c r="AI11" s="1067"/>
      <c r="AJ11" s="1068"/>
      <c r="AK11" s="1062" t="s">
        <v>491</v>
      </c>
      <c r="AL11" s="1063"/>
      <c r="AM11" s="1063"/>
      <c r="AN11" s="1063"/>
      <c r="AO11" s="1063"/>
      <c r="AP11" s="1063" t="s">
        <v>573</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556</v>
      </c>
      <c r="BT11" s="963"/>
      <c r="BU11" s="963"/>
      <c r="BV11" s="963"/>
      <c r="BW11" s="963"/>
      <c r="BX11" s="963"/>
      <c r="BY11" s="963"/>
      <c r="BZ11" s="963"/>
      <c r="CA11" s="963"/>
      <c r="CB11" s="963"/>
      <c r="CC11" s="963"/>
      <c r="CD11" s="963"/>
      <c r="CE11" s="963"/>
      <c r="CF11" s="963"/>
      <c r="CG11" s="984"/>
      <c r="CH11" s="959">
        <v>-3</v>
      </c>
      <c r="CI11" s="960"/>
      <c r="CJ11" s="960"/>
      <c r="CK11" s="960"/>
      <c r="CL11" s="961"/>
      <c r="CM11" s="959">
        <v>387</v>
      </c>
      <c r="CN11" s="960"/>
      <c r="CO11" s="960"/>
      <c r="CP11" s="960"/>
      <c r="CQ11" s="961"/>
      <c r="CR11" s="959">
        <v>157</v>
      </c>
      <c r="CS11" s="960"/>
      <c r="CT11" s="960"/>
      <c r="CU11" s="960"/>
      <c r="CV11" s="961"/>
      <c r="CW11" s="959">
        <v>29</v>
      </c>
      <c r="CX11" s="960"/>
      <c r="CY11" s="960"/>
      <c r="CZ11" s="960"/>
      <c r="DA11" s="961"/>
      <c r="DB11" s="959" t="s">
        <v>491</v>
      </c>
      <c r="DC11" s="960"/>
      <c r="DD11" s="960"/>
      <c r="DE11" s="960"/>
      <c r="DF11" s="961"/>
      <c r="DG11" s="959" t="s">
        <v>491</v>
      </c>
      <c r="DH11" s="960"/>
      <c r="DI11" s="960"/>
      <c r="DJ11" s="960"/>
      <c r="DK11" s="961"/>
      <c r="DL11" s="959" t="s">
        <v>491</v>
      </c>
      <c r="DM11" s="960"/>
      <c r="DN11" s="960"/>
      <c r="DO11" s="960"/>
      <c r="DP11" s="961"/>
      <c r="DQ11" s="959" t="s">
        <v>573</v>
      </c>
      <c r="DR11" s="960"/>
      <c r="DS11" s="960"/>
      <c r="DT11" s="960"/>
      <c r="DU11" s="961"/>
      <c r="DV11" s="962"/>
      <c r="DW11" s="963"/>
      <c r="DX11" s="963"/>
      <c r="DY11" s="963"/>
      <c r="DZ11" s="964"/>
      <c r="EA11" s="235"/>
    </row>
    <row r="12" spans="1:131" s="236" customFormat="1" ht="26.25" customHeight="1" x14ac:dyDescent="0.2">
      <c r="A12" s="239">
        <v>6</v>
      </c>
      <c r="B12" s="1009" t="s">
        <v>368</v>
      </c>
      <c r="C12" s="1010"/>
      <c r="D12" s="1010"/>
      <c r="E12" s="1010"/>
      <c r="F12" s="1010"/>
      <c r="G12" s="1010"/>
      <c r="H12" s="1010"/>
      <c r="I12" s="1010"/>
      <c r="J12" s="1010"/>
      <c r="K12" s="1010"/>
      <c r="L12" s="1010"/>
      <c r="M12" s="1010"/>
      <c r="N12" s="1010"/>
      <c r="O12" s="1010"/>
      <c r="P12" s="1011"/>
      <c r="Q12" s="1015">
        <v>212</v>
      </c>
      <c r="R12" s="1013"/>
      <c r="S12" s="1013"/>
      <c r="T12" s="1013"/>
      <c r="U12" s="1013"/>
      <c r="V12" s="1013">
        <v>179</v>
      </c>
      <c r="W12" s="1013"/>
      <c r="X12" s="1013"/>
      <c r="Y12" s="1013"/>
      <c r="Z12" s="1013"/>
      <c r="AA12" s="1013">
        <v>33</v>
      </c>
      <c r="AB12" s="1013"/>
      <c r="AC12" s="1013"/>
      <c r="AD12" s="1013"/>
      <c r="AE12" s="1016"/>
      <c r="AF12" s="1066">
        <v>33</v>
      </c>
      <c r="AG12" s="1067"/>
      <c r="AH12" s="1067"/>
      <c r="AI12" s="1067"/>
      <c r="AJ12" s="1068"/>
      <c r="AK12" s="1062" t="s">
        <v>491</v>
      </c>
      <c r="AL12" s="1063"/>
      <c r="AM12" s="1063"/>
      <c r="AN12" s="1063"/>
      <c r="AO12" s="1063"/>
      <c r="AP12" s="1063" t="s">
        <v>573</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557</v>
      </c>
      <c r="BT12" s="963"/>
      <c r="BU12" s="963"/>
      <c r="BV12" s="963"/>
      <c r="BW12" s="963"/>
      <c r="BX12" s="963"/>
      <c r="BY12" s="963"/>
      <c r="BZ12" s="963"/>
      <c r="CA12" s="963"/>
      <c r="CB12" s="963"/>
      <c r="CC12" s="963"/>
      <c r="CD12" s="963"/>
      <c r="CE12" s="963"/>
      <c r="CF12" s="963"/>
      <c r="CG12" s="984"/>
      <c r="CH12" s="959">
        <v>0</v>
      </c>
      <c r="CI12" s="960"/>
      <c r="CJ12" s="960"/>
      <c r="CK12" s="960"/>
      <c r="CL12" s="961"/>
      <c r="CM12" s="959">
        <v>9</v>
      </c>
      <c r="CN12" s="960"/>
      <c r="CO12" s="960"/>
      <c r="CP12" s="960"/>
      <c r="CQ12" s="961"/>
      <c r="CR12" s="959">
        <v>5</v>
      </c>
      <c r="CS12" s="960"/>
      <c r="CT12" s="960"/>
      <c r="CU12" s="960"/>
      <c r="CV12" s="961"/>
      <c r="CW12" s="959" t="s">
        <v>491</v>
      </c>
      <c r="CX12" s="960"/>
      <c r="CY12" s="960"/>
      <c r="CZ12" s="960"/>
      <c r="DA12" s="961"/>
      <c r="DB12" s="959" t="s">
        <v>491</v>
      </c>
      <c r="DC12" s="960"/>
      <c r="DD12" s="960"/>
      <c r="DE12" s="960"/>
      <c r="DF12" s="961"/>
      <c r="DG12" s="959" t="s">
        <v>491</v>
      </c>
      <c r="DH12" s="960"/>
      <c r="DI12" s="960"/>
      <c r="DJ12" s="960"/>
      <c r="DK12" s="961"/>
      <c r="DL12" s="959" t="s">
        <v>491</v>
      </c>
      <c r="DM12" s="960"/>
      <c r="DN12" s="960"/>
      <c r="DO12" s="960"/>
      <c r="DP12" s="961"/>
      <c r="DQ12" s="959" t="s">
        <v>573</v>
      </c>
      <c r="DR12" s="960"/>
      <c r="DS12" s="960"/>
      <c r="DT12" s="960"/>
      <c r="DU12" s="961"/>
      <c r="DV12" s="962"/>
      <c r="DW12" s="963"/>
      <c r="DX12" s="963"/>
      <c r="DY12" s="963"/>
      <c r="DZ12" s="964"/>
      <c r="EA12" s="235"/>
    </row>
    <row r="13" spans="1:131" s="236" customFormat="1" ht="26.25" customHeight="1" x14ac:dyDescent="0.2">
      <c r="A13" s="239">
        <v>7</v>
      </c>
      <c r="B13" s="1009" t="s">
        <v>369</v>
      </c>
      <c r="C13" s="1010"/>
      <c r="D13" s="1010"/>
      <c r="E13" s="1010"/>
      <c r="F13" s="1010"/>
      <c r="G13" s="1010"/>
      <c r="H13" s="1010"/>
      <c r="I13" s="1010"/>
      <c r="J13" s="1010"/>
      <c r="K13" s="1010"/>
      <c r="L13" s="1010"/>
      <c r="M13" s="1010"/>
      <c r="N13" s="1010"/>
      <c r="O13" s="1010"/>
      <c r="P13" s="1011"/>
      <c r="Q13" s="1015">
        <v>3089</v>
      </c>
      <c r="R13" s="1013"/>
      <c r="S13" s="1013"/>
      <c r="T13" s="1013"/>
      <c r="U13" s="1013"/>
      <c r="V13" s="1013">
        <v>853</v>
      </c>
      <c r="W13" s="1013"/>
      <c r="X13" s="1013"/>
      <c r="Y13" s="1013"/>
      <c r="Z13" s="1013"/>
      <c r="AA13" s="1013">
        <v>2236</v>
      </c>
      <c r="AB13" s="1013"/>
      <c r="AC13" s="1013"/>
      <c r="AD13" s="1013"/>
      <c r="AE13" s="1016"/>
      <c r="AF13" s="1066" t="s">
        <v>119</v>
      </c>
      <c r="AG13" s="1067"/>
      <c r="AH13" s="1067"/>
      <c r="AI13" s="1067"/>
      <c r="AJ13" s="1068"/>
      <c r="AK13" s="1062">
        <v>26</v>
      </c>
      <c r="AL13" s="1063"/>
      <c r="AM13" s="1063"/>
      <c r="AN13" s="1063"/>
      <c r="AO13" s="1063"/>
      <c r="AP13" s="1063" t="s">
        <v>573</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558</v>
      </c>
      <c r="BT13" s="963"/>
      <c r="BU13" s="963"/>
      <c r="BV13" s="963"/>
      <c r="BW13" s="963"/>
      <c r="BX13" s="963"/>
      <c r="BY13" s="963"/>
      <c r="BZ13" s="963"/>
      <c r="CA13" s="963"/>
      <c r="CB13" s="963"/>
      <c r="CC13" s="963"/>
      <c r="CD13" s="963"/>
      <c r="CE13" s="963"/>
      <c r="CF13" s="963"/>
      <c r="CG13" s="984"/>
      <c r="CH13" s="959">
        <v>0</v>
      </c>
      <c r="CI13" s="960"/>
      <c r="CJ13" s="960"/>
      <c r="CK13" s="960"/>
      <c r="CL13" s="961"/>
      <c r="CM13" s="959">
        <v>58</v>
      </c>
      <c r="CN13" s="960"/>
      <c r="CO13" s="960"/>
      <c r="CP13" s="960"/>
      <c r="CQ13" s="961"/>
      <c r="CR13" s="959">
        <v>26</v>
      </c>
      <c r="CS13" s="960"/>
      <c r="CT13" s="960"/>
      <c r="CU13" s="960"/>
      <c r="CV13" s="961"/>
      <c r="CW13" s="959" t="s">
        <v>491</v>
      </c>
      <c r="CX13" s="960"/>
      <c r="CY13" s="960"/>
      <c r="CZ13" s="960"/>
      <c r="DA13" s="961"/>
      <c r="DB13" s="959" t="s">
        <v>491</v>
      </c>
      <c r="DC13" s="960"/>
      <c r="DD13" s="960"/>
      <c r="DE13" s="960"/>
      <c r="DF13" s="961"/>
      <c r="DG13" s="959" t="s">
        <v>491</v>
      </c>
      <c r="DH13" s="960"/>
      <c r="DI13" s="960"/>
      <c r="DJ13" s="960"/>
      <c r="DK13" s="961"/>
      <c r="DL13" s="959" t="s">
        <v>491</v>
      </c>
      <c r="DM13" s="960"/>
      <c r="DN13" s="960"/>
      <c r="DO13" s="960"/>
      <c r="DP13" s="961"/>
      <c r="DQ13" s="959" t="s">
        <v>573</v>
      </c>
      <c r="DR13" s="960"/>
      <c r="DS13" s="960"/>
      <c r="DT13" s="960"/>
      <c r="DU13" s="961"/>
      <c r="DV13" s="962"/>
      <c r="DW13" s="963"/>
      <c r="DX13" s="963"/>
      <c r="DY13" s="963"/>
      <c r="DZ13" s="964"/>
      <c r="EA13" s="235"/>
    </row>
    <row r="14" spans="1:131" s="236" customFormat="1" ht="26.25" customHeight="1" x14ac:dyDescent="0.2">
      <c r="A14" s="239">
        <v>8</v>
      </c>
      <c r="B14" s="1009" t="s">
        <v>370</v>
      </c>
      <c r="C14" s="1010"/>
      <c r="D14" s="1010"/>
      <c r="E14" s="1010"/>
      <c r="F14" s="1010"/>
      <c r="G14" s="1010"/>
      <c r="H14" s="1010"/>
      <c r="I14" s="1010"/>
      <c r="J14" s="1010"/>
      <c r="K14" s="1010"/>
      <c r="L14" s="1010"/>
      <c r="M14" s="1010"/>
      <c r="N14" s="1010"/>
      <c r="O14" s="1010"/>
      <c r="P14" s="1011"/>
      <c r="Q14" s="1015">
        <v>653</v>
      </c>
      <c r="R14" s="1013"/>
      <c r="S14" s="1013"/>
      <c r="T14" s="1013"/>
      <c r="U14" s="1013"/>
      <c r="V14" s="1013">
        <v>653</v>
      </c>
      <c r="W14" s="1013"/>
      <c r="X14" s="1013"/>
      <c r="Y14" s="1013"/>
      <c r="Z14" s="1013"/>
      <c r="AA14" s="1013" t="s">
        <v>573</v>
      </c>
      <c r="AB14" s="1013"/>
      <c r="AC14" s="1013"/>
      <c r="AD14" s="1013"/>
      <c r="AE14" s="1016"/>
      <c r="AF14" s="1066" t="s">
        <v>119</v>
      </c>
      <c r="AG14" s="1067"/>
      <c r="AH14" s="1067"/>
      <c r="AI14" s="1067"/>
      <c r="AJ14" s="1068"/>
      <c r="AK14" s="1062" t="s">
        <v>491</v>
      </c>
      <c r="AL14" s="1063"/>
      <c r="AM14" s="1063"/>
      <c r="AN14" s="1063"/>
      <c r="AO14" s="1063"/>
      <c r="AP14" s="1063" t="s">
        <v>573</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559</v>
      </c>
      <c r="BT14" s="963"/>
      <c r="BU14" s="963"/>
      <c r="BV14" s="963"/>
      <c r="BW14" s="963"/>
      <c r="BX14" s="963"/>
      <c r="BY14" s="963"/>
      <c r="BZ14" s="963"/>
      <c r="CA14" s="963"/>
      <c r="CB14" s="963"/>
      <c r="CC14" s="963"/>
      <c r="CD14" s="963"/>
      <c r="CE14" s="963"/>
      <c r="CF14" s="963"/>
      <c r="CG14" s="984"/>
      <c r="CH14" s="959">
        <v>41</v>
      </c>
      <c r="CI14" s="960"/>
      <c r="CJ14" s="960"/>
      <c r="CK14" s="960"/>
      <c r="CL14" s="961"/>
      <c r="CM14" s="959">
        <v>370</v>
      </c>
      <c r="CN14" s="960"/>
      <c r="CO14" s="960"/>
      <c r="CP14" s="960"/>
      <c r="CQ14" s="961"/>
      <c r="CR14" s="959">
        <v>9</v>
      </c>
      <c r="CS14" s="960"/>
      <c r="CT14" s="960"/>
      <c r="CU14" s="960"/>
      <c r="CV14" s="961"/>
      <c r="CW14" s="959">
        <v>8</v>
      </c>
      <c r="CX14" s="960"/>
      <c r="CY14" s="960"/>
      <c r="CZ14" s="960"/>
      <c r="DA14" s="961"/>
      <c r="DB14" s="959" t="s">
        <v>491</v>
      </c>
      <c r="DC14" s="960"/>
      <c r="DD14" s="960"/>
      <c r="DE14" s="960"/>
      <c r="DF14" s="961"/>
      <c r="DG14" s="959" t="s">
        <v>491</v>
      </c>
      <c r="DH14" s="960"/>
      <c r="DI14" s="960"/>
      <c r="DJ14" s="960"/>
      <c r="DK14" s="961"/>
      <c r="DL14" s="959" t="s">
        <v>491</v>
      </c>
      <c r="DM14" s="960"/>
      <c r="DN14" s="960"/>
      <c r="DO14" s="960"/>
      <c r="DP14" s="961"/>
      <c r="DQ14" s="959" t="s">
        <v>573</v>
      </c>
      <c r="DR14" s="960"/>
      <c r="DS14" s="960"/>
      <c r="DT14" s="960"/>
      <c r="DU14" s="961"/>
      <c r="DV14" s="962"/>
      <c r="DW14" s="963"/>
      <c r="DX14" s="963"/>
      <c r="DY14" s="963"/>
      <c r="DZ14" s="964"/>
      <c r="EA14" s="235"/>
    </row>
    <row r="15" spans="1:131" s="236" customFormat="1" ht="26.25" customHeight="1" x14ac:dyDescent="0.2">
      <c r="A15" s="239">
        <v>9</v>
      </c>
      <c r="B15" s="1009" t="s">
        <v>371</v>
      </c>
      <c r="C15" s="1010"/>
      <c r="D15" s="1010"/>
      <c r="E15" s="1010"/>
      <c r="F15" s="1010"/>
      <c r="G15" s="1010"/>
      <c r="H15" s="1010"/>
      <c r="I15" s="1010"/>
      <c r="J15" s="1010"/>
      <c r="K15" s="1010"/>
      <c r="L15" s="1010"/>
      <c r="M15" s="1010"/>
      <c r="N15" s="1010"/>
      <c r="O15" s="1010"/>
      <c r="P15" s="1011"/>
      <c r="Q15" s="1015">
        <v>3160</v>
      </c>
      <c r="R15" s="1013"/>
      <c r="S15" s="1013"/>
      <c r="T15" s="1013"/>
      <c r="U15" s="1013"/>
      <c r="V15" s="1013">
        <v>3160</v>
      </c>
      <c r="W15" s="1013"/>
      <c r="X15" s="1013"/>
      <c r="Y15" s="1013"/>
      <c r="Z15" s="1013"/>
      <c r="AA15" s="1013" t="s">
        <v>573</v>
      </c>
      <c r="AB15" s="1013"/>
      <c r="AC15" s="1013"/>
      <c r="AD15" s="1013"/>
      <c r="AE15" s="1016"/>
      <c r="AF15" s="1066" t="s">
        <v>119</v>
      </c>
      <c r="AG15" s="1067"/>
      <c r="AH15" s="1067"/>
      <c r="AI15" s="1067"/>
      <c r="AJ15" s="1068"/>
      <c r="AK15" s="1062">
        <v>1</v>
      </c>
      <c r="AL15" s="1063"/>
      <c r="AM15" s="1063"/>
      <c r="AN15" s="1063"/>
      <c r="AO15" s="1063"/>
      <c r="AP15" s="1063">
        <v>2412</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560</v>
      </c>
      <c r="BT15" s="963"/>
      <c r="BU15" s="963"/>
      <c r="BV15" s="963"/>
      <c r="BW15" s="963"/>
      <c r="BX15" s="963"/>
      <c r="BY15" s="963"/>
      <c r="BZ15" s="963"/>
      <c r="CA15" s="963"/>
      <c r="CB15" s="963"/>
      <c r="CC15" s="963"/>
      <c r="CD15" s="963"/>
      <c r="CE15" s="963"/>
      <c r="CF15" s="963"/>
      <c r="CG15" s="984"/>
      <c r="CH15" s="959">
        <v>-7</v>
      </c>
      <c r="CI15" s="960"/>
      <c r="CJ15" s="960"/>
      <c r="CK15" s="960"/>
      <c r="CL15" s="961"/>
      <c r="CM15" s="959">
        <v>910</v>
      </c>
      <c r="CN15" s="960"/>
      <c r="CO15" s="960"/>
      <c r="CP15" s="960"/>
      <c r="CQ15" s="961"/>
      <c r="CR15" s="959">
        <v>5</v>
      </c>
      <c r="CS15" s="960"/>
      <c r="CT15" s="960"/>
      <c r="CU15" s="960"/>
      <c r="CV15" s="961"/>
      <c r="CW15" s="959">
        <v>437</v>
      </c>
      <c r="CX15" s="960"/>
      <c r="CY15" s="960"/>
      <c r="CZ15" s="960"/>
      <c r="DA15" s="961"/>
      <c r="DB15" s="959">
        <v>8300</v>
      </c>
      <c r="DC15" s="960"/>
      <c r="DD15" s="960"/>
      <c r="DE15" s="960"/>
      <c r="DF15" s="961"/>
      <c r="DG15" s="959" t="s">
        <v>491</v>
      </c>
      <c r="DH15" s="960"/>
      <c r="DI15" s="960"/>
      <c r="DJ15" s="960"/>
      <c r="DK15" s="961"/>
      <c r="DL15" s="959" t="s">
        <v>491</v>
      </c>
      <c r="DM15" s="960"/>
      <c r="DN15" s="960"/>
      <c r="DO15" s="960"/>
      <c r="DP15" s="961"/>
      <c r="DQ15" s="959" t="s">
        <v>573</v>
      </c>
      <c r="DR15" s="960"/>
      <c r="DS15" s="960"/>
      <c r="DT15" s="960"/>
      <c r="DU15" s="961"/>
      <c r="DV15" s="962"/>
      <c r="DW15" s="963"/>
      <c r="DX15" s="963"/>
      <c r="DY15" s="963"/>
      <c r="DZ15" s="964"/>
      <c r="EA15" s="235"/>
    </row>
    <row r="16" spans="1:131" s="236" customFormat="1" ht="26.25" customHeight="1" x14ac:dyDescent="0.2">
      <c r="A16" s="239">
        <v>10</v>
      </c>
      <c r="B16" s="1009" t="s">
        <v>372</v>
      </c>
      <c r="C16" s="1010"/>
      <c r="D16" s="1010"/>
      <c r="E16" s="1010"/>
      <c r="F16" s="1010"/>
      <c r="G16" s="1010"/>
      <c r="H16" s="1010"/>
      <c r="I16" s="1010"/>
      <c r="J16" s="1010"/>
      <c r="K16" s="1010"/>
      <c r="L16" s="1010"/>
      <c r="M16" s="1010"/>
      <c r="N16" s="1010"/>
      <c r="O16" s="1010"/>
      <c r="P16" s="1011"/>
      <c r="Q16" s="1015">
        <v>117883</v>
      </c>
      <c r="R16" s="1013"/>
      <c r="S16" s="1013"/>
      <c r="T16" s="1013"/>
      <c r="U16" s="1013"/>
      <c r="V16" s="1013">
        <v>117883</v>
      </c>
      <c r="W16" s="1013"/>
      <c r="X16" s="1013"/>
      <c r="Y16" s="1013"/>
      <c r="Z16" s="1013"/>
      <c r="AA16" s="1013" t="s">
        <v>573</v>
      </c>
      <c r="AB16" s="1013"/>
      <c r="AC16" s="1013"/>
      <c r="AD16" s="1013"/>
      <c r="AE16" s="1016"/>
      <c r="AF16" s="1066" t="s">
        <v>119</v>
      </c>
      <c r="AG16" s="1067"/>
      <c r="AH16" s="1067"/>
      <c r="AI16" s="1067"/>
      <c r="AJ16" s="1068"/>
      <c r="AK16" s="1062">
        <v>86979</v>
      </c>
      <c r="AL16" s="1063"/>
      <c r="AM16" s="1063"/>
      <c r="AN16" s="1063"/>
      <c r="AO16" s="1063"/>
      <c r="AP16" s="1063" t="s">
        <v>573</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561</v>
      </c>
      <c r="BT16" s="963"/>
      <c r="BU16" s="963"/>
      <c r="BV16" s="963"/>
      <c r="BW16" s="963"/>
      <c r="BX16" s="963"/>
      <c r="BY16" s="963"/>
      <c r="BZ16" s="963"/>
      <c r="CA16" s="963"/>
      <c r="CB16" s="963"/>
      <c r="CC16" s="963"/>
      <c r="CD16" s="963"/>
      <c r="CE16" s="963"/>
      <c r="CF16" s="963"/>
      <c r="CG16" s="984"/>
      <c r="CH16" s="959">
        <v>-5</v>
      </c>
      <c r="CI16" s="960"/>
      <c r="CJ16" s="960"/>
      <c r="CK16" s="960"/>
      <c r="CL16" s="961"/>
      <c r="CM16" s="959">
        <v>11</v>
      </c>
      <c r="CN16" s="960"/>
      <c r="CO16" s="960"/>
      <c r="CP16" s="960"/>
      <c r="CQ16" s="961"/>
      <c r="CR16" s="959">
        <v>3</v>
      </c>
      <c r="CS16" s="960"/>
      <c r="CT16" s="960"/>
      <c r="CU16" s="960"/>
      <c r="CV16" s="961"/>
      <c r="CW16" s="959" t="s">
        <v>491</v>
      </c>
      <c r="CX16" s="960"/>
      <c r="CY16" s="960"/>
      <c r="CZ16" s="960"/>
      <c r="DA16" s="961"/>
      <c r="DB16" s="959" t="s">
        <v>491</v>
      </c>
      <c r="DC16" s="960"/>
      <c r="DD16" s="960"/>
      <c r="DE16" s="960"/>
      <c r="DF16" s="961"/>
      <c r="DG16" s="959" t="s">
        <v>491</v>
      </c>
      <c r="DH16" s="960"/>
      <c r="DI16" s="960"/>
      <c r="DJ16" s="960"/>
      <c r="DK16" s="961"/>
      <c r="DL16" s="959" t="s">
        <v>491</v>
      </c>
      <c r="DM16" s="960"/>
      <c r="DN16" s="960"/>
      <c r="DO16" s="960"/>
      <c r="DP16" s="961"/>
      <c r="DQ16" s="959" t="s">
        <v>573</v>
      </c>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t="s">
        <v>575</v>
      </c>
      <c r="BS17" s="962" t="s">
        <v>562</v>
      </c>
      <c r="BT17" s="963"/>
      <c r="BU17" s="963"/>
      <c r="BV17" s="963"/>
      <c r="BW17" s="963"/>
      <c r="BX17" s="963"/>
      <c r="BY17" s="963"/>
      <c r="BZ17" s="963"/>
      <c r="CA17" s="963"/>
      <c r="CB17" s="963"/>
      <c r="CC17" s="963"/>
      <c r="CD17" s="963"/>
      <c r="CE17" s="963"/>
      <c r="CF17" s="963"/>
      <c r="CG17" s="984"/>
      <c r="CH17" s="959">
        <v>1</v>
      </c>
      <c r="CI17" s="960"/>
      <c r="CJ17" s="960"/>
      <c r="CK17" s="960"/>
      <c r="CL17" s="961"/>
      <c r="CM17" s="959">
        <v>149</v>
      </c>
      <c r="CN17" s="960"/>
      <c r="CO17" s="960"/>
      <c r="CP17" s="960"/>
      <c r="CQ17" s="961"/>
      <c r="CR17" s="959">
        <v>1</v>
      </c>
      <c r="CS17" s="960"/>
      <c r="CT17" s="960"/>
      <c r="CU17" s="960"/>
      <c r="CV17" s="961"/>
      <c r="CW17" s="959">
        <v>94</v>
      </c>
      <c r="CX17" s="960"/>
      <c r="CY17" s="960"/>
      <c r="CZ17" s="960"/>
      <c r="DA17" s="961"/>
      <c r="DB17" s="959">
        <v>47</v>
      </c>
      <c r="DC17" s="960"/>
      <c r="DD17" s="960"/>
      <c r="DE17" s="960"/>
      <c r="DF17" s="961"/>
      <c r="DG17" s="959" t="s">
        <v>491</v>
      </c>
      <c r="DH17" s="960"/>
      <c r="DI17" s="960"/>
      <c r="DJ17" s="960"/>
      <c r="DK17" s="961"/>
      <c r="DL17" s="959">
        <v>33</v>
      </c>
      <c r="DM17" s="960"/>
      <c r="DN17" s="960"/>
      <c r="DO17" s="960"/>
      <c r="DP17" s="961"/>
      <c r="DQ17" s="959">
        <v>30</v>
      </c>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563</v>
      </c>
      <c r="BT18" s="963"/>
      <c r="BU18" s="963"/>
      <c r="BV18" s="963"/>
      <c r="BW18" s="963"/>
      <c r="BX18" s="963"/>
      <c r="BY18" s="963"/>
      <c r="BZ18" s="963"/>
      <c r="CA18" s="963"/>
      <c r="CB18" s="963"/>
      <c r="CC18" s="963"/>
      <c r="CD18" s="963"/>
      <c r="CE18" s="963"/>
      <c r="CF18" s="963"/>
      <c r="CG18" s="984"/>
      <c r="CH18" s="959">
        <v>-1</v>
      </c>
      <c r="CI18" s="960"/>
      <c r="CJ18" s="960"/>
      <c r="CK18" s="960"/>
      <c r="CL18" s="961"/>
      <c r="CM18" s="959">
        <v>50</v>
      </c>
      <c r="CN18" s="960"/>
      <c r="CO18" s="960"/>
      <c r="CP18" s="960"/>
      <c r="CQ18" s="961"/>
      <c r="CR18" s="959">
        <v>15</v>
      </c>
      <c r="CS18" s="960"/>
      <c r="CT18" s="960"/>
      <c r="CU18" s="960"/>
      <c r="CV18" s="961"/>
      <c r="CW18" s="959" t="s">
        <v>491</v>
      </c>
      <c r="CX18" s="960"/>
      <c r="CY18" s="960"/>
      <c r="CZ18" s="960"/>
      <c r="DA18" s="961"/>
      <c r="DB18" s="959" t="s">
        <v>491</v>
      </c>
      <c r="DC18" s="960"/>
      <c r="DD18" s="960"/>
      <c r="DE18" s="960"/>
      <c r="DF18" s="961"/>
      <c r="DG18" s="959" t="s">
        <v>491</v>
      </c>
      <c r="DH18" s="960"/>
      <c r="DI18" s="960"/>
      <c r="DJ18" s="960"/>
      <c r="DK18" s="961"/>
      <c r="DL18" s="959" t="s">
        <v>491</v>
      </c>
      <c r="DM18" s="960"/>
      <c r="DN18" s="960"/>
      <c r="DO18" s="960"/>
      <c r="DP18" s="961"/>
      <c r="DQ18" s="959" t="s">
        <v>573</v>
      </c>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t="s">
        <v>575</v>
      </c>
      <c r="BS19" s="962" t="s">
        <v>564</v>
      </c>
      <c r="BT19" s="963"/>
      <c r="BU19" s="963"/>
      <c r="BV19" s="963"/>
      <c r="BW19" s="963"/>
      <c r="BX19" s="963"/>
      <c r="BY19" s="963"/>
      <c r="BZ19" s="963"/>
      <c r="CA19" s="963"/>
      <c r="CB19" s="963"/>
      <c r="CC19" s="963"/>
      <c r="CD19" s="963"/>
      <c r="CE19" s="963"/>
      <c r="CF19" s="963"/>
      <c r="CG19" s="984"/>
      <c r="CH19" s="959">
        <v>-1</v>
      </c>
      <c r="CI19" s="960"/>
      <c r="CJ19" s="960"/>
      <c r="CK19" s="960"/>
      <c r="CL19" s="961"/>
      <c r="CM19" s="959">
        <v>67</v>
      </c>
      <c r="CN19" s="960"/>
      <c r="CO19" s="960"/>
      <c r="CP19" s="960"/>
      <c r="CQ19" s="961"/>
      <c r="CR19" s="959">
        <v>10</v>
      </c>
      <c r="CS19" s="960"/>
      <c r="CT19" s="960"/>
      <c r="CU19" s="960"/>
      <c r="CV19" s="961"/>
      <c r="CW19" s="959">
        <v>46</v>
      </c>
      <c r="CX19" s="960"/>
      <c r="CY19" s="960"/>
      <c r="CZ19" s="960"/>
      <c r="DA19" s="961"/>
      <c r="DB19" s="959">
        <v>10642</v>
      </c>
      <c r="DC19" s="960"/>
      <c r="DD19" s="960"/>
      <c r="DE19" s="960"/>
      <c r="DF19" s="961"/>
      <c r="DG19" s="959" t="s">
        <v>491</v>
      </c>
      <c r="DH19" s="960"/>
      <c r="DI19" s="960"/>
      <c r="DJ19" s="960"/>
      <c r="DK19" s="961"/>
      <c r="DL19" s="959">
        <v>2768</v>
      </c>
      <c r="DM19" s="960"/>
      <c r="DN19" s="960"/>
      <c r="DO19" s="960"/>
      <c r="DP19" s="961"/>
      <c r="DQ19" s="959">
        <v>2491</v>
      </c>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565</v>
      </c>
      <c r="BT20" s="963"/>
      <c r="BU20" s="963"/>
      <c r="BV20" s="963"/>
      <c r="BW20" s="963"/>
      <c r="BX20" s="963"/>
      <c r="BY20" s="963"/>
      <c r="BZ20" s="963"/>
      <c r="CA20" s="963"/>
      <c r="CB20" s="963"/>
      <c r="CC20" s="963"/>
      <c r="CD20" s="963"/>
      <c r="CE20" s="963"/>
      <c r="CF20" s="963"/>
      <c r="CG20" s="984"/>
      <c r="CH20" s="959">
        <v>-1</v>
      </c>
      <c r="CI20" s="960"/>
      <c r="CJ20" s="960"/>
      <c r="CK20" s="960"/>
      <c r="CL20" s="961"/>
      <c r="CM20" s="959">
        <v>1304</v>
      </c>
      <c r="CN20" s="960"/>
      <c r="CO20" s="960"/>
      <c r="CP20" s="960"/>
      <c r="CQ20" s="961"/>
      <c r="CR20" s="959">
        <v>931</v>
      </c>
      <c r="CS20" s="960"/>
      <c r="CT20" s="960"/>
      <c r="CU20" s="960"/>
      <c r="CV20" s="961"/>
      <c r="CW20" s="959" t="s">
        <v>491</v>
      </c>
      <c r="CX20" s="960"/>
      <c r="CY20" s="960"/>
      <c r="CZ20" s="960"/>
      <c r="DA20" s="961"/>
      <c r="DB20" s="959" t="s">
        <v>491</v>
      </c>
      <c r="DC20" s="960"/>
      <c r="DD20" s="960"/>
      <c r="DE20" s="960"/>
      <c r="DF20" s="961"/>
      <c r="DG20" s="959" t="s">
        <v>491</v>
      </c>
      <c r="DH20" s="960"/>
      <c r="DI20" s="960"/>
      <c r="DJ20" s="960"/>
      <c r="DK20" s="961"/>
      <c r="DL20" s="959" t="s">
        <v>491</v>
      </c>
      <c r="DM20" s="960"/>
      <c r="DN20" s="960"/>
      <c r="DO20" s="960"/>
      <c r="DP20" s="961"/>
      <c r="DQ20" s="959" t="s">
        <v>573</v>
      </c>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t="s">
        <v>566</v>
      </c>
      <c r="BT21" s="963"/>
      <c r="BU21" s="963"/>
      <c r="BV21" s="963"/>
      <c r="BW21" s="963"/>
      <c r="BX21" s="963"/>
      <c r="BY21" s="963"/>
      <c r="BZ21" s="963"/>
      <c r="CA21" s="963"/>
      <c r="CB21" s="963"/>
      <c r="CC21" s="963"/>
      <c r="CD21" s="963"/>
      <c r="CE21" s="963"/>
      <c r="CF21" s="963"/>
      <c r="CG21" s="984"/>
      <c r="CH21" s="959">
        <v>-0.1</v>
      </c>
      <c r="CI21" s="960"/>
      <c r="CJ21" s="960"/>
      <c r="CK21" s="960"/>
      <c r="CL21" s="961"/>
      <c r="CM21" s="959">
        <v>44</v>
      </c>
      <c r="CN21" s="960"/>
      <c r="CO21" s="960"/>
      <c r="CP21" s="960"/>
      <c r="CQ21" s="961"/>
      <c r="CR21" s="959">
        <v>13</v>
      </c>
      <c r="CS21" s="960"/>
      <c r="CT21" s="960"/>
      <c r="CU21" s="960"/>
      <c r="CV21" s="961"/>
      <c r="CW21" s="959" t="s">
        <v>491</v>
      </c>
      <c r="CX21" s="960"/>
      <c r="CY21" s="960"/>
      <c r="CZ21" s="960"/>
      <c r="DA21" s="961"/>
      <c r="DB21" s="959" t="s">
        <v>491</v>
      </c>
      <c r="DC21" s="960"/>
      <c r="DD21" s="960"/>
      <c r="DE21" s="960"/>
      <c r="DF21" s="961"/>
      <c r="DG21" s="959" t="s">
        <v>491</v>
      </c>
      <c r="DH21" s="960"/>
      <c r="DI21" s="960"/>
      <c r="DJ21" s="960"/>
      <c r="DK21" s="961"/>
      <c r="DL21" s="959" t="s">
        <v>491</v>
      </c>
      <c r="DM21" s="960"/>
      <c r="DN21" s="960"/>
      <c r="DO21" s="960"/>
      <c r="DP21" s="961"/>
      <c r="DQ21" s="959" t="s">
        <v>573</v>
      </c>
      <c r="DR21" s="960"/>
      <c r="DS21" s="960"/>
      <c r="DT21" s="960"/>
      <c r="DU21" s="961"/>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373</v>
      </c>
      <c r="BA22" s="1000"/>
      <c r="BB22" s="1000"/>
      <c r="BC22" s="1000"/>
      <c r="BD22" s="1001"/>
      <c r="BE22" s="234"/>
      <c r="BF22" s="234"/>
      <c r="BG22" s="234"/>
      <c r="BH22" s="234"/>
      <c r="BI22" s="234"/>
      <c r="BJ22" s="234"/>
      <c r="BK22" s="234"/>
      <c r="BL22" s="234"/>
      <c r="BM22" s="234"/>
      <c r="BN22" s="234"/>
      <c r="BO22" s="234"/>
      <c r="BP22" s="234"/>
      <c r="BQ22" s="239">
        <v>16</v>
      </c>
      <c r="BR22" s="240"/>
      <c r="BS22" s="962" t="s">
        <v>567</v>
      </c>
      <c r="BT22" s="963"/>
      <c r="BU22" s="963"/>
      <c r="BV22" s="963"/>
      <c r="BW22" s="963"/>
      <c r="BX22" s="963"/>
      <c r="BY22" s="963"/>
      <c r="BZ22" s="963"/>
      <c r="CA22" s="963"/>
      <c r="CB22" s="963"/>
      <c r="CC22" s="963"/>
      <c r="CD22" s="963"/>
      <c r="CE22" s="963"/>
      <c r="CF22" s="963"/>
      <c r="CG22" s="984"/>
      <c r="CH22" s="959">
        <v>-5</v>
      </c>
      <c r="CI22" s="960"/>
      <c r="CJ22" s="960"/>
      <c r="CK22" s="960"/>
      <c r="CL22" s="961"/>
      <c r="CM22" s="959">
        <v>52</v>
      </c>
      <c r="CN22" s="960"/>
      <c r="CO22" s="960"/>
      <c r="CP22" s="960"/>
      <c r="CQ22" s="961"/>
      <c r="CR22" s="959">
        <v>10</v>
      </c>
      <c r="CS22" s="960"/>
      <c r="CT22" s="960"/>
      <c r="CU22" s="960"/>
      <c r="CV22" s="961"/>
      <c r="CW22" s="959">
        <v>5</v>
      </c>
      <c r="CX22" s="960"/>
      <c r="CY22" s="960"/>
      <c r="CZ22" s="960"/>
      <c r="DA22" s="961"/>
      <c r="DB22" s="959" t="s">
        <v>491</v>
      </c>
      <c r="DC22" s="960"/>
      <c r="DD22" s="960"/>
      <c r="DE22" s="960"/>
      <c r="DF22" s="961"/>
      <c r="DG22" s="959" t="s">
        <v>491</v>
      </c>
      <c r="DH22" s="960"/>
      <c r="DI22" s="960"/>
      <c r="DJ22" s="960"/>
      <c r="DK22" s="961"/>
      <c r="DL22" s="959" t="s">
        <v>491</v>
      </c>
      <c r="DM22" s="960"/>
      <c r="DN22" s="960"/>
      <c r="DO22" s="960"/>
      <c r="DP22" s="961"/>
      <c r="DQ22" s="959" t="s">
        <v>573</v>
      </c>
      <c r="DR22" s="960"/>
      <c r="DS22" s="960"/>
      <c r="DT22" s="960"/>
      <c r="DU22" s="961"/>
      <c r="DV22" s="962"/>
      <c r="DW22" s="963"/>
      <c r="DX22" s="963"/>
      <c r="DY22" s="963"/>
      <c r="DZ22" s="964"/>
      <c r="EA22" s="235"/>
    </row>
    <row r="23" spans="1:131" s="236" customFormat="1" ht="26.25" customHeight="1" thickBot="1" x14ac:dyDescent="0.25">
      <c r="A23" s="241" t="s">
        <v>374</v>
      </c>
      <c r="B23" s="907" t="s">
        <v>375</v>
      </c>
      <c r="C23" s="908"/>
      <c r="D23" s="908"/>
      <c r="E23" s="908"/>
      <c r="F23" s="908"/>
      <c r="G23" s="908"/>
      <c r="H23" s="908"/>
      <c r="I23" s="908"/>
      <c r="J23" s="908"/>
      <c r="K23" s="908"/>
      <c r="L23" s="908"/>
      <c r="M23" s="908"/>
      <c r="N23" s="908"/>
      <c r="O23" s="908"/>
      <c r="P23" s="918"/>
      <c r="Q23" s="1043">
        <v>674018</v>
      </c>
      <c r="R23" s="1037"/>
      <c r="S23" s="1037"/>
      <c r="T23" s="1037"/>
      <c r="U23" s="1037"/>
      <c r="V23" s="1037">
        <v>644207</v>
      </c>
      <c r="W23" s="1037"/>
      <c r="X23" s="1037"/>
      <c r="Y23" s="1037"/>
      <c r="Z23" s="1037"/>
      <c r="AA23" s="1037">
        <v>29811</v>
      </c>
      <c r="AB23" s="1037"/>
      <c r="AC23" s="1037"/>
      <c r="AD23" s="1037"/>
      <c r="AE23" s="1044"/>
      <c r="AF23" s="1045">
        <v>11390</v>
      </c>
      <c r="AG23" s="1037"/>
      <c r="AH23" s="1037"/>
      <c r="AI23" s="1037"/>
      <c r="AJ23" s="1046"/>
      <c r="AK23" s="1047"/>
      <c r="AL23" s="1048"/>
      <c r="AM23" s="1048"/>
      <c r="AN23" s="1048"/>
      <c r="AO23" s="1048"/>
      <c r="AP23" s="1037">
        <v>1065760</v>
      </c>
      <c r="AQ23" s="1037"/>
      <c r="AR23" s="1037"/>
      <c r="AS23" s="1037"/>
      <c r="AT23" s="1037"/>
      <c r="AU23" s="1038"/>
      <c r="AV23" s="1038"/>
      <c r="AW23" s="1038"/>
      <c r="AX23" s="1038"/>
      <c r="AY23" s="1039"/>
      <c r="AZ23" s="1040" t="s">
        <v>119</v>
      </c>
      <c r="BA23" s="1041"/>
      <c r="BB23" s="1041"/>
      <c r="BC23" s="1041"/>
      <c r="BD23" s="1042"/>
      <c r="BE23" s="234"/>
      <c r="BF23" s="234"/>
      <c r="BG23" s="234"/>
      <c r="BH23" s="234"/>
      <c r="BI23" s="234"/>
      <c r="BJ23" s="234"/>
      <c r="BK23" s="234"/>
      <c r="BL23" s="234"/>
      <c r="BM23" s="234"/>
      <c r="BN23" s="234"/>
      <c r="BO23" s="234"/>
      <c r="BP23" s="234"/>
      <c r="BQ23" s="239">
        <v>17</v>
      </c>
      <c r="BR23" s="240"/>
      <c r="BS23" s="962" t="s">
        <v>568</v>
      </c>
      <c r="BT23" s="963"/>
      <c r="BU23" s="963"/>
      <c r="BV23" s="963"/>
      <c r="BW23" s="963"/>
      <c r="BX23" s="963"/>
      <c r="BY23" s="963"/>
      <c r="BZ23" s="963"/>
      <c r="CA23" s="963"/>
      <c r="CB23" s="963"/>
      <c r="CC23" s="963"/>
      <c r="CD23" s="963"/>
      <c r="CE23" s="963"/>
      <c r="CF23" s="963"/>
      <c r="CG23" s="984"/>
      <c r="CH23" s="959">
        <v>0</v>
      </c>
      <c r="CI23" s="960"/>
      <c r="CJ23" s="960"/>
      <c r="CK23" s="960"/>
      <c r="CL23" s="961"/>
      <c r="CM23" s="959">
        <v>328</v>
      </c>
      <c r="CN23" s="960"/>
      <c r="CO23" s="960"/>
      <c r="CP23" s="960"/>
      <c r="CQ23" s="961"/>
      <c r="CR23" s="959">
        <v>321</v>
      </c>
      <c r="CS23" s="960"/>
      <c r="CT23" s="960"/>
      <c r="CU23" s="960"/>
      <c r="CV23" s="961"/>
      <c r="CW23" s="959" t="s">
        <v>491</v>
      </c>
      <c r="CX23" s="960"/>
      <c r="CY23" s="960"/>
      <c r="CZ23" s="960"/>
      <c r="DA23" s="961"/>
      <c r="DB23" s="959" t="s">
        <v>491</v>
      </c>
      <c r="DC23" s="960"/>
      <c r="DD23" s="960"/>
      <c r="DE23" s="960"/>
      <c r="DF23" s="961"/>
      <c r="DG23" s="959" t="s">
        <v>491</v>
      </c>
      <c r="DH23" s="960"/>
      <c r="DI23" s="960"/>
      <c r="DJ23" s="960"/>
      <c r="DK23" s="961"/>
      <c r="DL23" s="959" t="s">
        <v>491</v>
      </c>
      <c r="DM23" s="960"/>
      <c r="DN23" s="960"/>
      <c r="DO23" s="960"/>
      <c r="DP23" s="961"/>
      <c r="DQ23" s="959" t="s">
        <v>573</v>
      </c>
      <c r="DR23" s="960"/>
      <c r="DS23" s="960"/>
      <c r="DT23" s="960"/>
      <c r="DU23" s="961"/>
      <c r="DV23" s="962"/>
      <c r="DW23" s="963"/>
      <c r="DX23" s="963"/>
      <c r="DY23" s="963"/>
      <c r="DZ23" s="964"/>
      <c r="EA23" s="235"/>
    </row>
    <row r="24" spans="1:131" s="236" customFormat="1" ht="26.25" customHeight="1" x14ac:dyDescent="0.2">
      <c r="A24" s="1036" t="s">
        <v>376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569</v>
      </c>
      <c r="BT24" s="963"/>
      <c r="BU24" s="963"/>
      <c r="BV24" s="963"/>
      <c r="BW24" s="963"/>
      <c r="BX24" s="963"/>
      <c r="BY24" s="963"/>
      <c r="BZ24" s="963"/>
      <c r="CA24" s="963"/>
      <c r="CB24" s="963"/>
      <c r="CC24" s="963"/>
      <c r="CD24" s="963"/>
      <c r="CE24" s="963"/>
      <c r="CF24" s="963"/>
      <c r="CG24" s="984"/>
      <c r="CH24" s="959">
        <v>-3</v>
      </c>
      <c r="CI24" s="960"/>
      <c r="CJ24" s="960"/>
      <c r="CK24" s="960"/>
      <c r="CL24" s="961"/>
      <c r="CM24" s="959">
        <v>895</v>
      </c>
      <c r="CN24" s="960"/>
      <c r="CO24" s="960"/>
      <c r="CP24" s="960"/>
      <c r="CQ24" s="961"/>
      <c r="CR24" s="959">
        <v>709</v>
      </c>
      <c r="CS24" s="960"/>
      <c r="CT24" s="960"/>
      <c r="CU24" s="960"/>
      <c r="CV24" s="961"/>
      <c r="CW24" s="959" t="s">
        <v>491</v>
      </c>
      <c r="CX24" s="960"/>
      <c r="CY24" s="960"/>
      <c r="CZ24" s="960"/>
      <c r="DA24" s="961"/>
      <c r="DB24" s="959" t="s">
        <v>491</v>
      </c>
      <c r="DC24" s="960"/>
      <c r="DD24" s="960"/>
      <c r="DE24" s="960"/>
      <c r="DF24" s="961"/>
      <c r="DG24" s="959" t="s">
        <v>491</v>
      </c>
      <c r="DH24" s="960"/>
      <c r="DI24" s="960"/>
      <c r="DJ24" s="960"/>
      <c r="DK24" s="961"/>
      <c r="DL24" s="959" t="s">
        <v>491</v>
      </c>
      <c r="DM24" s="960"/>
      <c r="DN24" s="960"/>
      <c r="DO24" s="960"/>
      <c r="DP24" s="961"/>
      <c r="DQ24" s="959" t="s">
        <v>573</v>
      </c>
      <c r="DR24" s="960"/>
      <c r="DS24" s="960"/>
      <c r="DT24" s="960"/>
      <c r="DU24" s="961"/>
      <c r="DV24" s="962"/>
      <c r="DW24" s="963"/>
      <c r="DX24" s="963"/>
      <c r="DY24" s="963"/>
      <c r="DZ24" s="964"/>
      <c r="EA24" s="235"/>
    </row>
    <row r="25" spans="1:131" ht="26.25" customHeight="1" thickBot="1" x14ac:dyDescent="0.25">
      <c r="A25" s="1035" t="s">
        <v>377</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570</v>
      </c>
      <c r="BT25" s="963"/>
      <c r="BU25" s="963"/>
      <c r="BV25" s="963"/>
      <c r="BW25" s="963"/>
      <c r="BX25" s="963"/>
      <c r="BY25" s="963"/>
      <c r="BZ25" s="963"/>
      <c r="CA25" s="963"/>
      <c r="CB25" s="963"/>
      <c r="CC25" s="963"/>
      <c r="CD25" s="963"/>
      <c r="CE25" s="963"/>
      <c r="CF25" s="963"/>
      <c r="CG25" s="984"/>
      <c r="CH25" s="959">
        <v>-2</v>
      </c>
      <c r="CI25" s="960"/>
      <c r="CJ25" s="960"/>
      <c r="CK25" s="960"/>
      <c r="CL25" s="961"/>
      <c r="CM25" s="959">
        <v>112</v>
      </c>
      <c r="CN25" s="960"/>
      <c r="CO25" s="960"/>
      <c r="CP25" s="960"/>
      <c r="CQ25" s="961"/>
      <c r="CR25" s="959">
        <v>5</v>
      </c>
      <c r="CS25" s="960"/>
      <c r="CT25" s="960"/>
      <c r="CU25" s="960"/>
      <c r="CV25" s="961"/>
      <c r="CW25" s="959">
        <v>11</v>
      </c>
      <c r="CX25" s="960"/>
      <c r="CY25" s="960"/>
      <c r="CZ25" s="960"/>
      <c r="DA25" s="961"/>
      <c r="DB25" s="959" t="s">
        <v>491</v>
      </c>
      <c r="DC25" s="960"/>
      <c r="DD25" s="960"/>
      <c r="DE25" s="960"/>
      <c r="DF25" s="961"/>
      <c r="DG25" s="959" t="s">
        <v>491</v>
      </c>
      <c r="DH25" s="960"/>
      <c r="DI25" s="960"/>
      <c r="DJ25" s="960"/>
      <c r="DK25" s="961"/>
      <c r="DL25" s="959" t="s">
        <v>491</v>
      </c>
      <c r="DM25" s="960"/>
      <c r="DN25" s="960"/>
      <c r="DO25" s="960"/>
      <c r="DP25" s="961"/>
      <c r="DQ25" s="959" t="s">
        <v>573</v>
      </c>
      <c r="DR25" s="960"/>
      <c r="DS25" s="960"/>
      <c r="DT25" s="960"/>
      <c r="DU25" s="961"/>
      <c r="DV25" s="962"/>
      <c r="DW25" s="963"/>
      <c r="DX25" s="963"/>
      <c r="DY25" s="963"/>
      <c r="DZ25" s="964"/>
      <c r="EA25" s="231"/>
    </row>
    <row r="26" spans="1:131" ht="26.25" customHeight="1" x14ac:dyDescent="0.2">
      <c r="A26" s="965" t="s">
        <v>346</v>
      </c>
      <c r="B26" s="966"/>
      <c r="C26" s="966"/>
      <c r="D26" s="966"/>
      <c r="E26" s="966"/>
      <c r="F26" s="966"/>
      <c r="G26" s="966"/>
      <c r="H26" s="966"/>
      <c r="I26" s="966"/>
      <c r="J26" s="966"/>
      <c r="K26" s="966"/>
      <c r="L26" s="966"/>
      <c r="M26" s="966"/>
      <c r="N26" s="966"/>
      <c r="O26" s="966"/>
      <c r="P26" s="967"/>
      <c r="Q26" s="971" t="s">
        <v>378</v>
      </c>
      <c r="R26" s="972"/>
      <c r="S26" s="972"/>
      <c r="T26" s="972"/>
      <c r="U26" s="973"/>
      <c r="V26" s="971" t="s">
        <v>379</v>
      </c>
      <c r="W26" s="972"/>
      <c r="X26" s="972"/>
      <c r="Y26" s="972"/>
      <c r="Z26" s="973"/>
      <c r="AA26" s="971" t="s">
        <v>380</v>
      </c>
      <c r="AB26" s="972"/>
      <c r="AC26" s="972"/>
      <c r="AD26" s="972"/>
      <c r="AE26" s="972"/>
      <c r="AF26" s="1031" t="s">
        <v>381</v>
      </c>
      <c r="AG26" s="978"/>
      <c r="AH26" s="978"/>
      <c r="AI26" s="978"/>
      <c r="AJ26" s="1032"/>
      <c r="AK26" s="972" t="s">
        <v>382</v>
      </c>
      <c r="AL26" s="972"/>
      <c r="AM26" s="972"/>
      <c r="AN26" s="972"/>
      <c r="AO26" s="973"/>
      <c r="AP26" s="971" t="s">
        <v>383</v>
      </c>
      <c r="AQ26" s="972"/>
      <c r="AR26" s="972"/>
      <c r="AS26" s="972"/>
      <c r="AT26" s="973"/>
      <c r="AU26" s="971" t="s">
        <v>384</v>
      </c>
      <c r="AV26" s="972"/>
      <c r="AW26" s="972"/>
      <c r="AX26" s="972"/>
      <c r="AY26" s="973"/>
      <c r="AZ26" s="971" t="s">
        <v>385</v>
      </c>
      <c r="BA26" s="972"/>
      <c r="BB26" s="972"/>
      <c r="BC26" s="972"/>
      <c r="BD26" s="973"/>
      <c r="BE26" s="971" t="s">
        <v>353</v>
      </c>
      <c r="BF26" s="972"/>
      <c r="BG26" s="972"/>
      <c r="BH26" s="972"/>
      <c r="BI26" s="985"/>
      <c r="BJ26" s="233"/>
      <c r="BK26" s="233"/>
      <c r="BL26" s="233"/>
      <c r="BM26" s="233"/>
      <c r="BN26" s="233"/>
      <c r="BO26" s="242"/>
      <c r="BP26" s="242"/>
      <c r="BQ26" s="239">
        <v>20</v>
      </c>
      <c r="BR26" s="240"/>
      <c r="BS26" s="962" t="s">
        <v>571</v>
      </c>
      <c r="BT26" s="963"/>
      <c r="BU26" s="963"/>
      <c r="BV26" s="963"/>
      <c r="BW26" s="963"/>
      <c r="BX26" s="963"/>
      <c r="BY26" s="963"/>
      <c r="BZ26" s="963"/>
      <c r="CA26" s="963"/>
      <c r="CB26" s="963"/>
      <c r="CC26" s="963"/>
      <c r="CD26" s="963"/>
      <c r="CE26" s="963"/>
      <c r="CF26" s="963"/>
      <c r="CG26" s="984"/>
      <c r="CH26" s="959">
        <v>0</v>
      </c>
      <c r="CI26" s="960"/>
      <c r="CJ26" s="960"/>
      <c r="CK26" s="960"/>
      <c r="CL26" s="961"/>
      <c r="CM26" s="959">
        <v>40</v>
      </c>
      <c r="CN26" s="960"/>
      <c r="CO26" s="960"/>
      <c r="CP26" s="960"/>
      <c r="CQ26" s="961"/>
      <c r="CR26" s="959">
        <v>30</v>
      </c>
      <c r="CS26" s="960"/>
      <c r="CT26" s="960"/>
      <c r="CU26" s="960"/>
      <c r="CV26" s="961"/>
      <c r="CW26" s="959">
        <v>53</v>
      </c>
      <c r="CX26" s="960"/>
      <c r="CY26" s="960"/>
      <c r="CZ26" s="960"/>
      <c r="DA26" s="961"/>
      <c r="DB26" s="959" t="s">
        <v>491</v>
      </c>
      <c r="DC26" s="960"/>
      <c r="DD26" s="960"/>
      <c r="DE26" s="960"/>
      <c r="DF26" s="961"/>
      <c r="DG26" s="959" t="s">
        <v>491</v>
      </c>
      <c r="DH26" s="960"/>
      <c r="DI26" s="960"/>
      <c r="DJ26" s="960"/>
      <c r="DK26" s="961"/>
      <c r="DL26" s="959" t="s">
        <v>491</v>
      </c>
      <c r="DM26" s="960"/>
      <c r="DN26" s="960"/>
      <c r="DO26" s="960"/>
      <c r="DP26" s="961"/>
      <c r="DQ26" s="959" t="s">
        <v>573</v>
      </c>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t="s">
        <v>575</v>
      </c>
      <c r="BS27" s="962" t="s">
        <v>572</v>
      </c>
      <c r="BT27" s="963"/>
      <c r="BU27" s="963"/>
      <c r="BV27" s="963"/>
      <c r="BW27" s="963"/>
      <c r="BX27" s="963"/>
      <c r="BY27" s="963"/>
      <c r="BZ27" s="963"/>
      <c r="CA27" s="963"/>
      <c r="CB27" s="963"/>
      <c r="CC27" s="963"/>
      <c r="CD27" s="963"/>
      <c r="CE27" s="963"/>
      <c r="CF27" s="963"/>
      <c r="CG27" s="984"/>
      <c r="CH27" s="959">
        <v>2576</v>
      </c>
      <c r="CI27" s="960"/>
      <c r="CJ27" s="960"/>
      <c r="CK27" s="960"/>
      <c r="CL27" s="961"/>
      <c r="CM27" s="959">
        <v>64567</v>
      </c>
      <c r="CN27" s="960"/>
      <c r="CO27" s="960"/>
      <c r="CP27" s="960"/>
      <c r="CQ27" s="961"/>
      <c r="CR27" s="959">
        <v>59297</v>
      </c>
      <c r="CS27" s="960"/>
      <c r="CT27" s="960"/>
      <c r="CU27" s="960"/>
      <c r="CV27" s="961"/>
      <c r="CW27" s="959">
        <v>2439</v>
      </c>
      <c r="CX27" s="960"/>
      <c r="CY27" s="960"/>
      <c r="CZ27" s="960"/>
      <c r="DA27" s="961"/>
      <c r="DB27" s="959">
        <v>3801</v>
      </c>
      <c r="DC27" s="960"/>
      <c r="DD27" s="960"/>
      <c r="DE27" s="960"/>
      <c r="DF27" s="961"/>
      <c r="DG27" s="959" t="s">
        <v>491</v>
      </c>
      <c r="DH27" s="960"/>
      <c r="DI27" s="960"/>
      <c r="DJ27" s="960"/>
      <c r="DK27" s="961"/>
      <c r="DL27" s="959" t="s">
        <v>491</v>
      </c>
      <c r="DM27" s="960"/>
      <c r="DN27" s="960"/>
      <c r="DO27" s="960"/>
      <c r="DP27" s="961"/>
      <c r="DQ27" s="959" t="s">
        <v>573</v>
      </c>
      <c r="DR27" s="960"/>
      <c r="DS27" s="960"/>
      <c r="DT27" s="960"/>
      <c r="DU27" s="961"/>
      <c r="DV27" s="962"/>
      <c r="DW27" s="963"/>
      <c r="DX27" s="963"/>
      <c r="DY27" s="963"/>
      <c r="DZ27" s="964"/>
      <c r="EA27" s="231"/>
    </row>
    <row r="28" spans="1:131" ht="26.25" customHeight="1" thickTop="1" x14ac:dyDescent="0.2">
      <c r="A28" s="243">
        <v>1</v>
      </c>
      <c r="B28" s="1023" t="s">
        <v>386</v>
      </c>
      <c r="C28" s="1024"/>
      <c r="D28" s="1024"/>
      <c r="E28" s="1024"/>
      <c r="F28" s="1024"/>
      <c r="G28" s="1024"/>
      <c r="H28" s="1024"/>
      <c r="I28" s="1024"/>
      <c r="J28" s="1024"/>
      <c r="K28" s="1024"/>
      <c r="L28" s="1024"/>
      <c r="M28" s="1024"/>
      <c r="N28" s="1024"/>
      <c r="O28" s="1024"/>
      <c r="P28" s="1025"/>
      <c r="Q28" s="1026">
        <v>20598</v>
      </c>
      <c r="R28" s="1027"/>
      <c r="S28" s="1027"/>
      <c r="T28" s="1027"/>
      <c r="U28" s="1027"/>
      <c r="V28" s="1027">
        <v>20131</v>
      </c>
      <c r="W28" s="1027"/>
      <c r="X28" s="1027"/>
      <c r="Y28" s="1027"/>
      <c r="Z28" s="1027"/>
      <c r="AA28" s="1027">
        <v>466</v>
      </c>
      <c r="AB28" s="1027"/>
      <c r="AC28" s="1027"/>
      <c r="AD28" s="1027"/>
      <c r="AE28" s="1028"/>
      <c r="AF28" s="1029">
        <v>466</v>
      </c>
      <c r="AG28" s="1027"/>
      <c r="AH28" s="1027"/>
      <c r="AI28" s="1027"/>
      <c r="AJ28" s="1030"/>
      <c r="AK28" s="1018" t="s">
        <v>573</v>
      </c>
      <c r="AL28" s="1019"/>
      <c r="AM28" s="1019"/>
      <c r="AN28" s="1019"/>
      <c r="AO28" s="1019"/>
      <c r="AP28" s="1019" t="s">
        <v>573</v>
      </c>
      <c r="AQ28" s="1019"/>
      <c r="AR28" s="1019"/>
      <c r="AS28" s="1019"/>
      <c r="AT28" s="1019"/>
      <c r="AU28" s="1019" t="s">
        <v>573</v>
      </c>
      <c r="AV28" s="1019"/>
      <c r="AW28" s="1019"/>
      <c r="AX28" s="1019"/>
      <c r="AY28" s="1019"/>
      <c r="AZ28" s="1020" t="s">
        <v>573</v>
      </c>
      <c r="BA28" s="1020"/>
      <c r="BB28" s="1020"/>
      <c r="BC28" s="1020"/>
      <c r="BD28" s="1020"/>
      <c r="BE28" s="1021"/>
      <c r="BF28" s="1021"/>
      <c r="BG28" s="1021"/>
      <c r="BH28" s="1021"/>
      <c r="BI28" s="1022"/>
      <c r="BJ28" s="233"/>
      <c r="BK28" s="233"/>
      <c r="BL28" s="233"/>
      <c r="BM28" s="233"/>
      <c r="BN28" s="233"/>
      <c r="BO28" s="242"/>
      <c r="BP28" s="242"/>
      <c r="BQ28" s="239">
        <v>22</v>
      </c>
      <c r="BR28" s="240"/>
      <c r="BS28" s="962"/>
      <c r="BT28" s="963"/>
      <c r="BU28" s="963"/>
      <c r="BV28" s="963"/>
      <c r="BW28" s="963"/>
      <c r="BX28" s="963"/>
      <c r="BY28" s="963"/>
      <c r="BZ28" s="963"/>
      <c r="CA28" s="963"/>
      <c r="CB28" s="963"/>
      <c r="CC28" s="963"/>
      <c r="CD28" s="963"/>
      <c r="CE28" s="963"/>
      <c r="CF28" s="963"/>
      <c r="CG28" s="984"/>
      <c r="CH28" s="959"/>
      <c r="CI28" s="960"/>
      <c r="CJ28" s="960"/>
      <c r="CK28" s="960"/>
      <c r="CL28" s="961"/>
      <c r="CM28" s="959"/>
      <c r="CN28" s="960"/>
      <c r="CO28" s="960"/>
      <c r="CP28" s="960"/>
      <c r="CQ28" s="961"/>
      <c r="CR28" s="959"/>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31"/>
    </row>
    <row r="29" spans="1:131" ht="26.25" customHeight="1" x14ac:dyDescent="0.2">
      <c r="A29" s="243">
        <v>2</v>
      </c>
      <c r="B29" s="1009" t="s">
        <v>387</v>
      </c>
      <c r="C29" s="1010"/>
      <c r="D29" s="1010"/>
      <c r="E29" s="1010"/>
      <c r="F29" s="1010"/>
      <c r="G29" s="1010"/>
      <c r="H29" s="1010"/>
      <c r="I29" s="1010"/>
      <c r="J29" s="1010"/>
      <c r="K29" s="1010"/>
      <c r="L29" s="1010"/>
      <c r="M29" s="1010"/>
      <c r="N29" s="1010"/>
      <c r="O29" s="1010"/>
      <c r="P29" s="1011"/>
      <c r="Q29" s="1015">
        <v>109315</v>
      </c>
      <c r="R29" s="1013"/>
      <c r="S29" s="1013"/>
      <c r="T29" s="1013"/>
      <c r="U29" s="1013"/>
      <c r="V29" s="1013">
        <v>104580</v>
      </c>
      <c r="W29" s="1013"/>
      <c r="X29" s="1013"/>
      <c r="Y29" s="1013"/>
      <c r="Z29" s="1013"/>
      <c r="AA29" s="1013">
        <v>4734</v>
      </c>
      <c r="AB29" s="1013"/>
      <c r="AC29" s="1013"/>
      <c r="AD29" s="1013"/>
      <c r="AE29" s="1016"/>
      <c r="AF29" s="1012">
        <v>4734</v>
      </c>
      <c r="AG29" s="1013"/>
      <c r="AH29" s="1013"/>
      <c r="AI29" s="1013"/>
      <c r="AJ29" s="1014"/>
      <c r="AK29" s="950">
        <v>6675</v>
      </c>
      <c r="AL29" s="941"/>
      <c r="AM29" s="941"/>
      <c r="AN29" s="941"/>
      <c r="AO29" s="941"/>
      <c r="AP29" s="941" t="s">
        <v>573</v>
      </c>
      <c r="AQ29" s="941"/>
      <c r="AR29" s="941"/>
      <c r="AS29" s="941"/>
      <c r="AT29" s="941"/>
      <c r="AU29" s="941" t="s">
        <v>573</v>
      </c>
      <c r="AV29" s="941"/>
      <c r="AW29" s="941"/>
      <c r="AX29" s="941"/>
      <c r="AY29" s="941"/>
      <c r="AZ29" s="1017" t="s">
        <v>573</v>
      </c>
      <c r="BA29" s="1017"/>
      <c r="BB29" s="1017"/>
      <c r="BC29" s="1017"/>
      <c r="BD29" s="1017"/>
      <c r="BE29" s="942"/>
      <c r="BF29" s="942"/>
      <c r="BG29" s="942"/>
      <c r="BH29" s="942"/>
      <c r="BI29" s="943"/>
      <c r="BJ29" s="233"/>
      <c r="BK29" s="233"/>
      <c r="BL29" s="233"/>
      <c r="BM29" s="233"/>
      <c r="BN29" s="233"/>
      <c r="BO29" s="242"/>
      <c r="BP29" s="242"/>
      <c r="BQ29" s="239">
        <v>23</v>
      </c>
      <c r="BR29" s="240"/>
      <c r="BS29" s="962"/>
      <c r="BT29" s="963"/>
      <c r="BU29" s="963"/>
      <c r="BV29" s="963"/>
      <c r="BW29" s="963"/>
      <c r="BX29" s="963"/>
      <c r="BY29" s="963"/>
      <c r="BZ29" s="963"/>
      <c r="CA29" s="963"/>
      <c r="CB29" s="963"/>
      <c r="CC29" s="963"/>
      <c r="CD29" s="963"/>
      <c r="CE29" s="963"/>
      <c r="CF29" s="963"/>
      <c r="CG29" s="984"/>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31"/>
    </row>
    <row r="30" spans="1:131" ht="26.25" customHeight="1" x14ac:dyDescent="0.2">
      <c r="A30" s="243">
        <v>3</v>
      </c>
      <c r="B30" s="1009" t="s">
        <v>388</v>
      </c>
      <c r="C30" s="1010"/>
      <c r="D30" s="1010"/>
      <c r="E30" s="1010"/>
      <c r="F30" s="1010"/>
      <c r="G30" s="1010"/>
      <c r="H30" s="1010"/>
      <c r="I30" s="1010"/>
      <c r="J30" s="1010"/>
      <c r="K30" s="1010"/>
      <c r="L30" s="1010"/>
      <c r="M30" s="1010"/>
      <c r="N30" s="1010"/>
      <c r="O30" s="1010"/>
      <c r="P30" s="1011"/>
      <c r="Q30" s="1015">
        <v>2300</v>
      </c>
      <c r="R30" s="1013"/>
      <c r="S30" s="1013"/>
      <c r="T30" s="1013"/>
      <c r="U30" s="1013"/>
      <c r="V30" s="1013">
        <v>2050</v>
      </c>
      <c r="W30" s="1013"/>
      <c r="X30" s="1013"/>
      <c r="Y30" s="1013"/>
      <c r="Z30" s="1013"/>
      <c r="AA30" s="1013">
        <v>250</v>
      </c>
      <c r="AB30" s="1013"/>
      <c r="AC30" s="1013"/>
      <c r="AD30" s="1013"/>
      <c r="AE30" s="1016"/>
      <c r="AF30" s="1012">
        <v>168</v>
      </c>
      <c r="AG30" s="1013"/>
      <c r="AH30" s="1013"/>
      <c r="AI30" s="1013"/>
      <c r="AJ30" s="1014"/>
      <c r="AK30" s="950">
        <v>653</v>
      </c>
      <c r="AL30" s="941"/>
      <c r="AM30" s="941"/>
      <c r="AN30" s="941"/>
      <c r="AO30" s="941"/>
      <c r="AP30" s="941">
        <v>3253</v>
      </c>
      <c r="AQ30" s="941"/>
      <c r="AR30" s="941"/>
      <c r="AS30" s="941"/>
      <c r="AT30" s="941"/>
      <c r="AU30" s="941">
        <v>3253</v>
      </c>
      <c r="AV30" s="941"/>
      <c r="AW30" s="941"/>
      <c r="AX30" s="941"/>
      <c r="AY30" s="941"/>
      <c r="AZ30" s="1017" t="s">
        <v>573</v>
      </c>
      <c r="BA30" s="1017"/>
      <c r="BB30" s="1017"/>
      <c r="BC30" s="1017"/>
      <c r="BD30" s="1017"/>
      <c r="BE30" s="942" t="s">
        <v>389</v>
      </c>
      <c r="BF30" s="942"/>
      <c r="BG30" s="942"/>
      <c r="BH30" s="942"/>
      <c r="BI30" s="943"/>
      <c r="BJ30" s="233"/>
      <c r="BK30" s="233"/>
      <c r="BL30" s="233"/>
      <c r="BM30" s="233"/>
      <c r="BN30" s="233"/>
      <c r="BO30" s="242"/>
      <c r="BP30" s="242"/>
      <c r="BQ30" s="239">
        <v>24</v>
      </c>
      <c r="BR30" s="240"/>
      <c r="BS30" s="962"/>
      <c r="BT30" s="963"/>
      <c r="BU30" s="963"/>
      <c r="BV30" s="963"/>
      <c r="BW30" s="963"/>
      <c r="BX30" s="963"/>
      <c r="BY30" s="963"/>
      <c r="BZ30" s="963"/>
      <c r="CA30" s="963"/>
      <c r="CB30" s="963"/>
      <c r="CC30" s="963"/>
      <c r="CD30" s="963"/>
      <c r="CE30" s="963"/>
      <c r="CF30" s="963"/>
      <c r="CG30" s="984"/>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31"/>
    </row>
    <row r="31" spans="1:131" ht="26.25" customHeight="1" x14ac:dyDescent="0.2">
      <c r="A31" s="243">
        <v>4</v>
      </c>
      <c r="B31" s="1009" t="s">
        <v>390</v>
      </c>
      <c r="C31" s="1010"/>
      <c r="D31" s="1010"/>
      <c r="E31" s="1010"/>
      <c r="F31" s="1010"/>
      <c r="G31" s="1010"/>
      <c r="H31" s="1010"/>
      <c r="I31" s="1010"/>
      <c r="J31" s="1010"/>
      <c r="K31" s="1010"/>
      <c r="L31" s="1010"/>
      <c r="M31" s="1010"/>
      <c r="N31" s="1010"/>
      <c r="O31" s="1010"/>
      <c r="P31" s="1011"/>
      <c r="Q31" s="1015">
        <v>752</v>
      </c>
      <c r="R31" s="1013"/>
      <c r="S31" s="1013"/>
      <c r="T31" s="1013"/>
      <c r="U31" s="1013"/>
      <c r="V31" s="1013">
        <v>586</v>
      </c>
      <c r="W31" s="1013"/>
      <c r="X31" s="1013"/>
      <c r="Y31" s="1013"/>
      <c r="Z31" s="1013"/>
      <c r="AA31" s="1013">
        <v>166</v>
      </c>
      <c r="AB31" s="1013"/>
      <c r="AC31" s="1013"/>
      <c r="AD31" s="1013"/>
      <c r="AE31" s="1016"/>
      <c r="AF31" s="1012">
        <v>3242</v>
      </c>
      <c r="AG31" s="1013"/>
      <c r="AH31" s="1013"/>
      <c r="AI31" s="1013"/>
      <c r="AJ31" s="1014"/>
      <c r="AK31" s="950" t="s">
        <v>573</v>
      </c>
      <c r="AL31" s="941"/>
      <c r="AM31" s="941"/>
      <c r="AN31" s="941"/>
      <c r="AO31" s="941"/>
      <c r="AP31" s="941" t="s">
        <v>573</v>
      </c>
      <c r="AQ31" s="941"/>
      <c r="AR31" s="941"/>
      <c r="AS31" s="941"/>
      <c r="AT31" s="941"/>
      <c r="AU31" s="941" t="s">
        <v>573</v>
      </c>
      <c r="AV31" s="941"/>
      <c r="AW31" s="941"/>
      <c r="AX31" s="941"/>
      <c r="AY31" s="941"/>
      <c r="AZ31" s="1017" t="s">
        <v>573</v>
      </c>
      <c r="BA31" s="1017"/>
      <c r="BB31" s="1017"/>
      <c r="BC31" s="1017"/>
      <c r="BD31" s="1017"/>
      <c r="BE31" s="942" t="s">
        <v>389</v>
      </c>
      <c r="BF31" s="942"/>
      <c r="BG31" s="942"/>
      <c r="BH31" s="942"/>
      <c r="BI31" s="943"/>
      <c r="BJ31" s="233"/>
      <c r="BK31" s="233"/>
      <c r="BL31" s="233"/>
      <c r="BM31" s="233"/>
      <c r="BN31" s="233"/>
      <c r="BO31" s="242"/>
      <c r="BP31" s="242"/>
      <c r="BQ31" s="239">
        <v>25</v>
      </c>
      <c r="BR31" s="240"/>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31"/>
    </row>
    <row r="32" spans="1:131" ht="26.25" customHeight="1" x14ac:dyDescent="0.2">
      <c r="A32" s="243">
        <v>5</v>
      </c>
      <c r="B32" s="1009" t="s">
        <v>391</v>
      </c>
      <c r="C32" s="1010"/>
      <c r="D32" s="1010"/>
      <c r="E32" s="1010"/>
      <c r="F32" s="1010"/>
      <c r="G32" s="1010"/>
      <c r="H32" s="1010"/>
      <c r="I32" s="1010"/>
      <c r="J32" s="1010"/>
      <c r="K32" s="1010"/>
      <c r="L32" s="1010"/>
      <c r="M32" s="1010"/>
      <c r="N32" s="1010"/>
      <c r="O32" s="1010"/>
      <c r="P32" s="1011"/>
      <c r="Q32" s="1015">
        <v>2685</v>
      </c>
      <c r="R32" s="1013"/>
      <c r="S32" s="1013"/>
      <c r="T32" s="1013"/>
      <c r="U32" s="1013"/>
      <c r="V32" s="1013">
        <v>2670</v>
      </c>
      <c r="W32" s="1013"/>
      <c r="X32" s="1013"/>
      <c r="Y32" s="1013"/>
      <c r="Z32" s="1013"/>
      <c r="AA32" s="1013">
        <v>16</v>
      </c>
      <c r="AB32" s="1013"/>
      <c r="AC32" s="1013"/>
      <c r="AD32" s="1013"/>
      <c r="AE32" s="1016"/>
      <c r="AF32" s="1012">
        <v>26</v>
      </c>
      <c r="AG32" s="1013"/>
      <c r="AH32" s="1013"/>
      <c r="AI32" s="1013"/>
      <c r="AJ32" s="1014"/>
      <c r="AK32" s="950">
        <v>217</v>
      </c>
      <c r="AL32" s="941"/>
      <c r="AM32" s="941"/>
      <c r="AN32" s="941"/>
      <c r="AO32" s="941"/>
      <c r="AP32" s="941">
        <v>8669</v>
      </c>
      <c r="AQ32" s="941"/>
      <c r="AR32" s="941"/>
      <c r="AS32" s="941"/>
      <c r="AT32" s="941"/>
      <c r="AU32" s="941">
        <v>8669</v>
      </c>
      <c r="AV32" s="941"/>
      <c r="AW32" s="941"/>
      <c r="AX32" s="941"/>
      <c r="AY32" s="941"/>
      <c r="AZ32" s="1017" t="s">
        <v>573</v>
      </c>
      <c r="BA32" s="1017"/>
      <c r="BB32" s="1017"/>
      <c r="BC32" s="1017"/>
      <c r="BD32" s="1017"/>
      <c r="BE32" s="942" t="s">
        <v>389</v>
      </c>
      <c r="BF32" s="942"/>
      <c r="BG32" s="942"/>
      <c r="BH32" s="942"/>
      <c r="BI32" s="943"/>
      <c r="BJ32" s="233"/>
      <c r="BK32" s="233"/>
      <c r="BL32" s="233"/>
      <c r="BM32" s="233"/>
      <c r="BN32" s="233"/>
      <c r="BO32" s="242"/>
      <c r="BP32" s="242"/>
      <c r="BQ32" s="239">
        <v>26</v>
      </c>
      <c r="BR32" s="240"/>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31"/>
    </row>
    <row r="33" spans="1:131" ht="26.25" customHeight="1" x14ac:dyDescent="0.2">
      <c r="A33" s="243">
        <v>6</v>
      </c>
      <c r="B33" s="1009" t="s">
        <v>392</v>
      </c>
      <c r="C33" s="1010"/>
      <c r="D33" s="1010"/>
      <c r="E33" s="1010"/>
      <c r="F33" s="1010"/>
      <c r="G33" s="1010"/>
      <c r="H33" s="1010"/>
      <c r="I33" s="1010"/>
      <c r="J33" s="1010"/>
      <c r="K33" s="1010"/>
      <c r="L33" s="1010"/>
      <c r="M33" s="1010"/>
      <c r="N33" s="1010"/>
      <c r="O33" s="1010"/>
      <c r="P33" s="1011"/>
      <c r="Q33" s="1015">
        <v>323</v>
      </c>
      <c r="R33" s="1013"/>
      <c r="S33" s="1013"/>
      <c r="T33" s="1013"/>
      <c r="U33" s="1013"/>
      <c r="V33" s="1013">
        <v>82</v>
      </c>
      <c r="W33" s="1013"/>
      <c r="X33" s="1013"/>
      <c r="Y33" s="1013"/>
      <c r="Z33" s="1013"/>
      <c r="AA33" s="1013">
        <v>241</v>
      </c>
      <c r="AB33" s="1013"/>
      <c r="AC33" s="1013"/>
      <c r="AD33" s="1013"/>
      <c r="AE33" s="1016"/>
      <c r="AF33" s="1012" t="s">
        <v>393</v>
      </c>
      <c r="AG33" s="1013"/>
      <c r="AH33" s="1013"/>
      <c r="AI33" s="1013"/>
      <c r="AJ33" s="1014"/>
      <c r="AK33" s="950">
        <v>157</v>
      </c>
      <c r="AL33" s="941"/>
      <c r="AM33" s="941"/>
      <c r="AN33" s="941"/>
      <c r="AO33" s="941"/>
      <c r="AP33" s="941">
        <v>3499</v>
      </c>
      <c r="AQ33" s="941"/>
      <c r="AR33" s="941"/>
      <c r="AS33" s="941"/>
      <c r="AT33" s="941"/>
      <c r="AU33" s="941">
        <v>552</v>
      </c>
      <c r="AV33" s="941"/>
      <c r="AW33" s="941"/>
      <c r="AX33" s="941"/>
      <c r="AY33" s="941"/>
      <c r="AZ33" s="1017" t="s">
        <v>573</v>
      </c>
      <c r="BA33" s="1017"/>
      <c r="BB33" s="1017"/>
      <c r="BC33" s="1017"/>
      <c r="BD33" s="1017"/>
      <c r="BE33" s="942" t="s">
        <v>389</v>
      </c>
      <c r="BF33" s="942"/>
      <c r="BG33" s="942"/>
      <c r="BH33" s="942"/>
      <c r="BI33" s="943"/>
      <c r="BJ33" s="233"/>
      <c r="BK33" s="233"/>
      <c r="BL33" s="233"/>
      <c r="BM33" s="233"/>
      <c r="BN33" s="233"/>
      <c r="BO33" s="242"/>
      <c r="BP33" s="242"/>
      <c r="BQ33" s="239">
        <v>27</v>
      </c>
      <c r="BR33" s="240"/>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2">
      <c r="A34" s="243">
        <v>7</v>
      </c>
      <c r="B34" s="1009" t="s">
        <v>394</v>
      </c>
      <c r="C34" s="1010"/>
      <c r="D34" s="1010"/>
      <c r="E34" s="1010"/>
      <c r="F34" s="1010"/>
      <c r="G34" s="1010"/>
      <c r="H34" s="1010"/>
      <c r="I34" s="1010"/>
      <c r="J34" s="1010"/>
      <c r="K34" s="1010"/>
      <c r="L34" s="1010"/>
      <c r="M34" s="1010"/>
      <c r="N34" s="1010"/>
      <c r="O34" s="1010"/>
      <c r="P34" s="1011"/>
      <c r="Q34" s="1015">
        <v>591</v>
      </c>
      <c r="R34" s="1013"/>
      <c r="S34" s="1013"/>
      <c r="T34" s="1013"/>
      <c r="U34" s="1013"/>
      <c r="V34" s="1013">
        <v>557</v>
      </c>
      <c r="W34" s="1013"/>
      <c r="X34" s="1013"/>
      <c r="Y34" s="1013"/>
      <c r="Z34" s="1013"/>
      <c r="AA34" s="1013">
        <v>34</v>
      </c>
      <c r="AB34" s="1013"/>
      <c r="AC34" s="1013"/>
      <c r="AD34" s="1013"/>
      <c r="AE34" s="1016"/>
      <c r="AF34" s="1012">
        <v>34</v>
      </c>
      <c r="AG34" s="1013"/>
      <c r="AH34" s="1013"/>
      <c r="AI34" s="1013"/>
      <c r="AJ34" s="1014"/>
      <c r="AK34" s="950" t="s">
        <v>573</v>
      </c>
      <c r="AL34" s="941"/>
      <c r="AM34" s="941"/>
      <c r="AN34" s="941"/>
      <c r="AO34" s="941"/>
      <c r="AP34" s="941">
        <v>560</v>
      </c>
      <c r="AQ34" s="941"/>
      <c r="AR34" s="941"/>
      <c r="AS34" s="941"/>
      <c r="AT34" s="941"/>
      <c r="AU34" s="941">
        <v>24</v>
      </c>
      <c r="AV34" s="941"/>
      <c r="AW34" s="941"/>
      <c r="AX34" s="941"/>
      <c r="AY34" s="941"/>
      <c r="AZ34" s="1017" t="s">
        <v>573</v>
      </c>
      <c r="BA34" s="1017"/>
      <c r="BB34" s="1017"/>
      <c r="BC34" s="1017"/>
      <c r="BD34" s="1017"/>
      <c r="BE34" s="942" t="s">
        <v>395</v>
      </c>
      <c r="BF34" s="942"/>
      <c r="BG34" s="942"/>
      <c r="BH34" s="942"/>
      <c r="BI34" s="943"/>
      <c r="BJ34" s="233"/>
      <c r="BK34" s="233"/>
      <c r="BL34" s="233"/>
      <c r="BM34" s="233"/>
      <c r="BN34" s="233"/>
      <c r="BO34" s="242"/>
      <c r="BP34" s="242"/>
      <c r="BQ34" s="239">
        <v>28</v>
      </c>
      <c r="BR34" s="240"/>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396</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374</v>
      </c>
      <c r="B63" s="907" t="s">
        <v>397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8671</v>
      </c>
      <c r="AG63" s="929"/>
      <c r="AH63" s="929"/>
      <c r="AI63" s="929"/>
      <c r="AJ63" s="992"/>
      <c r="AK63" s="993"/>
      <c r="AL63" s="933"/>
      <c r="AM63" s="933"/>
      <c r="AN63" s="933"/>
      <c r="AO63" s="933"/>
      <c r="AP63" s="929">
        <v>15981</v>
      </c>
      <c r="AQ63" s="929"/>
      <c r="AR63" s="929"/>
      <c r="AS63" s="929"/>
      <c r="AT63" s="929"/>
      <c r="AU63" s="929">
        <v>12498</v>
      </c>
      <c r="AV63" s="929"/>
      <c r="AW63" s="929"/>
      <c r="AX63" s="929"/>
      <c r="AY63" s="929"/>
      <c r="AZ63" s="987"/>
      <c r="BA63" s="987"/>
      <c r="BB63" s="987"/>
      <c r="BC63" s="987"/>
      <c r="BD63" s="987"/>
      <c r="BE63" s="930"/>
      <c r="BF63" s="930"/>
      <c r="BG63" s="930"/>
      <c r="BH63" s="930"/>
      <c r="BI63" s="931"/>
      <c r="BJ63" s="988" t="s">
        <v>398</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399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400</v>
      </c>
      <c r="B66" s="966"/>
      <c r="C66" s="966"/>
      <c r="D66" s="966"/>
      <c r="E66" s="966"/>
      <c r="F66" s="966"/>
      <c r="G66" s="966"/>
      <c r="H66" s="966"/>
      <c r="I66" s="966"/>
      <c r="J66" s="966"/>
      <c r="K66" s="966"/>
      <c r="L66" s="966"/>
      <c r="M66" s="966"/>
      <c r="N66" s="966"/>
      <c r="O66" s="966"/>
      <c r="P66" s="967"/>
      <c r="Q66" s="971" t="s">
        <v>378</v>
      </c>
      <c r="R66" s="972"/>
      <c r="S66" s="972"/>
      <c r="T66" s="972"/>
      <c r="U66" s="973"/>
      <c r="V66" s="971" t="s">
        <v>401</v>
      </c>
      <c r="W66" s="972"/>
      <c r="X66" s="972"/>
      <c r="Y66" s="972"/>
      <c r="Z66" s="973"/>
      <c r="AA66" s="971" t="s">
        <v>380</v>
      </c>
      <c r="AB66" s="972"/>
      <c r="AC66" s="972"/>
      <c r="AD66" s="972"/>
      <c r="AE66" s="973"/>
      <c r="AF66" s="977" t="s">
        <v>381</v>
      </c>
      <c r="AG66" s="978"/>
      <c r="AH66" s="978"/>
      <c r="AI66" s="978"/>
      <c r="AJ66" s="979"/>
      <c r="AK66" s="971" t="s">
        <v>382</v>
      </c>
      <c r="AL66" s="966"/>
      <c r="AM66" s="966"/>
      <c r="AN66" s="966"/>
      <c r="AO66" s="967"/>
      <c r="AP66" s="971" t="s">
        <v>402</v>
      </c>
      <c r="AQ66" s="972"/>
      <c r="AR66" s="972"/>
      <c r="AS66" s="972"/>
      <c r="AT66" s="973"/>
      <c r="AU66" s="971" t="s">
        <v>403</v>
      </c>
      <c r="AV66" s="972"/>
      <c r="AW66" s="972"/>
      <c r="AX66" s="972"/>
      <c r="AY66" s="973"/>
      <c r="AZ66" s="971" t="s">
        <v>353</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574</v>
      </c>
      <c r="C68" s="956"/>
      <c r="D68" s="956"/>
      <c r="E68" s="956"/>
      <c r="F68" s="956"/>
      <c r="G68" s="956"/>
      <c r="H68" s="956"/>
      <c r="I68" s="956"/>
      <c r="J68" s="956"/>
      <c r="K68" s="956"/>
      <c r="L68" s="956"/>
      <c r="M68" s="956"/>
      <c r="N68" s="956"/>
      <c r="O68" s="956"/>
      <c r="P68" s="957"/>
      <c r="Q68" s="958">
        <v>2566</v>
      </c>
      <c r="R68" s="952"/>
      <c r="S68" s="952"/>
      <c r="T68" s="952"/>
      <c r="U68" s="952"/>
      <c r="V68" s="952">
        <v>2493</v>
      </c>
      <c r="W68" s="952"/>
      <c r="X68" s="952"/>
      <c r="Y68" s="952"/>
      <c r="Z68" s="952"/>
      <c r="AA68" s="952">
        <v>73</v>
      </c>
      <c r="AB68" s="952"/>
      <c r="AC68" s="952"/>
      <c r="AD68" s="952"/>
      <c r="AE68" s="952"/>
      <c r="AF68" s="952">
        <v>73</v>
      </c>
      <c r="AG68" s="952"/>
      <c r="AH68" s="952"/>
      <c r="AI68" s="952"/>
      <c r="AJ68" s="952"/>
      <c r="AK68" s="952">
        <v>31</v>
      </c>
      <c r="AL68" s="952"/>
      <c r="AM68" s="952"/>
      <c r="AN68" s="952"/>
      <c r="AO68" s="952"/>
      <c r="AP68" s="952" t="s">
        <v>576</v>
      </c>
      <c r="AQ68" s="952"/>
      <c r="AR68" s="952"/>
      <c r="AS68" s="952"/>
      <c r="AT68" s="952"/>
      <c r="AU68" s="952" t="s">
        <v>576</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374</v>
      </c>
      <c r="B88" s="907" t="s">
        <v>404</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73</v>
      </c>
      <c r="AG88" s="929"/>
      <c r="AH88" s="929"/>
      <c r="AI88" s="929"/>
      <c r="AJ88" s="929"/>
      <c r="AK88" s="933"/>
      <c r="AL88" s="933"/>
      <c r="AM88" s="933"/>
      <c r="AN88" s="933"/>
      <c r="AO88" s="933"/>
      <c r="AP88" s="929" t="s">
        <v>576</v>
      </c>
      <c r="AQ88" s="929"/>
      <c r="AR88" s="929"/>
      <c r="AS88" s="929"/>
      <c r="AT88" s="929"/>
      <c r="AU88" s="929" t="s">
        <v>576</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374</v>
      </c>
      <c r="BR102" s="907" t="s">
        <v>405</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61943</v>
      </c>
      <c r="CS102" s="923"/>
      <c r="CT102" s="923"/>
      <c r="CU102" s="923"/>
      <c r="CV102" s="924"/>
      <c r="CW102" s="922">
        <v>3127</v>
      </c>
      <c r="CX102" s="923"/>
      <c r="CY102" s="923"/>
      <c r="CZ102" s="923"/>
      <c r="DA102" s="924"/>
      <c r="DB102" s="922">
        <v>36041</v>
      </c>
      <c r="DC102" s="923"/>
      <c r="DD102" s="923"/>
      <c r="DE102" s="923"/>
      <c r="DF102" s="924"/>
      <c r="DG102" s="922">
        <v>23061</v>
      </c>
      <c r="DH102" s="923"/>
      <c r="DI102" s="923"/>
      <c r="DJ102" s="923"/>
      <c r="DK102" s="924"/>
      <c r="DL102" s="922">
        <v>2801</v>
      </c>
      <c r="DM102" s="923"/>
      <c r="DN102" s="923"/>
      <c r="DO102" s="923"/>
      <c r="DP102" s="924"/>
      <c r="DQ102" s="922">
        <v>23629</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413</v>
      </c>
      <c r="AB109" s="866"/>
      <c r="AC109" s="866"/>
      <c r="AD109" s="866"/>
      <c r="AE109" s="867"/>
      <c r="AF109" s="868" t="s">
        <v>309</v>
      </c>
      <c r="AG109" s="866"/>
      <c r="AH109" s="866"/>
      <c r="AI109" s="866"/>
      <c r="AJ109" s="867"/>
      <c r="AK109" s="868" t="s">
        <v>308</v>
      </c>
      <c r="AL109" s="866"/>
      <c r="AM109" s="866"/>
      <c r="AN109" s="866"/>
      <c r="AO109" s="867"/>
      <c r="AP109" s="868" t="s">
        <v>414</v>
      </c>
      <c r="AQ109" s="866"/>
      <c r="AR109" s="866"/>
      <c r="AS109" s="866"/>
      <c r="AT109" s="899"/>
      <c r="AU109" s="865" t="s">
        <v>412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413</v>
      </c>
      <c r="BR109" s="866"/>
      <c r="BS109" s="866"/>
      <c r="BT109" s="866"/>
      <c r="BU109" s="867"/>
      <c r="BV109" s="868" t="s">
        <v>309</v>
      </c>
      <c r="BW109" s="866"/>
      <c r="BX109" s="866"/>
      <c r="BY109" s="866"/>
      <c r="BZ109" s="867"/>
      <c r="CA109" s="868" t="s">
        <v>308</v>
      </c>
      <c r="CB109" s="866"/>
      <c r="CC109" s="866"/>
      <c r="CD109" s="866"/>
      <c r="CE109" s="867"/>
      <c r="CF109" s="906" t="s">
        <v>414</v>
      </c>
      <c r="CG109" s="906"/>
      <c r="CH109" s="906"/>
      <c r="CI109" s="906"/>
      <c r="CJ109" s="906"/>
      <c r="CK109" s="868" t="s">
        <v>415</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413</v>
      </c>
      <c r="DH109" s="866"/>
      <c r="DI109" s="866"/>
      <c r="DJ109" s="866"/>
      <c r="DK109" s="867"/>
      <c r="DL109" s="868" t="s">
        <v>416</v>
      </c>
      <c r="DM109" s="866"/>
      <c r="DN109" s="866"/>
      <c r="DO109" s="866"/>
      <c r="DP109" s="867"/>
      <c r="DQ109" s="868" t="s">
        <v>308</v>
      </c>
      <c r="DR109" s="866"/>
      <c r="DS109" s="866"/>
      <c r="DT109" s="866"/>
      <c r="DU109" s="867"/>
      <c r="DV109" s="868" t="s">
        <v>414</v>
      </c>
      <c r="DW109" s="866"/>
      <c r="DX109" s="866"/>
      <c r="DY109" s="866"/>
      <c r="DZ109" s="899"/>
    </row>
    <row r="110" spans="1:131" s="231" customFormat="1" ht="26.25" customHeight="1" x14ac:dyDescent="0.2">
      <c r="A110" s="775" t="s">
        <v>417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73815684</v>
      </c>
      <c r="AB110" s="859"/>
      <c r="AC110" s="859"/>
      <c r="AD110" s="859"/>
      <c r="AE110" s="860"/>
      <c r="AF110" s="861">
        <v>74340822</v>
      </c>
      <c r="AG110" s="859"/>
      <c r="AH110" s="859"/>
      <c r="AI110" s="859"/>
      <c r="AJ110" s="860"/>
      <c r="AK110" s="861">
        <v>73044306</v>
      </c>
      <c r="AL110" s="859"/>
      <c r="AM110" s="859"/>
      <c r="AN110" s="859"/>
      <c r="AO110" s="860"/>
      <c r="AP110" s="862">
        <v>27.6</v>
      </c>
      <c r="AQ110" s="863"/>
      <c r="AR110" s="863"/>
      <c r="AS110" s="863"/>
      <c r="AT110" s="864"/>
      <c r="AU110" s="900" t="s">
        <v>71</v>
      </c>
      <c r="AV110" s="901"/>
      <c r="AW110" s="901"/>
      <c r="AX110" s="901"/>
      <c r="AY110" s="901"/>
      <c r="AZ110" s="827" t="s">
        <v>418</v>
      </c>
      <c r="BA110" s="776"/>
      <c r="BB110" s="776"/>
      <c r="BC110" s="776"/>
      <c r="BD110" s="776"/>
      <c r="BE110" s="776"/>
      <c r="BF110" s="776"/>
      <c r="BG110" s="776"/>
      <c r="BH110" s="776"/>
      <c r="BI110" s="776"/>
      <c r="BJ110" s="776"/>
      <c r="BK110" s="776"/>
      <c r="BL110" s="776"/>
      <c r="BM110" s="776"/>
      <c r="BN110" s="776"/>
      <c r="BO110" s="776"/>
      <c r="BP110" s="777"/>
      <c r="BQ110" s="828">
        <v>1041121914</v>
      </c>
      <c r="BR110" s="810"/>
      <c r="BS110" s="810"/>
      <c r="BT110" s="810"/>
      <c r="BU110" s="810"/>
      <c r="BV110" s="810">
        <v>1056649952</v>
      </c>
      <c r="BW110" s="810"/>
      <c r="BX110" s="810"/>
      <c r="BY110" s="810"/>
      <c r="BZ110" s="810"/>
      <c r="CA110" s="810">
        <v>1065760359</v>
      </c>
      <c r="CB110" s="810"/>
      <c r="CC110" s="810"/>
      <c r="CD110" s="810"/>
      <c r="CE110" s="810"/>
      <c r="CF110" s="837">
        <v>402.8</v>
      </c>
      <c r="CG110" s="838"/>
      <c r="CH110" s="838"/>
      <c r="CI110" s="838"/>
      <c r="CJ110" s="838"/>
      <c r="CK110" s="896" t="s">
        <v>419</v>
      </c>
      <c r="CL110" s="787"/>
      <c r="CM110" s="827" t="s">
        <v>420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398</v>
      </c>
      <c r="DH110" s="810"/>
      <c r="DI110" s="810"/>
      <c r="DJ110" s="810"/>
      <c r="DK110" s="810"/>
      <c r="DL110" s="810" t="s">
        <v>398</v>
      </c>
      <c r="DM110" s="810"/>
      <c r="DN110" s="810"/>
      <c r="DO110" s="810"/>
      <c r="DP110" s="810"/>
      <c r="DQ110" s="810" t="s">
        <v>398</v>
      </c>
      <c r="DR110" s="810"/>
      <c r="DS110" s="810"/>
      <c r="DT110" s="810"/>
      <c r="DU110" s="810"/>
      <c r="DV110" s="811" t="s">
        <v>398</v>
      </c>
      <c r="DW110" s="811"/>
      <c r="DX110" s="811"/>
      <c r="DY110" s="811"/>
      <c r="DZ110" s="812"/>
    </row>
    <row r="111" spans="1:131" s="231" customFormat="1" ht="26.25" customHeight="1" x14ac:dyDescent="0.2">
      <c r="A111" s="742" t="s">
        <v>421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398</v>
      </c>
      <c r="AB111" s="890"/>
      <c r="AC111" s="890"/>
      <c r="AD111" s="890"/>
      <c r="AE111" s="891"/>
      <c r="AF111" s="892" t="s">
        <v>398</v>
      </c>
      <c r="AG111" s="890"/>
      <c r="AH111" s="890"/>
      <c r="AI111" s="890"/>
      <c r="AJ111" s="891"/>
      <c r="AK111" s="892" t="s">
        <v>119</v>
      </c>
      <c r="AL111" s="890"/>
      <c r="AM111" s="890"/>
      <c r="AN111" s="890"/>
      <c r="AO111" s="891"/>
      <c r="AP111" s="893" t="s">
        <v>398</v>
      </c>
      <c r="AQ111" s="894"/>
      <c r="AR111" s="894"/>
      <c r="AS111" s="894"/>
      <c r="AT111" s="895"/>
      <c r="AU111" s="902"/>
      <c r="AV111" s="903"/>
      <c r="AW111" s="903"/>
      <c r="AX111" s="903"/>
      <c r="AY111" s="903"/>
      <c r="AZ111" s="783" t="s">
        <v>422</v>
      </c>
      <c r="BA111" s="720"/>
      <c r="BB111" s="720"/>
      <c r="BC111" s="720"/>
      <c r="BD111" s="720"/>
      <c r="BE111" s="720"/>
      <c r="BF111" s="720"/>
      <c r="BG111" s="720"/>
      <c r="BH111" s="720"/>
      <c r="BI111" s="720"/>
      <c r="BJ111" s="720"/>
      <c r="BK111" s="720"/>
      <c r="BL111" s="720"/>
      <c r="BM111" s="720"/>
      <c r="BN111" s="720"/>
      <c r="BO111" s="720"/>
      <c r="BP111" s="721"/>
      <c r="BQ111" s="784">
        <v>2867471</v>
      </c>
      <c r="BR111" s="785"/>
      <c r="BS111" s="785"/>
      <c r="BT111" s="785"/>
      <c r="BU111" s="785"/>
      <c r="BV111" s="785">
        <v>1629987</v>
      </c>
      <c r="BW111" s="785"/>
      <c r="BX111" s="785"/>
      <c r="BY111" s="785"/>
      <c r="BZ111" s="785"/>
      <c r="CA111" s="785">
        <v>1519300</v>
      </c>
      <c r="CB111" s="785"/>
      <c r="CC111" s="785"/>
      <c r="CD111" s="785"/>
      <c r="CE111" s="785"/>
      <c r="CF111" s="846">
        <v>0.6</v>
      </c>
      <c r="CG111" s="847"/>
      <c r="CH111" s="847"/>
      <c r="CI111" s="847"/>
      <c r="CJ111" s="847"/>
      <c r="CK111" s="897"/>
      <c r="CL111" s="789"/>
      <c r="CM111" s="783" t="s">
        <v>423</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398</v>
      </c>
      <c r="DH111" s="785"/>
      <c r="DI111" s="785"/>
      <c r="DJ111" s="785"/>
      <c r="DK111" s="785"/>
      <c r="DL111" s="785" t="s">
        <v>398</v>
      </c>
      <c r="DM111" s="785"/>
      <c r="DN111" s="785"/>
      <c r="DO111" s="785"/>
      <c r="DP111" s="785"/>
      <c r="DQ111" s="785" t="s">
        <v>398</v>
      </c>
      <c r="DR111" s="785"/>
      <c r="DS111" s="785"/>
      <c r="DT111" s="785"/>
      <c r="DU111" s="785"/>
      <c r="DV111" s="762" t="s">
        <v>398</v>
      </c>
      <c r="DW111" s="762"/>
      <c r="DX111" s="762"/>
      <c r="DY111" s="762"/>
      <c r="DZ111" s="763"/>
    </row>
    <row r="112" spans="1:131" s="231" customFormat="1" ht="26.25" customHeight="1" x14ac:dyDescent="0.2">
      <c r="A112" s="882" t="s">
        <v>424</v>
      </c>
      <c r="B112" s="883"/>
      <c r="C112" s="720" t="s">
        <v>425</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398</v>
      </c>
      <c r="AB112" s="748"/>
      <c r="AC112" s="748"/>
      <c r="AD112" s="748"/>
      <c r="AE112" s="749"/>
      <c r="AF112" s="750" t="s">
        <v>398</v>
      </c>
      <c r="AG112" s="748"/>
      <c r="AH112" s="748"/>
      <c r="AI112" s="748"/>
      <c r="AJ112" s="749"/>
      <c r="AK112" s="750">
        <v>333333</v>
      </c>
      <c r="AL112" s="748"/>
      <c r="AM112" s="748"/>
      <c r="AN112" s="748"/>
      <c r="AO112" s="749"/>
      <c r="AP112" s="792">
        <v>0.1</v>
      </c>
      <c r="AQ112" s="793"/>
      <c r="AR112" s="793"/>
      <c r="AS112" s="793"/>
      <c r="AT112" s="794"/>
      <c r="AU112" s="902"/>
      <c r="AV112" s="903"/>
      <c r="AW112" s="903"/>
      <c r="AX112" s="903"/>
      <c r="AY112" s="903"/>
      <c r="AZ112" s="783" t="s">
        <v>426</v>
      </c>
      <c r="BA112" s="720"/>
      <c r="BB112" s="720"/>
      <c r="BC112" s="720"/>
      <c r="BD112" s="720"/>
      <c r="BE112" s="720"/>
      <c r="BF112" s="720"/>
      <c r="BG112" s="720"/>
      <c r="BH112" s="720"/>
      <c r="BI112" s="720"/>
      <c r="BJ112" s="720"/>
      <c r="BK112" s="720"/>
      <c r="BL112" s="720"/>
      <c r="BM112" s="720"/>
      <c r="BN112" s="720"/>
      <c r="BO112" s="720"/>
      <c r="BP112" s="721"/>
      <c r="BQ112" s="784">
        <v>14301464</v>
      </c>
      <c r="BR112" s="785"/>
      <c r="BS112" s="785"/>
      <c r="BT112" s="785"/>
      <c r="BU112" s="785"/>
      <c r="BV112" s="785">
        <v>13523087</v>
      </c>
      <c r="BW112" s="785"/>
      <c r="BX112" s="785"/>
      <c r="BY112" s="785"/>
      <c r="BZ112" s="785"/>
      <c r="CA112" s="785">
        <v>12497679</v>
      </c>
      <c r="CB112" s="785"/>
      <c r="CC112" s="785"/>
      <c r="CD112" s="785"/>
      <c r="CE112" s="785"/>
      <c r="CF112" s="846">
        <v>4.7</v>
      </c>
      <c r="CG112" s="847"/>
      <c r="CH112" s="847"/>
      <c r="CI112" s="847"/>
      <c r="CJ112" s="847"/>
      <c r="CK112" s="897"/>
      <c r="CL112" s="789"/>
      <c r="CM112" s="783" t="s">
        <v>427</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398</v>
      </c>
      <c r="DH112" s="785"/>
      <c r="DI112" s="785"/>
      <c r="DJ112" s="785"/>
      <c r="DK112" s="785"/>
      <c r="DL112" s="785" t="s">
        <v>398</v>
      </c>
      <c r="DM112" s="785"/>
      <c r="DN112" s="785"/>
      <c r="DO112" s="785"/>
      <c r="DP112" s="785"/>
      <c r="DQ112" s="785" t="s">
        <v>398</v>
      </c>
      <c r="DR112" s="785"/>
      <c r="DS112" s="785"/>
      <c r="DT112" s="785"/>
      <c r="DU112" s="785"/>
      <c r="DV112" s="762" t="s">
        <v>398</v>
      </c>
      <c r="DW112" s="762"/>
      <c r="DX112" s="762"/>
      <c r="DY112" s="762"/>
      <c r="DZ112" s="763"/>
    </row>
    <row r="113" spans="1:130" s="231" customFormat="1" ht="26.25" customHeight="1" x14ac:dyDescent="0.2">
      <c r="A113" s="884"/>
      <c r="B113" s="885"/>
      <c r="C113" s="720" t="s">
        <v>428</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994661</v>
      </c>
      <c r="AB113" s="748"/>
      <c r="AC113" s="748"/>
      <c r="AD113" s="748"/>
      <c r="AE113" s="749"/>
      <c r="AF113" s="750">
        <v>964262</v>
      </c>
      <c r="AG113" s="748"/>
      <c r="AH113" s="748"/>
      <c r="AI113" s="748"/>
      <c r="AJ113" s="749"/>
      <c r="AK113" s="750">
        <v>994985</v>
      </c>
      <c r="AL113" s="748"/>
      <c r="AM113" s="748"/>
      <c r="AN113" s="748"/>
      <c r="AO113" s="749"/>
      <c r="AP113" s="792">
        <v>0.4</v>
      </c>
      <c r="AQ113" s="793"/>
      <c r="AR113" s="793"/>
      <c r="AS113" s="793"/>
      <c r="AT113" s="794"/>
      <c r="AU113" s="902"/>
      <c r="AV113" s="903"/>
      <c r="AW113" s="903"/>
      <c r="AX113" s="903"/>
      <c r="AY113" s="903"/>
      <c r="AZ113" s="783" t="s">
        <v>429</v>
      </c>
      <c r="BA113" s="720"/>
      <c r="BB113" s="720"/>
      <c r="BC113" s="720"/>
      <c r="BD113" s="720"/>
      <c r="BE113" s="720"/>
      <c r="BF113" s="720"/>
      <c r="BG113" s="720"/>
      <c r="BH113" s="720"/>
      <c r="BI113" s="720"/>
      <c r="BJ113" s="720"/>
      <c r="BK113" s="720"/>
      <c r="BL113" s="720"/>
      <c r="BM113" s="720"/>
      <c r="BN113" s="720"/>
      <c r="BO113" s="720"/>
      <c r="BP113" s="721"/>
      <c r="BQ113" s="784" t="s">
        <v>398</v>
      </c>
      <c r="BR113" s="785"/>
      <c r="BS113" s="785"/>
      <c r="BT113" s="785"/>
      <c r="BU113" s="785"/>
      <c r="BV113" s="785" t="s">
        <v>398</v>
      </c>
      <c r="BW113" s="785"/>
      <c r="BX113" s="785"/>
      <c r="BY113" s="785"/>
      <c r="BZ113" s="785"/>
      <c r="CA113" s="785" t="s">
        <v>398</v>
      </c>
      <c r="CB113" s="785"/>
      <c r="CC113" s="785"/>
      <c r="CD113" s="785"/>
      <c r="CE113" s="785"/>
      <c r="CF113" s="846" t="s">
        <v>398</v>
      </c>
      <c r="CG113" s="847"/>
      <c r="CH113" s="847"/>
      <c r="CI113" s="847"/>
      <c r="CJ113" s="847"/>
      <c r="CK113" s="897"/>
      <c r="CL113" s="789"/>
      <c r="CM113" s="783" t="s">
        <v>430</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1742621</v>
      </c>
      <c r="DH113" s="785"/>
      <c r="DI113" s="785"/>
      <c r="DJ113" s="785"/>
      <c r="DK113" s="785"/>
      <c r="DL113" s="785">
        <v>1629987</v>
      </c>
      <c r="DM113" s="785"/>
      <c r="DN113" s="785"/>
      <c r="DO113" s="785"/>
      <c r="DP113" s="785"/>
      <c r="DQ113" s="785">
        <v>1519300</v>
      </c>
      <c r="DR113" s="785"/>
      <c r="DS113" s="785"/>
      <c r="DT113" s="785"/>
      <c r="DU113" s="785"/>
      <c r="DV113" s="762">
        <v>0.6</v>
      </c>
      <c r="DW113" s="762"/>
      <c r="DX113" s="762"/>
      <c r="DY113" s="762"/>
      <c r="DZ113" s="763"/>
    </row>
    <row r="114" spans="1:130" s="231" customFormat="1" ht="26.25" customHeight="1" x14ac:dyDescent="0.2">
      <c r="A114" s="884"/>
      <c r="B114" s="885"/>
      <c r="C114" s="720" t="s">
        <v>431</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398</v>
      </c>
      <c r="AB114" s="748"/>
      <c r="AC114" s="748"/>
      <c r="AD114" s="748"/>
      <c r="AE114" s="749"/>
      <c r="AF114" s="750" t="s">
        <v>398</v>
      </c>
      <c r="AG114" s="748"/>
      <c r="AH114" s="748"/>
      <c r="AI114" s="748"/>
      <c r="AJ114" s="749"/>
      <c r="AK114" s="750" t="s">
        <v>398</v>
      </c>
      <c r="AL114" s="748"/>
      <c r="AM114" s="748"/>
      <c r="AN114" s="748"/>
      <c r="AO114" s="749"/>
      <c r="AP114" s="792" t="s">
        <v>398</v>
      </c>
      <c r="AQ114" s="793"/>
      <c r="AR114" s="793"/>
      <c r="AS114" s="793"/>
      <c r="AT114" s="794"/>
      <c r="AU114" s="902"/>
      <c r="AV114" s="903"/>
      <c r="AW114" s="903"/>
      <c r="AX114" s="903"/>
      <c r="AY114" s="903"/>
      <c r="AZ114" s="783" t="s">
        <v>432</v>
      </c>
      <c r="BA114" s="720"/>
      <c r="BB114" s="720"/>
      <c r="BC114" s="720"/>
      <c r="BD114" s="720"/>
      <c r="BE114" s="720"/>
      <c r="BF114" s="720"/>
      <c r="BG114" s="720"/>
      <c r="BH114" s="720"/>
      <c r="BI114" s="720"/>
      <c r="BJ114" s="720"/>
      <c r="BK114" s="720"/>
      <c r="BL114" s="720"/>
      <c r="BM114" s="720"/>
      <c r="BN114" s="720"/>
      <c r="BO114" s="720"/>
      <c r="BP114" s="721"/>
      <c r="BQ114" s="784">
        <v>97839910</v>
      </c>
      <c r="BR114" s="785"/>
      <c r="BS114" s="785"/>
      <c r="BT114" s="785"/>
      <c r="BU114" s="785"/>
      <c r="BV114" s="785">
        <v>95012623</v>
      </c>
      <c r="BW114" s="785"/>
      <c r="BX114" s="785"/>
      <c r="BY114" s="785"/>
      <c r="BZ114" s="785"/>
      <c r="CA114" s="785">
        <v>93163155</v>
      </c>
      <c r="CB114" s="785"/>
      <c r="CC114" s="785"/>
      <c r="CD114" s="785"/>
      <c r="CE114" s="785"/>
      <c r="CF114" s="846">
        <v>35.200000000000003</v>
      </c>
      <c r="CG114" s="847"/>
      <c r="CH114" s="847"/>
      <c r="CI114" s="847"/>
      <c r="CJ114" s="847"/>
      <c r="CK114" s="897"/>
      <c r="CL114" s="789"/>
      <c r="CM114" s="783" t="s">
        <v>433</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1124850</v>
      </c>
      <c r="DH114" s="785"/>
      <c r="DI114" s="785"/>
      <c r="DJ114" s="785"/>
      <c r="DK114" s="785"/>
      <c r="DL114" s="785" t="s">
        <v>398</v>
      </c>
      <c r="DM114" s="785"/>
      <c r="DN114" s="785"/>
      <c r="DO114" s="785"/>
      <c r="DP114" s="785"/>
      <c r="DQ114" s="785" t="s">
        <v>398</v>
      </c>
      <c r="DR114" s="785"/>
      <c r="DS114" s="785"/>
      <c r="DT114" s="785"/>
      <c r="DU114" s="785"/>
      <c r="DV114" s="762" t="s">
        <v>398</v>
      </c>
      <c r="DW114" s="762"/>
      <c r="DX114" s="762"/>
      <c r="DY114" s="762"/>
      <c r="DZ114" s="763"/>
    </row>
    <row r="115" spans="1:130" s="231" customFormat="1" ht="26.25" customHeight="1" x14ac:dyDescent="0.2">
      <c r="A115" s="884"/>
      <c r="B115" s="885"/>
      <c r="C115" s="720" t="s">
        <v>434</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317374</v>
      </c>
      <c r="AB115" s="748"/>
      <c r="AC115" s="748"/>
      <c r="AD115" s="748"/>
      <c r="AE115" s="749"/>
      <c r="AF115" s="750">
        <v>245535</v>
      </c>
      <c r="AG115" s="748"/>
      <c r="AH115" s="748"/>
      <c r="AI115" s="748"/>
      <c r="AJ115" s="749"/>
      <c r="AK115" s="750">
        <v>137816</v>
      </c>
      <c r="AL115" s="748"/>
      <c r="AM115" s="748"/>
      <c r="AN115" s="748"/>
      <c r="AO115" s="749"/>
      <c r="AP115" s="792">
        <v>0.1</v>
      </c>
      <c r="AQ115" s="793"/>
      <c r="AR115" s="793"/>
      <c r="AS115" s="793"/>
      <c r="AT115" s="794"/>
      <c r="AU115" s="902"/>
      <c r="AV115" s="903"/>
      <c r="AW115" s="903"/>
      <c r="AX115" s="903"/>
      <c r="AY115" s="903"/>
      <c r="AZ115" s="783" t="s">
        <v>435</v>
      </c>
      <c r="BA115" s="720"/>
      <c r="BB115" s="720"/>
      <c r="BC115" s="720"/>
      <c r="BD115" s="720"/>
      <c r="BE115" s="720"/>
      <c r="BF115" s="720"/>
      <c r="BG115" s="720"/>
      <c r="BH115" s="720"/>
      <c r="BI115" s="720"/>
      <c r="BJ115" s="720"/>
      <c r="BK115" s="720"/>
      <c r="BL115" s="720"/>
      <c r="BM115" s="720"/>
      <c r="BN115" s="720"/>
      <c r="BO115" s="720"/>
      <c r="BP115" s="721"/>
      <c r="BQ115" s="784">
        <v>24280778</v>
      </c>
      <c r="BR115" s="785"/>
      <c r="BS115" s="785"/>
      <c r="BT115" s="785"/>
      <c r="BU115" s="785"/>
      <c r="BV115" s="785">
        <v>24302878</v>
      </c>
      <c r="BW115" s="785"/>
      <c r="BX115" s="785"/>
      <c r="BY115" s="785"/>
      <c r="BZ115" s="785"/>
      <c r="CA115" s="785">
        <v>23797612</v>
      </c>
      <c r="CB115" s="785"/>
      <c r="CC115" s="785"/>
      <c r="CD115" s="785"/>
      <c r="CE115" s="785"/>
      <c r="CF115" s="846">
        <v>9</v>
      </c>
      <c r="CG115" s="847"/>
      <c r="CH115" s="847"/>
      <c r="CI115" s="847"/>
      <c r="CJ115" s="847"/>
      <c r="CK115" s="897"/>
      <c r="CL115" s="789"/>
      <c r="CM115" s="783" t="s">
        <v>436</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398</v>
      </c>
      <c r="DH115" s="785"/>
      <c r="DI115" s="785"/>
      <c r="DJ115" s="785"/>
      <c r="DK115" s="785"/>
      <c r="DL115" s="785" t="s">
        <v>398</v>
      </c>
      <c r="DM115" s="785"/>
      <c r="DN115" s="785"/>
      <c r="DO115" s="785"/>
      <c r="DP115" s="785"/>
      <c r="DQ115" s="785" t="s">
        <v>398</v>
      </c>
      <c r="DR115" s="785"/>
      <c r="DS115" s="785"/>
      <c r="DT115" s="785"/>
      <c r="DU115" s="785"/>
      <c r="DV115" s="762" t="s">
        <v>398</v>
      </c>
      <c r="DW115" s="762"/>
      <c r="DX115" s="762"/>
      <c r="DY115" s="762"/>
      <c r="DZ115" s="763"/>
    </row>
    <row r="116" spans="1:130" s="231" customFormat="1" ht="26.25" customHeight="1" x14ac:dyDescent="0.2">
      <c r="A116" s="886"/>
      <c r="B116" s="887"/>
      <c r="C116" s="807" t="s">
        <v>437</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1110</v>
      </c>
      <c r="AB116" s="748"/>
      <c r="AC116" s="748"/>
      <c r="AD116" s="748"/>
      <c r="AE116" s="749"/>
      <c r="AF116" s="750">
        <v>1024</v>
      </c>
      <c r="AG116" s="748"/>
      <c r="AH116" s="748"/>
      <c r="AI116" s="748"/>
      <c r="AJ116" s="749"/>
      <c r="AK116" s="750">
        <v>74</v>
      </c>
      <c r="AL116" s="748"/>
      <c r="AM116" s="748"/>
      <c r="AN116" s="748"/>
      <c r="AO116" s="749"/>
      <c r="AP116" s="792">
        <v>0</v>
      </c>
      <c r="AQ116" s="793"/>
      <c r="AR116" s="793"/>
      <c r="AS116" s="793"/>
      <c r="AT116" s="794"/>
      <c r="AU116" s="902"/>
      <c r="AV116" s="903"/>
      <c r="AW116" s="903"/>
      <c r="AX116" s="903"/>
      <c r="AY116" s="903"/>
      <c r="AZ116" s="879" t="s">
        <v>438</v>
      </c>
      <c r="BA116" s="880"/>
      <c r="BB116" s="880"/>
      <c r="BC116" s="880"/>
      <c r="BD116" s="880"/>
      <c r="BE116" s="880"/>
      <c r="BF116" s="880"/>
      <c r="BG116" s="880"/>
      <c r="BH116" s="880"/>
      <c r="BI116" s="880"/>
      <c r="BJ116" s="880"/>
      <c r="BK116" s="880"/>
      <c r="BL116" s="880"/>
      <c r="BM116" s="880"/>
      <c r="BN116" s="880"/>
      <c r="BO116" s="880"/>
      <c r="BP116" s="881"/>
      <c r="BQ116" s="784" t="s">
        <v>398</v>
      </c>
      <c r="BR116" s="785"/>
      <c r="BS116" s="785"/>
      <c r="BT116" s="785"/>
      <c r="BU116" s="785"/>
      <c r="BV116" s="785" t="s">
        <v>398</v>
      </c>
      <c r="BW116" s="785"/>
      <c r="BX116" s="785"/>
      <c r="BY116" s="785"/>
      <c r="BZ116" s="785"/>
      <c r="CA116" s="785" t="s">
        <v>398</v>
      </c>
      <c r="CB116" s="785"/>
      <c r="CC116" s="785"/>
      <c r="CD116" s="785"/>
      <c r="CE116" s="785"/>
      <c r="CF116" s="846" t="s">
        <v>398</v>
      </c>
      <c r="CG116" s="847"/>
      <c r="CH116" s="847"/>
      <c r="CI116" s="847"/>
      <c r="CJ116" s="847"/>
      <c r="CK116" s="897"/>
      <c r="CL116" s="789"/>
      <c r="CM116" s="783" t="s">
        <v>439</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398</v>
      </c>
      <c r="DH116" s="785"/>
      <c r="DI116" s="785"/>
      <c r="DJ116" s="785"/>
      <c r="DK116" s="785"/>
      <c r="DL116" s="785" t="s">
        <v>398</v>
      </c>
      <c r="DM116" s="785"/>
      <c r="DN116" s="785"/>
      <c r="DO116" s="785"/>
      <c r="DP116" s="785"/>
      <c r="DQ116" s="785" t="s">
        <v>398</v>
      </c>
      <c r="DR116" s="785"/>
      <c r="DS116" s="785"/>
      <c r="DT116" s="785"/>
      <c r="DU116" s="785"/>
      <c r="DV116" s="762" t="s">
        <v>398</v>
      </c>
      <c r="DW116" s="762"/>
      <c r="DX116" s="762"/>
      <c r="DY116" s="762"/>
      <c r="DZ116" s="763"/>
    </row>
    <row r="117" spans="1:130" s="231" customFormat="1" ht="26.25" customHeight="1" x14ac:dyDescent="0.2">
      <c r="A117" s="865" t="s">
        <v>155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440</v>
      </c>
      <c r="Z117" s="867"/>
      <c r="AA117" s="872">
        <v>75128829</v>
      </c>
      <c r="AB117" s="873"/>
      <c r="AC117" s="873"/>
      <c r="AD117" s="873"/>
      <c r="AE117" s="874"/>
      <c r="AF117" s="875">
        <v>75551643</v>
      </c>
      <c r="AG117" s="873"/>
      <c r="AH117" s="873"/>
      <c r="AI117" s="873"/>
      <c r="AJ117" s="874"/>
      <c r="AK117" s="875">
        <v>74510514</v>
      </c>
      <c r="AL117" s="873"/>
      <c r="AM117" s="873"/>
      <c r="AN117" s="873"/>
      <c r="AO117" s="874"/>
      <c r="AP117" s="876"/>
      <c r="AQ117" s="877"/>
      <c r="AR117" s="877"/>
      <c r="AS117" s="877"/>
      <c r="AT117" s="878"/>
      <c r="AU117" s="902"/>
      <c r="AV117" s="903"/>
      <c r="AW117" s="903"/>
      <c r="AX117" s="903"/>
      <c r="AY117" s="903"/>
      <c r="AZ117" s="783" t="s">
        <v>441</v>
      </c>
      <c r="BA117" s="720"/>
      <c r="BB117" s="720"/>
      <c r="BC117" s="720"/>
      <c r="BD117" s="720"/>
      <c r="BE117" s="720"/>
      <c r="BF117" s="720"/>
      <c r="BG117" s="720"/>
      <c r="BH117" s="720"/>
      <c r="BI117" s="720"/>
      <c r="BJ117" s="720"/>
      <c r="BK117" s="720"/>
      <c r="BL117" s="720"/>
      <c r="BM117" s="720"/>
      <c r="BN117" s="720"/>
      <c r="BO117" s="720"/>
      <c r="BP117" s="721"/>
      <c r="BQ117" s="784" t="s">
        <v>119</v>
      </c>
      <c r="BR117" s="785"/>
      <c r="BS117" s="785"/>
      <c r="BT117" s="785"/>
      <c r="BU117" s="785"/>
      <c r="BV117" s="785" t="s">
        <v>119</v>
      </c>
      <c r="BW117" s="785"/>
      <c r="BX117" s="785"/>
      <c r="BY117" s="785"/>
      <c r="BZ117" s="785"/>
      <c r="CA117" s="785" t="s">
        <v>119</v>
      </c>
      <c r="CB117" s="785"/>
      <c r="CC117" s="785"/>
      <c r="CD117" s="785"/>
      <c r="CE117" s="785"/>
      <c r="CF117" s="846" t="s">
        <v>119</v>
      </c>
      <c r="CG117" s="847"/>
      <c r="CH117" s="847"/>
      <c r="CI117" s="847"/>
      <c r="CJ117" s="847"/>
      <c r="CK117" s="897"/>
      <c r="CL117" s="789"/>
      <c r="CM117" s="783" t="s">
        <v>442</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119</v>
      </c>
      <c r="DH117" s="785"/>
      <c r="DI117" s="785"/>
      <c r="DJ117" s="785"/>
      <c r="DK117" s="785"/>
      <c r="DL117" s="785" t="s">
        <v>119</v>
      </c>
      <c r="DM117" s="785"/>
      <c r="DN117" s="785"/>
      <c r="DO117" s="785"/>
      <c r="DP117" s="785"/>
      <c r="DQ117" s="785" t="s">
        <v>119</v>
      </c>
      <c r="DR117" s="785"/>
      <c r="DS117" s="785"/>
      <c r="DT117" s="785"/>
      <c r="DU117" s="785"/>
      <c r="DV117" s="762" t="s">
        <v>119</v>
      </c>
      <c r="DW117" s="762"/>
      <c r="DX117" s="762"/>
      <c r="DY117" s="762"/>
      <c r="DZ117" s="763"/>
    </row>
    <row r="118" spans="1:130" s="231" customFormat="1" ht="26.25" customHeight="1" x14ac:dyDescent="0.2">
      <c r="A118" s="865" t="s">
        <v>415</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413</v>
      </c>
      <c r="AB118" s="866"/>
      <c r="AC118" s="866"/>
      <c r="AD118" s="866"/>
      <c r="AE118" s="867"/>
      <c r="AF118" s="868" t="s">
        <v>309</v>
      </c>
      <c r="AG118" s="866"/>
      <c r="AH118" s="866"/>
      <c r="AI118" s="866"/>
      <c r="AJ118" s="867"/>
      <c r="AK118" s="868" t="s">
        <v>308</v>
      </c>
      <c r="AL118" s="866"/>
      <c r="AM118" s="866"/>
      <c r="AN118" s="866"/>
      <c r="AO118" s="867"/>
      <c r="AP118" s="869" t="s">
        <v>414</v>
      </c>
      <c r="AQ118" s="870"/>
      <c r="AR118" s="870"/>
      <c r="AS118" s="870"/>
      <c r="AT118" s="871"/>
      <c r="AU118" s="902"/>
      <c r="AV118" s="903"/>
      <c r="AW118" s="903"/>
      <c r="AX118" s="903"/>
      <c r="AY118" s="903"/>
      <c r="AZ118" s="806" t="s">
        <v>443</v>
      </c>
      <c r="BA118" s="807"/>
      <c r="BB118" s="807"/>
      <c r="BC118" s="807"/>
      <c r="BD118" s="807"/>
      <c r="BE118" s="807"/>
      <c r="BF118" s="807"/>
      <c r="BG118" s="807"/>
      <c r="BH118" s="807"/>
      <c r="BI118" s="807"/>
      <c r="BJ118" s="807"/>
      <c r="BK118" s="807"/>
      <c r="BL118" s="807"/>
      <c r="BM118" s="807"/>
      <c r="BN118" s="807"/>
      <c r="BO118" s="807"/>
      <c r="BP118" s="808"/>
      <c r="BQ118" s="833" t="s">
        <v>119</v>
      </c>
      <c r="BR118" s="813"/>
      <c r="BS118" s="813"/>
      <c r="BT118" s="813"/>
      <c r="BU118" s="813"/>
      <c r="BV118" s="813" t="s">
        <v>119</v>
      </c>
      <c r="BW118" s="813"/>
      <c r="BX118" s="813"/>
      <c r="BY118" s="813"/>
      <c r="BZ118" s="813"/>
      <c r="CA118" s="813" t="s">
        <v>119</v>
      </c>
      <c r="CB118" s="813"/>
      <c r="CC118" s="813"/>
      <c r="CD118" s="813"/>
      <c r="CE118" s="813"/>
      <c r="CF118" s="846" t="s">
        <v>119</v>
      </c>
      <c r="CG118" s="847"/>
      <c r="CH118" s="847"/>
      <c r="CI118" s="847"/>
      <c r="CJ118" s="847"/>
      <c r="CK118" s="897"/>
      <c r="CL118" s="789"/>
      <c r="CM118" s="783" t="s">
        <v>444</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119</v>
      </c>
      <c r="DH118" s="785"/>
      <c r="DI118" s="785"/>
      <c r="DJ118" s="785"/>
      <c r="DK118" s="785"/>
      <c r="DL118" s="785" t="s">
        <v>119</v>
      </c>
      <c r="DM118" s="785"/>
      <c r="DN118" s="785"/>
      <c r="DO118" s="785"/>
      <c r="DP118" s="785"/>
      <c r="DQ118" s="785" t="s">
        <v>119</v>
      </c>
      <c r="DR118" s="785"/>
      <c r="DS118" s="785"/>
      <c r="DT118" s="785"/>
      <c r="DU118" s="785"/>
      <c r="DV118" s="762" t="s">
        <v>119</v>
      </c>
      <c r="DW118" s="762"/>
      <c r="DX118" s="762"/>
      <c r="DY118" s="762"/>
      <c r="DZ118" s="763"/>
    </row>
    <row r="119" spans="1:130" s="231" customFormat="1" ht="26.25" customHeight="1" x14ac:dyDescent="0.2">
      <c r="A119" s="786" t="s">
        <v>419</v>
      </c>
      <c r="B119" s="787"/>
      <c r="C119" s="827" t="s">
        <v>420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119</v>
      </c>
      <c r="AB119" s="859"/>
      <c r="AC119" s="859"/>
      <c r="AD119" s="859"/>
      <c r="AE119" s="860"/>
      <c r="AF119" s="861" t="s">
        <v>119</v>
      </c>
      <c r="AG119" s="859"/>
      <c r="AH119" s="859"/>
      <c r="AI119" s="859"/>
      <c r="AJ119" s="860"/>
      <c r="AK119" s="861" t="s">
        <v>119</v>
      </c>
      <c r="AL119" s="859"/>
      <c r="AM119" s="859"/>
      <c r="AN119" s="859"/>
      <c r="AO119" s="860"/>
      <c r="AP119" s="862" t="s">
        <v>119</v>
      </c>
      <c r="AQ119" s="863"/>
      <c r="AR119" s="863"/>
      <c r="AS119" s="863"/>
      <c r="AT119" s="864"/>
      <c r="AU119" s="904"/>
      <c r="AV119" s="905"/>
      <c r="AW119" s="905"/>
      <c r="AX119" s="905"/>
      <c r="AY119" s="905"/>
      <c r="AZ119" s="252" t="s">
        <v>155</v>
      </c>
      <c r="BA119" s="252"/>
      <c r="BB119" s="252"/>
      <c r="BC119" s="252"/>
      <c r="BD119" s="252"/>
      <c r="BE119" s="252"/>
      <c r="BF119" s="252"/>
      <c r="BG119" s="252"/>
      <c r="BH119" s="252"/>
      <c r="BI119" s="252"/>
      <c r="BJ119" s="252"/>
      <c r="BK119" s="252"/>
      <c r="BL119" s="252"/>
      <c r="BM119" s="252"/>
      <c r="BN119" s="252"/>
      <c r="BO119" s="848" t="s">
        <v>445</v>
      </c>
      <c r="BP119" s="849"/>
      <c r="BQ119" s="833">
        <v>1180411537</v>
      </c>
      <c r="BR119" s="813"/>
      <c r="BS119" s="813"/>
      <c r="BT119" s="813"/>
      <c r="BU119" s="813"/>
      <c r="BV119" s="813">
        <v>1191118527</v>
      </c>
      <c r="BW119" s="813"/>
      <c r="BX119" s="813"/>
      <c r="BY119" s="813"/>
      <c r="BZ119" s="813"/>
      <c r="CA119" s="813">
        <v>1196738105</v>
      </c>
      <c r="CB119" s="813"/>
      <c r="CC119" s="813"/>
      <c r="CD119" s="813"/>
      <c r="CE119" s="813"/>
      <c r="CF119" s="716"/>
      <c r="CG119" s="717"/>
      <c r="CH119" s="717"/>
      <c r="CI119" s="717"/>
      <c r="CJ119" s="802"/>
      <c r="CK119" s="898"/>
      <c r="CL119" s="791"/>
      <c r="CM119" s="806" t="s">
        <v>446</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119</v>
      </c>
      <c r="DH119" s="785"/>
      <c r="DI119" s="785"/>
      <c r="DJ119" s="785"/>
      <c r="DK119" s="785"/>
      <c r="DL119" s="785" t="s">
        <v>119</v>
      </c>
      <c r="DM119" s="785"/>
      <c r="DN119" s="785"/>
      <c r="DO119" s="785"/>
      <c r="DP119" s="785"/>
      <c r="DQ119" s="785" t="s">
        <v>119</v>
      </c>
      <c r="DR119" s="785"/>
      <c r="DS119" s="785"/>
      <c r="DT119" s="785"/>
      <c r="DU119" s="785"/>
      <c r="DV119" s="762" t="s">
        <v>119</v>
      </c>
      <c r="DW119" s="762"/>
      <c r="DX119" s="762"/>
      <c r="DY119" s="762"/>
      <c r="DZ119" s="763"/>
    </row>
    <row r="120" spans="1:130" s="231" customFormat="1" ht="26.25" customHeight="1" x14ac:dyDescent="0.2">
      <c r="A120" s="788"/>
      <c r="B120" s="789"/>
      <c r="C120" s="783" t="s">
        <v>423</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119</v>
      </c>
      <c r="AB120" s="748"/>
      <c r="AC120" s="748"/>
      <c r="AD120" s="748"/>
      <c r="AE120" s="749"/>
      <c r="AF120" s="750" t="s">
        <v>119</v>
      </c>
      <c r="AG120" s="748"/>
      <c r="AH120" s="748"/>
      <c r="AI120" s="748"/>
      <c r="AJ120" s="749"/>
      <c r="AK120" s="750" t="s">
        <v>119</v>
      </c>
      <c r="AL120" s="748"/>
      <c r="AM120" s="748"/>
      <c r="AN120" s="748"/>
      <c r="AO120" s="749"/>
      <c r="AP120" s="792" t="s">
        <v>119</v>
      </c>
      <c r="AQ120" s="793"/>
      <c r="AR120" s="793"/>
      <c r="AS120" s="793"/>
      <c r="AT120" s="794"/>
      <c r="AU120" s="850" t="s">
        <v>447</v>
      </c>
      <c r="AV120" s="851"/>
      <c r="AW120" s="851"/>
      <c r="AX120" s="851"/>
      <c r="AY120" s="852"/>
      <c r="AZ120" s="827" t="s">
        <v>448</v>
      </c>
      <c r="BA120" s="776"/>
      <c r="BB120" s="776"/>
      <c r="BC120" s="776"/>
      <c r="BD120" s="776"/>
      <c r="BE120" s="776"/>
      <c r="BF120" s="776"/>
      <c r="BG120" s="776"/>
      <c r="BH120" s="776"/>
      <c r="BI120" s="776"/>
      <c r="BJ120" s="776"/>
      <c r="BK120" s="776"/>
      <c r="BL120" s="776"/>
      <c r="BM120" s="776"/>
      <c r="BN120" s="776"/>
      <c r="BO120" s="776"/>
      <c r="BP120" s="777"/>
      <c r="BQ120" s="828">
        <v>63234637</v>
      </c>
      <c r="BR120" s="810"/>
      <c r="BS120" s="810"/>
      <c r="BT120" s="810"/>
      <c r="BU120" s="810"/>
      <c r="BV120" s="810">
        <v>58234903</v>
      </c>
      <c r="BW120" s="810"/>
      <c r="BX120" s="810"/>
      <c r="BY120" s="810"/>
      <c r="BZ120" s="810"/>
      <c r="CA120" s="810">
        <v>64426754</v>
      </c>
      <c r="CB120" s="810"/>
      <c r="CC120" s="810"/>
      <c r="CD120" s="810"/>
      <c r="CE120" s="810"/>
      <c r="CF120" s="837">
        <v>24.3</v>
      </c>
      <c r="CG120" s="838"/>
      <c r="CH120" s="838"/>
      <c r="CI120" s="838"/>
      <c r="CJ120" s="838"/>
      <c r="CK120" s="839" t="s">
        <v>449</v>
      </c>
      <c r="CL120" s="819"/>
      <c r="CM120" s="819"/>
      <c r="CN120" s="819"/>
      <c r="CO120" s="820"/>
      <c r="CP120" s="843" t="s">
        <v>391</v>
      </c>
      <c r="CQ120" s="844"/>
      <c r="CR120" s="844"/>
      <c r="CS120" s="844"/>
      <c r="CT120" s="844"/>
      <c r="CU120" s="844"/>
      <c r="CV120" s="844"/>
      <c r="CW120" s="844"/>
      <c r="CX120" s="844"/>
      <c r="CY120" s="844"/>
      <c r="CZ120" s="844"/>
      <c r="DA120" s="844"/>
      <c r="DB120" s="844"/>
      <c r="DC120" s="844"/>
      <c r="DD120" s="844"/>
      <c r="DE120" s="844"/>
      <c r="DF120" s="845"/>
      <c r="DG120" s="828">
        <v>9545147</v>
      </c>
      <c r="DH120" s="810"/>
      <c r="DI120" s="810"/>
      <c r="DJ120" s="810"/>
      <c r="DK120" s="810"/>
      <c r="DL120" s="810">
        <v>9129956</v>
      </c>
      <c r="DM120" s="810"/>
      <c r="DN120" s="810"/>
      <c r="DO120" s="810"/>
      <c r="DP120" s="810"/>
      <c r="DQ120" s="810">
        <v>8668713</v>
      </c>
      <c r="DR120" s="810"/>
      <c r="DS120" s="810"/>
      <c r="DT120" s="810"/>
      <c r="DU120" s="810"/>
      <c r="DV120" s="811">
        <v>3.3</v>
      </c>
      <c r="DW120" s="811"/>
      <c r="DX120" s="811"/>
      <c r="DY120" s="811"/>
      <c r="DZ120" s="812"/>
    </row>
    <row r="121" spans="1:130" s="231" customFormat="1" ht="26.25" customHeight="1" x14ac:dyDescent="0.2">
      <c r="A121" s="788"/>
      <c r="B121" s="789"/>
      <c r="C121" s="834" t="s">
        <v>450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119</v>
      </c>
      <c r="AB121" s="748"/>
      <c r="AC121" s="748"/>
      <c r="AD121" s="748"/>
      <c r="AE121" s="749"/>
      <c r="AF121" s="750" t="s">
        <v>119</v>
      </c>
      <c r="AG121" s="748"/>
      <c r="AH121" s="748"/>
      <c r="AI121" s="748"/>
      <c r="AJ121" s="749"/>
      <c r="AK121" s="750" t="s">
        <v>119</v>
      </c>
      <c r="AL121" s="748"/>
      <c r="AM121" s="748"/>
      <c r="AN121" s="748"/>
      <c r="AO121" s="749"/>
      <c r="AP121" s="792" t="s">
        <v>119</v>
      </c>
      <c r="AQ121" s="793"/>
      <c r="AR121" s="793"/>
      <c r="AS121" s="793"/>
      <c r="AT121" s="794"/>
      <c r="AU121" s="853"/>
      <c r="AV121" s="854"/>
      <c r="AW121" s="854"/>
      <c r="AX121" s="854"/>
      <c r="AY121" s="855"/>
      <c r="AZ121" s="783" t="s">
        <v>451</v>
      </c>
      <c r="BA121" s="720"/>
      <c r="BB121" s="720"/>
      <c r="BC121" s="720"/>
      <c r="BD121" s="720"/>
      <c r="BE121" s="720"/>
      <c r="BF121" s="720"/>
      <c r="BG121" s="720"/>
      <c r="BH121" s="720"/>
      <c r="BI121" s="720"/>
      <c r="BJ121" s="720"/>
      <c r="BK121" s="720"/>
      <c r="BL121" s="720"/>
      <c r="BM121" s="720"/>
      <c r="BN121" s="720"/>
      <c r="BO121" s="720"/>
      <c r="BP121" s="721"/>
      <c r="BQ121" s="784">
        <v>18808186</v>
      </c>
      <c r="BR121" s="785"/>
      <c r="BS121" s="785"/>
      <c r="BT121" s="785"/>
      <c r="BU121" s="785"/>
      <c r="BV121" s="785">
        <v>17123087</v>
      </c>
      <c r="BW121" s="785"/>
      <c r="BX121" s="785"/>
      <c r="BY121" s="785"/>
      <c r="BZ121" s="785"/>
      <c r="CA121" s="785">
        <v>15648352</v>
      </c>
      <c r="CB121" s="785"/>
      <c r="CC121" s="785"/>
      <c r="CD121" s="785"/>
      <c r="CE121" s="785"/>
      <c r="CF121" s="846">
        <v>5.9</v>
      </c>
      <c r="CG121" s="847"/>
      <c r="CH121" s="847"/>
      <c r="CI121" s="847"/>
      <c r="CJ121" s="847"/>
      <c r="CK121" s="840"/>
      <c r="CL121" s="822"/>
      <c r="CM121" s="822"/>
      <c r="CN121" s="822"/>
      <c r="CO121" s="823"/>
      <c r="CP121" s="803" t="s">
        <v>388</v>
      </c>
      <c r="CQ121" s="804"/>
      <c r="CR121" s="804"/>
      <c r="CS121" s="804"/>
      <c r="CT121" s="804"/>
      <c r="CU121" s="804"/>
      <c r="CV121" s="804"/>
      <c r="CW121" s="804"/>
      <c r="CX121" s="804"/>
      <c r="CY121" s="804"/>
      <c r="CZ121" s="804"/>
      <c r="DA121" s="804"/>
      <c r="DB121" s="804"/>
      <c r="DC121" s="804"/>
      <c r="DD121" s="804"/>
      <c r="DE121" s="804"/>
      <c r="DF121" s="805"/>
      <c r="DG121" s="784">
        <v>3813245</v>
      </c>
      <c r="DH121" s="785"/>
      <c r="DI121" s="785"/>
      <c r="DJ121" s="785"/>
      <c r="DK121" s="785"/>
      <c r="DL121" s="785">
        <v>3524972</v>
      </c>
      <c r="DM121" s="785"/>
      <c r="DN121" s="785"/>
      <c r="DO121" s="785"/>
      <c r="DP121" s="785"/>
      <c r="DQ121" s="785">
        <v>3253372</v>
      </c>
      <c r="DR121" s="785"/>
      <c r="DS121" s="785"/>
      <c r="DT121" s="785"/>
      <c r="DU121" s="785"/>
      <c r="DV121" s="762">
        <v>1.2</v>
      </c>
      <c r="DW121" s="762"/>
      <c r="DX121" s="762"/>
      <c r="DY121" s="762"/>
      <c r="DZ121" s="763"/>
    </row>
    <row r="122" spans="1:130" s="231" customFormat="1" ht="26.25" customHeight="1" x14ac:dyDescent="0.2">
      <c r="A122" s="788"/>
      <c r="B122" s="789"/>
      <c r="C122" s="783" t="s">
        <v>433</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171984</v>
      </c>
      <c r="AB122" s="748"/>
      <c r="AC122" s="748"/>
      <c r="AD122" s="748"/>
      <c r="AE122" s="749"/>
      <c r="AF122" s="750">
        <v>111803</v>
      </c>
      <c r="AG122" s="748"/>
      <c r="AH122" s="748"/>
      <c r="AI122" s="748"/>
      <c r="AJ122" s="749"/>
      <c r="AK122" s="750" t="s">
        <v>119</v>
      </c>
      <c r="AL122" s="748"/>
      <c r="AM122" s="748"/>
      <c r="AN122" s="748"/>
      <c r="AO122" s="749"/>
      <c r="AP122" s="792" t="s">
        <v>119</v>
      </c>
      <c r="AQ122" s="793"/>
      <c r="AR122" s="793"/>
      <c r="AS122" s="793"/>
      <c r="AT122" s="794"/>
      <c r="AU122" s="853"/>
      <c r="AV122" s="854"/>
      <c r="AW122" s="854"/>
      <c r="AX122" s="854"/>
      <c r="AY122" s="855"/>
      <c r="AZ122" s="806" t="s">
        <v>452</v>
      </c>
      <c r="BA122" s="807"/>
      <c r="BB122" s="807"/>
      <c r="BC122" s="807"/>
      <c r="BD122" s="807"/>
      <c r="BE122" s="807"/>
      <c r="BF122" s="807"/>
      <c r="BG122" s="807"/>
      <c r="BH122" s="807"/>
      <c r="BI122" s="807"/>
      <c r="BJ122" s="807"/>
      <c r="BK122" s="807"/>
      <c r="BL122" s="807"/>
      <c r="BM122" s="807"/>
      <c r="BN122" s="807"/>
      <c r="BO122" s="807"/>
      <c r="BP122" s="808"/>
      <c r="BQ122" s="833">
        <v>606506474</v>
      </c>
      <c r="BR122" s="813"/>
      <c r="BS122" s="813"/>
      <c r="BT122" s="813"/>
      <c r="BU122" s="813"/>
      <c r="BV122" s="813">
        <v>608771645</v>
      </c>
      <c r="BW122" s="813"/>
      <c r="BX122" s="813"/>
      <c r="BY122" s="813"/>
      <c r="BZ122" s="813"/>
      <c r="CA122" s="813">
        <v>601549115</v>
      </c>
      <c r="CB122" s="813"/>
      <c r="CC122" s="813"/>
      <c r="CD122" s="813"/>
      <c r="CE122" s="813"/>
      <c r="CF122" s="814">
        <v>227.3</v>
      </c>
      <c r="CG122" s="815"/>
      <c r="CH122" s="815"/>
      <c r="CI122" s="815"/>
      <c r="CJ122" s="815"/>
      <c r="CK122" s="840"/>
      <c r="CL122" s="822"/>
      <c r="CM122" s="822"/>
      <c r="CN122" s="822"/>
      <c r="CO122" s="823"/>
      <c r="CP122" s="803" t="s">
        <v>392</v>
      </c>
      <c r="CQ122" s="804"/>
      <c r="CR122" s="804"/>
      <c r="CS122" s="804"/>
      <c r="CT122" s="804"/>
      <c r="CU122" s="804"/>
      <c r="CV122" s="804"/>
      <c r="CW122" s="804"/>
      <c r="CX122" s="804"/>
      <c r="CY122" s="804"/>
      <c r="CZ122" s="804"/>
      <c r="DA122" s="804"/>
      <c r="DB122" s="804"/>
      <c r="DC122" s="804"/>
      <c r="DD122" s="804"/>
      <c r="DE122" s="804"/>
      <c r="DF122" s="805"/>
      <c r="DG122" s="784">
        <v>861776</v>
      </c>
      <c r="DH122" s="785"/>
      <c r="DI122" s="785"/>
      <c r="DJ122" s="785"/>
      <c r="DK122" s="785"/>
      <c r="DL122" s="785">
        <v>787815</v>
      </c>
      <c r="DM122" s="785"/>
      <c r="DN122" s="785"/>
      <c r="DO122" s="785"/>
      <c r="DP122" s="785"/>
      <c r="DQ122" s="785">
        <v>551528</v>
      </c>
      <c r="DR122" s="785"/>
      <c r="DS122" s="785"/>
      <c r="DT122" s="785"/>
      <c r="DU122" s="785"/>
      <c r="DV122" s="762">
        <v>0.2</v>
      </c>
      <c r="DW122" s="762"/>
      <c r="DX122" s="762"/>
      <c r="DY122" s="762"/>
      <c r="DZ122" s="763"/>
    </row>
    <row r="123" spans="1:130" s="231" customFormat="1" ht="26.25" customHeight="1" x14ac:dyDescent="0.2">
      <c r="A123" s="788"/>
      <c r="B123" s="789"/>
      <c r="C123" s="783" t="s">
        <v>439</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119</v>
      </c>
      <c r="AB123" s="748"/>
      <c r="AC123" s="748"/>
      <c r="AD123" s="748"/>
      <c r="AE123" s="749"/>
      <c r="AF123" s="750" t="s">
        <v>119</v>
      </c>
      <c r="AG123" s="748"/>
      <c r="AH123" s="748"/>
      <c r="AI123" s="748"/>
      <c r="AJ123" s="749"/>
      <c r="AK123" s="750" t="s">
        <v>119</v>
      </c>
      <c r="AL123" s="748"/>
      <c r="AM123" s="748"/>
      <c r="AN123" s="748"/>
      <c r="AO123" s="749"/>
      <c r="AP123" s="792" t="s">
        <v>119</v>
      </c>
      <c r="AQ123" s="793"/>
      <c r="AR123" s="793"/>
      <c r="AS123" s="793"/>
      <c r="AT123" s="794"/>
      <c r="AU123" s="856"/>
      <c r="AV123" s="857"/>
      <c r="AW123" s="857"/>
      <c r="AX123" s="857"/>
      <c r="AY123" s="857"/>
      <c r="AZ123" s="252" t="s">
        <v>155</v>
      </c>
      <c r="BA123" s="252"/>
      <c r="BB123" s="252"/>
      <c r="BC123" s="252"/>
      <c r="BD123" s="252"/>
      <c r="BE123" s="252"/>
      <c r="BF123" s="252"/>
      <c r="BG123" s="252"/>
      <c r="BH123" s="252"/>
      <c r="BI123" s="252"/>
      <c r="BJ123" s="252"/>
      <c r="BK123" s="252"/>
      <c r="BL123" s="252"/>
      <c r="BM123" s="252"/>
      <c r="BN123" s="252"/>
      <c r="BO123" s="848" t="s">
        <v>453</v>
      </c>
      <c r="BP123" s="849"/>
      <c r="BQ123" s="800">
        <v>688549297</v>
      </c>
      <c r="BR123" s="801"/>
      <c r="BS123" s="801"/>
      <c r="BT123" s="801"/>
      <c r="BU123" s="801"/>
      <c r="BV123" s="801">
        <v>684129635</v>
      </c>
      <c r="BW123" s="801"/>
      <c r="BX123" s="801"/>
      <c r="BY123" s="801"/>
      <c r="BZ123" s="801"/>
      <c r="CA123" s="801">
        <v>681624221</v>
      </c>
      <c r="CB123" s="801"/>
      <c r="CC123" s="801"/>
      <c r="CD123" s="801"/>
      <c r="CE123" s="801"/>
      <c r="CF123" s="716"/>
      <c r="CG123" s="717"/>
      <c r="CH123" s="717"/>
      <c r="CI123" s="717"/>
      <c r="CJ123" s="802"/>
      <c r="CK123" s="840"/>
      <c r="CL123" s="822"/>
      <c r="CM123" s="822"/>
      <c r="CN123" s="822"/>
      <c r="CO123" s="823"/>
      <c r="CP123" s="803" t="s">
        <v>394</v>
      </c>
      <c r="CQ123" s="804"/>
      <c r="CR123" s="804"/>
      <c r="CS123" s="804"/>
      <c r="CT123" s="804"/>
      <c r="CU123" s="804"/>
      <c r="CV123" s="804"/>
      <c r="CW123" s="804"/>
      <c r="CX123" s="804"/>
      <c r="CY123" s="804"/>
      <c r="CZ123" s="804"/>
      <c r="DA123" s="804"/>
      <c r="DB123" s="804"/>
      <c r="DC123" s="804"/>
      <c r="DD123" s="804"/>
      <c r="DE123" s="804"/>
      <c r="DF123" s="805"/>
      <c r="DG123" s="784">
        <v>81296</v>
      </c>
      <c r="DH123" s="785"/>
      <c r="DI123" s="785"/>
      <c r="DJ123" s="785"/>
      <c r="DK123" s="785"/>
      <c r="DL123" s="785">
        <v>80344</v>
      </c>
      <c r="DM123" s="785"/>
      <c r="DN123" s="785"/>
      <c r="DO123" s="785"/>
      <c r="DP123" s="785"/>
      <c r="DQ123" s="785">
        <v>24066</v>
      </c>
      <c r="DR123" s="785"/>
      <c r="DS123" s="785"/>
      <c r="DT123" s="785"/>
      <c r="DU123" s="785"/>
      <c r="DV123" s="762">
        <v>0</v>
      </c>
      <c r="DW123" s="762"/>
      <c r="DX123" s="762"/>
      <c r="DY123" s="762"/>
      <c r="DZ123" s="763"/>
    </row>
    <row r="124" spans="1:130" s="231" customFormat="1" ht="26.25" customHeight="1" thickBot="1" x14ac:dyDescent="0.25">
      <c r="A124" s="788"/>
      <c r="B124" s="789"/>
      <c r="C124" s="783" t="s">
        <v>442</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119</v>
      </c>
      <c r="AB124" s="748"/>
      <c r="AC124" s="748"/>
      <c r="AD124" s="748"/>
      <c r="AE124" s="749"/>
      <c r="AF124" s="750" t="s">
        <v>119</v>
      </c>
      <c r="AG124" s="748"/>
      <c r="AH124" s="748"/>
      <c r="AI124" s="748"/>
      <c r="AJ124" s="749"/>
      <c r="AK124" s="750" t="s">
        <v>119</v>
      </c>
      <c r="AL124" s="748"/>
      <c r="AM124" s="748"/>
      <c r="AN124" s="748"/>
      <c r="AO124" s="749"/>
      <c r="AP124" s="792" t="s">
        <v>119</v>
      </c>
      <c r="AQ124" s="793"/>
      <c r="AR124" s="793"/>
      <c r="AS124" s="793"/>
      <c r="AT124" s="794"/>
      <c r="AU124" s="795" t="s">
        <v>454</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203.6</v>
      </c>
      <c r="BR124" s="799"/>
      <c r="BS124" s="799"/>
      <c r="BT124" s="799"/>
      <c r="BU124" s="799"/>
      <c r="BV124" s="799">
        <v>204.5</v>
      </c>
      <c r="BW124" s="799"/>
      <c r="BX124" s="799"/>
      <c r="BY124" s="799"/>
      <c r="BZ124" s="799"/>
      <c r="CA124" s="799">
        <v>194.6</v>
      </c>
      <c r="CB124" s="799"/>
      <c r="CC124" s="799"/>
      <c r="CD124" s="799"/>
      <c r="CE124" s="799"/>
      <c r="CF124" s="694"/>
      <c r="CG124" s="695"/>
      <c r="CH124" s="695"/>
      <c r="CI124" s="695"/>
      <c r="CJ124" s="829"/>
      <c r="CK124" s="841"/>
      <c r="CL124" s="841"/>
      <c r="CM124" s="841"/>
      <c r="CN124" s="841"/>
      <c r="CO124" s="842"/>
      <c r="CP124" s="830" t="s">
        <v>455</v>
      </c>
      <c r="CQ124" s="831"/>
      <c r="CR124" s="831"/>
      <c r="CS124" s="831"/>
      <c r="CT124" s="831"/>
      <c r="CU124" s="831"/>
      <c r="CV124" s="831"/>
      <c r="CW124" s="831"/>
      <c r="CX124" s="831"/>
      <c r="CY124" s="831"/>
      <c r="CZ124" s="831"/>
      <c r="DA124" s="831"/>
      <c r="DB124" s="831"/>
      <c r="DC124" s="831"/>
      <c r="DD124" s="831"/>
      <c r="DE124" s="831"/>
      <c r="DF124" s="832"/>
      <c r="DG124" s="833" t="s">
        <v>119</v>
      </c>
      <c r="DH124" s="813"/>
      <c r="DI124" s="813"/>
      <c r="DJ124" s="813"/>
      <c r="DK124" s="813"/>
      <c r="DL124" s="813" t="s">
        <v>119</v>
      </c>
      <c r="DM124" s="813"/>
      <c r="DN124" s="813"/>
      <c r="DO124" s="813"/>
      <c r="DP124" s="813"/>
      <c r="DQ124" s="813" t="s">
        <v>119</v>
      </c>
      <c r="DR124" s="813"/>
      <c r="DS124" s="813"/>
      <c r="DT124" s="813"/>
      <c r="DU124" s="813"/>
      <c r="DV124" s="816" t="s">
        <v>119</v>
      </c>
      <c r="DW124" s="816"/>
      <c r="DX124" s="816"/>
      <c r="DY124" s="816"/>
      <c r="DZ124" s="817"/>
    </row>
    <row r="125" spans="1:130" s="231" customFormat="1" ht="26.25" customHeight="1" x14ac:dyDescent="0.2">
      <c r="A125" s="788"/>
      <c r="B125" s="789"/>
      <c r="C125" s="783" t="s">
        <v>444</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119</v>
      </c>
      <c r="AB125" s="748"/>
      <c r="AC125" s="748"/>
      <c r="AD125" s="748"/>
      <c r="AE125" s="749"/>
      <c r="AF125" s="750" t="s">
        <v>119</v>
      </c>
      <c r="AG125" s="748"/>
      <c r="AH125" s="748"/>
      <c r="AI125" s="748"/>
      <c r="AJ125" s="749"/>
      <c r="AK125" s="750" t="s">
        <v>119</v>
      </c>
      <c r="AL125" s="748"/>
      <c r="AM125" s="748"/>
      <c r="AN125" s="748"/>
      <c r="AO125" s="749"/>
      <c r="AP125" s="792" t="s">
        <v>119</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456</v>
      </c>
      <c r="CL125" s="819"/>
      <c r="CM125" s="819"/>
      <c r="CN125" s="819"/>
      <c r="CO125" s="820"/>
      <c r="CP125" s="827" t="s">
        <v>457</v>
      </c>
      <c r="CQ125" s="776"/>
      <c r="CR125" s="776"/>
      <c r="CS125" s="776"/>
      <c r="CT125" s="776"/>
      <c r="CU125" s="776"/>
      <c r="CV125" s="776"/>
      <c r="CW125" s="776"/>
      <c r="CX125" s="776"/>
      <c r="CY125" s="776"/>
      <c r="CZ125" s="776"/>
      <c r="DA125" s="776"/>
      <c r="DB125" s="776"/>
      <c r="DC125" s="776"/>
      <c r="DD125" s="776"/>
      <c r="DE125" s="776"/>
      <c r="DF125" s="777"/>
      <c r="DG125" s="828" t="s">
        <v>119</v>
      </c>
      <c r="DH125" s="810"/>
      <c r="DI125" s="810"/>
      <c r="DJ125" s="810"/>
      <c r="DK125" s="810"/>
      <c r="DL125" s="810" t="s">
        <v>119</v>
      </c>
      <c r="DM125" s="810"/>
      <c r="DN125" s="810"/>
      <c r="DO125" s="810"/>
      <c r="DP125" s="810"/>
      <c r="DQ125" s="810" t="s">
        <v>119</v>
      </c>
      <c r="DR125" s="810"/>
      <c r="DS125" s="810"/>
      <c r="DT125" s="810"/>
      <c r="DU125" s="810"/>
      <c r="DV125" s="811" t="s">
        <v>119</v>
      </c>
      <c r="DW125" s="811"/>
      <c r="DX125" s="811"/>
      <c r="DY125" s="811"/>
      <c r="DZ125" s="812"/>
    </row>
    <row r="126" spans="1:130" s="231" customFormat="1" ht="26.25" customHeight="1" thickBot="1" x14ac:dyDescent="0.25">
      <c r="A126" s="788"/>
      <c r="B126" s="789"/>
      <c r="C126" s="783" t="s">
        <v>446</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114579</v>
      </c>
      <c r="AB126" s="748"/>
      <c r="AC126" s="748"/>
      <c r="AD126" s="748"/>
      <c r="AE126" s="749"/>
      <c r="AF126" s="750">
        <v>112634</v>
      </c>
      <c r="AG126" s="748"/>
      <c r="AH126" s="748"/>
      <c r="AI126" s="748"/>
      <c r="AJ126" s="749"/>
      <c r="AK126" s="750">
        <v>110687</v>
      </c>
      <c r="AL126" s="748"/>
      <c r="AM126" s="748"/>
      <c r="AN126" s="748"/>
      <c r="AO126" s="749"/>
      <c r="AP126" s="792">
        <v>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458</v>
      </c>
      <c r="CQ126" s="720"/>
      <c r="CR126" s="720"/>
      <c r="CS126" s="720"/>
      <c r="CT126" s="720"/>
      <c r="CU126" s="720"/>
      <c r="CV126" s="720"/>
      <c r="CW126" s="720"/>
      <c r="CX126" s="720"/>
      <c r="CY126" s="720"/>
      <c r="CZ126" s="720"/>
      <c r="DA126" s="720"/>
      <c r="DB126" s="720"/>
      <c r="DC126" s="720"/>
      <c r="DD126" s="720"/>
      <c r="DE126" s="720"/>
      <c r="DF126" s="721"/>
      <c r="DG126" s="784">
        <v>20830962</v>
      </c>
      <c r="DH126" s="785"/>
      <c r="DI126" s="785"/>
      <c r="DJ126" s="785"/>
      <c r="DK126" s="785"/>
      <c r="DL126" s="785">
        <v>20918887</v>
      </c>
      <c r="DM126" s="785"/>
      <c r="DN126" s="785"/>
      <c r="DO126" s="785"/>
      <c r="DP126" s="785"/>
      <c r="DQ126" s="785">
        <v>21107757</v>
      </c>
      <c r="DR126" s="785"/>
      <c r="DS126" s="785"/>
      <c r="DT126" s="785"/>
      <c r="DU126" s="785"/>
      <c r="DV126" s="762">
        <v>8</v>
      </c>
      <c r="DW126" s="762"/>
      <c r="DX126" s="762"/>
      <c r="DY126" s="762"/>
      <c r="DZ126" s="763"/>
    </row>
    <row r="127" spans="1:130" s="231" customFormat="1" ht="26.25" customHeight="1" x14ac:dyDescent="0.2">
      <c r="A127" s="790"/>
      <c r="B127" s="791"/>
      <c r="C127" s="806" t="s">
        <v>459</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30811</v>
      </c>
      <c r="AB127" s="748"/>
      <c r="AC127" s="748"/>
      <c r="AD127" s="748"/>
      <c r="AE127" s="749"/>
      <c r="AF127" s="750">
        <v>21098</v>
      </c>
      <c r="AG127" s="748"/>
      <c r="AH127" s="748"/>
      <c r="AI127" s="748"/>
      <c r="AJ127" s="749"/>
      <c r="AK127" s="750">
        <v>27129</v>
      </c>
      <c r="AL127" s="748"/>
      <c r="AM127" s="748"/>
      <c r="AN127" s="748"/>
      <c r="AO127" s="749"/>
      <c r="AP127" s="792">
        <v>0</v>
      </c>
      <c r="AQ127" s="793"/>
      <c r="AR127" s="793"/>
      <c r="AS127" s="793"/>
      <c r="AT127" s="794"/>
      <c r="AU127" s="233"/>
      <c r="AV127" s="233"/>
      <c r="AW127" s="233"/>
      <c r="AX127" s="809" t="s">
        <v>460</v>
      </c>
      <c r="AY127" s="780"/>
      <c r="AZ127" s="780"/>
      <c r="BA127" s="780"/>
      <c r="BB127" s="780"/>
      <c r="BC127" s="780"/>
      <c r="BD127" s="780"/>
      <c r="BE127" s="781"/>
      <c r="BF127" s="779" t="s">
        <v>461</v>
      </c>
      <c r="BG127" s="780"/>
      <c r="BH127" s="780"/>
      <c r="BI127" s="780"/>
      <c r="BJ127" s="780"/>
      <c r="BK127" s="780"/>
      <c r="BL127" s="781"/>
      <c r="BM127" s="779" t="s">
        <v>462</v>
      </c>
      <c r="BN127" s="780"/>
      <c r="BO127" s="780"/>
      <c r="BP127" s="780"/>
      <c r="BQ127" s="780"/>
      <c r="BR127" s="780"/>
      <c r="BS127" s="781"/>
      <c r="BT127" s="779" t="s">
        <v>463</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464</v>
      </c>
      <c r="CQ127" s="720"/>
      <c r="CR127" s="720"/>
      <c r="CS127" s="720"/>
      <c r="CT127" s="720"/>
      <c r="CU127" s="720"/>
      <c r="CV127" s="720"/>
      <c r="CW127" s="720"/>
      <c r="CX127" s="720"/>
      <c r="CY127" s="720"/>
      <c r="CZ127" s="720"/>
      <c r="DA127" s="720"/>
      <c r="DB127" s="720"/>
      <c r="DC127" s="720"/>
      <c r="DD127" s="720"/>
      <c r="DE127" s="720"/>
      <c r="DF127" s="721"/>
      <c r="DG127" s="784" t="s">
        <v>119</v>
      </c>
      <c r="DH127" s="785"/>
      <c r="DI127" s="785"/>
      <c r="DJ127" s="785"/>
      <c r="DK127" s="785"/>
      <c r="DL127" s="785" t="s">
        <v>119</v>
      </c>
      <c r="DM127" s="785"/>
      <c r="DN127" s="785"/>
      <c r="DO127" s="785"/>
      <c r="DP127" s="785"/>
      <c r="DQ127" s="785" t="s">
        <v>119</v>
      </c>
      <c r="DR127" s="785"/>
      <c r="DS127" s="785"/>
      <c r="DT127" s="785"/>
      <c r="DU127" s="785"/>
      <c r="DV127" s="762" t="s">
        <v>119</v>
      </c>
      <c r="DW127" s="762"/>
      <c r="DX127" s="762"/>
      <c r="DY127" s="762"/>
      <c r="DZ127" s="763"/>
    </row>
    <row r="128" spans="1:130" s="231" customFormat="1" ht="26.25" customHeight="1" thickBot="1" x14ac:dyDescent="0.25">
      <c r="A128" s="764" t="s">
        <v>465</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466</v>
      </c>
      <c r="X128" s="766"/>
      <c r="Y128" s="766"/>
      <c r="Z128" s="767"/>
      <c r="AA128" s="768">
        <v>4628796</v>
      </c>
      <c r="AB128" s="769"/>
      <c r="AC128" s="769"/>
      <c r="AD128" s="769"/>
      <c r="AE128" s="770"/>
      <c r="AF128" s="771">
        <v>5032952</v>
      </c>
      <c r="AG128" s="769"/>
      <c r="AH128" s="769"/>
      <c r="AI128" s="769"/>
      <c r="AJ128" s="770"/>
      <c r="AK128" s="771">
        <v>4461884</v>
      </c>
      <c r="AL128" s="769"/>
      <c r="AM128" s="769"/>
      <c r="AN128" s="769"/>
      <c r="AO128" s="770"/>
      <c r="AP128" s="772"/>
      <c r="AQ128" s="773"/>
      <c r="AR128" s="773"/>
      <c r="AS128" s="773"/>
      <c r="AT128" s="774"/>
      <c r="AU128" s="233"/>
      <c r="AV128" s="233"/>
      <c r="AW128" s="233"/>
      <c r="AX128" s="775" t="s">
        <v>467</v>
      </c>
      <c r="AY128" s="776"/>
      <c r="AZ128" s="776"/>
      <c r="BA128" s="776"/>
      <c r="BB128" s="776"/>
      <c r="BC128" s="776"/>
      <c r="BD128" s="776"/>
      <c r="BE128" s="777"/>
      <c r="BF128" s="754" t="s">
        <v>119</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468</v>
      </c>
      <c r="CQ128" s="698"/>
      <c r="CR128" s="698"/>
      <c r="CS128" s="698"/>
      <c r="CT128" s="698"/>
      <c r="CU128" s="698"/>
      <c r="CV128" s="698"/>
      <c r="CW128" s="698"/>
      <c r="CX128" s="698"/>
      <c r="CY128" s="698"/>
      <c r="CZ128" s="698"/>
      <c r="DA128" s="698"/>
      <c r="DB128" s="698"/>
      <c r="DC128" s="698"/>
      <c r="DD128" s="698"/>
      <c r="DE128" s="698"/>
      <c r="DF128" s="699"/>
      <c r="DG128" s="758">
        <v>3449816</v>
      </c>
      <c r="DH128" s="759"/>
      <c r="DI128" s="759"/>
      <c r="DJ128" s="759"/>
      <c r="DK128" s="759"/>
      <c r="DL128" s="759">
        <v>3383991</v>
      </c>
      <c r="DM128" s="759"/>
      <c r="DN128" s="759"/>
      <c r="DO128" s="759"/>
      <c r="DP128" s="759"/>
      <c r="DQ128" s="759">
        <v>2689855</v>
      </c>
      <c r="DR128" s="759"/>
      <c r="DS128" s="759"/>
      <c r="DT128" s="759"/>
      <c r="DU128" s="759"/>
      <c r="DV128" s="760">
        <v>1</v>
      </c>
      <c r="DW128" s="760"/>
      <c r="DX128" s="760"/>
      <c r="DY128" s="760"/>
      <c r="DZ128" s="761"/>
    </row>
    <row r="129" spans="1:131" s="231" customFormat="1" ht="26.25" customHeight="1" x14ac:dyDescent="0.2">
      <c r="A129" s="742" t="s">
        <v>101</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469</v>
      </c>
      <c r="X129" s="745"/>
      <c r="Y129" s="745"/>
      <c r="Z129" s="746"/>
      <c r="AA129" s="747">
        <v>293691174</v>
      </c>
      <c r="AB129" s="748"/>
      <c r="AC129" s="748"/>
      <c r="AD129" s="748"/>
      <c r="AE129" s="749"/>
      <c r="AF129" s="750">
        <v>298707463</v>
      </c>
      <c r="AG129" s="748"/>
      <c r="AH129" s="748"/>
      <c r="AI129" s="748"/>
      <c r="AJ129" s="749"/>
      <c r="AK129" s="750">
        <v>313899553</v>
      </c>
      <c r="AL129" s="748"/>
      <c r="AM129" s="748"/>
      <c r="AN129" s="748"/>
      <c r="AO129" s="749"/>
      <c r="AP129" s="751"/>
      <c r="AQ129" s="752"/>
      <c r="AR129" s="752"/>
      <c r="AS129" s="752"/>
      <c r="AT129" s="753"/>
      <c r="AU129" s="234"/>
      <c r="AV129" s="234"/>
      <c r="AW129" s="234"/>
      <c r="AX129" s="719" t="s">
        <v>470</v>
      </c>
      <c r="AY129" s="720"/>
      <c r="AZ129" s="720"/>
      <c r="BA129" s="720"/>
      <c r="BB129" s="720"/>
      <c r="BC129" s="720"/>
      <c r="BD129" s="720"/>
      <c r="BE129" s="721"/>
      <c r="BF129" s="738" t="s">
        <v>119</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471</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472</v>
      </c>
      <c r="X130" s="745"/>
      <c r="Y130" s="745"/>
      <c r="Z130" s="746"/>
      <c r="AA130" s="747">
        <v>52160528</v>
      </c>
      <c r="AB130" s="748"/>
      <c r="AC130" s="748"/>
      <c r="AD130" s="748"/>
      <c r="AE130" s="749"/>
      <c r="AF130" s="750">
        <v>50837929</v>
      </c>
      <c r="AG130" s="748"/>
      <c r="AH130" s="748"/>
      <c r="AI130" s="748"/>
      <c r="AJ130" s="749"/>
      <c r="AK130" s="750">
        <v>49295344</v>
      </c>
      <c r="AL130" s="748"/>
      <c r="AM130" s="748"/>
      <c r="AN130" s="748"/>
      <c r="AO130" s="749"/>
      <c r="AP130" s="751"/>
      <c r="AQ130" s="752"/>
      <c r="AR130" s="752"/>
      <c r="AS130" s="752"/>
      <c r="AT130" s="753"/>
      <c r="AU130" s="234"/>
      <c r="AV130" s="234"/>
      <c r="AW130" s="234"/>
      <c r="AX130" s="719" t="s">
        <v>473</v>
      </c>
      <c r="AY130" s="720"/>
      <c r="AZ130" s="720"/>
      <c r="BA130" s="720"/>
      <c r="BB130" s="720"/>
      <c r="BC130" s="720"/>
      <c r="BD130" s="720"/>
      <c r="BE130" s="721"/>
      <c r="BF130" s="722">
        <v>7.7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474</v>
      </c>
      <c r="X131" s="729"/>
      <c r="Y131" s="729"/>
      <c r="Z131" s="730"/>
      <c r="AA131" s="731">
        <v>241530646</v>
      </c>
      <c r="AB131" s="732"/>
      <c r="AC131" s="732"/>
      <c r="AD131" s="732"/>
      <c r="AE131" s="733"/>
      <c r="AF131" s="734">
        <v>247869534</v>
      </c>
      <c r="AG131" s="732"/>
      <c r="AH131" s="732"/>
      <c r="AI131" s="732"/>
      <c r="AJ131" s="733"/>
      <c r="AK131" s="734">
        <v>264604209</v>
      </c>
      <c r="AL131" s="732"/>
      <c r="AM131" s="732"/>
      <c r="AN131" s="732"/>
      <c r="AO131" s="733"/>
      <c r="AP131" s="735"/>
      <c r="AQ131" s="736"/>
      <c r="AR131" s="736"/>
      <c r="AS131" s="736"/>
      <c r="AT131" s="737"/>
      <c r="AU131" s="234"/>
      <c r="AV131" s="234"/>
      <c r="AW131" s="234"/>
      <c r="AX131" s="697" t="s">
        <v>475</v>
      </c>
      <c r="AY131" s="698"/>
      <c r="AZ131" s="698"/>
      <c r="BA131" s="698"/>
      <c r="BB131" s="698"/>
      <c r="BC131" s="698"/>
      <c r="BD131" s="698"/>
      <c r="BE131" s="699"/>
      <c r="BF131" s="700">
        <v>194.6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476</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477</v>
      </c>
      <c r="W132" s="710"/>
      <c r="X132" s="710"/>
      <c r="Y132" s="710"/>
      <c r="Z132" s="711"/>
      <c r="AA132" s="712">
        <v>7.5930343850000002</v>
      </c>
      <c r="AB132" s="713"/>
      <c r="AC132" s="713"/>
      <c r="AD132" s="713"/>
      <c r="AE132" s="714"/>
      <c r="AF132" s="715">
        <v>7.9399681290000004</v>
      </c>
      <c r="AG132" s="713"/>
      <c r="AH132" s="713"/>
      <c r="AI132" s="713"/>
      <c r="AJ132" s="714"/>
      <c r="AK132" s="715">
        <v>7.843142813</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478</v>
      </c>
      <c r="W133" s="689"/>
      <c r="X133" s="689"/>
      <c r="Y133" s="689"/>
      <c r="Z133" s="690"/>
      <c r="AA133" s="691">
        <v>7.5</v>
      </c>
      <c r="AB133" s="692"/>
      <c r="AC133" s="692"/>
      <c r="AD133" s="692"/>
      <c r="AE133" s="693"/>
      <c r="AF133" s="691">
        <v>7.6</v>
      </c>
      <c r="AG133" s="692"/>
      <c r="AH133" s="692"/>
      <c r="AI133" s="692"/>
      <c r="AJ133" s="693"/>
      <c r="AK133" s="691">
        <v>7.7</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G8zHhVYgPtZH4ei0uPLGdmEyueQ4DJqKDVGPONvuqnCzxgir5Lw5yENcKnuRECk1SqgnyPtJy3X3y4H3m7EioA==" saltValue="8OFiOCgw+vgW9FWKXBtv6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E3" zoomScaleNormal="85" zoomScaleSheetLayoutView="100" workbookViewId="0">
      <selection activeCell="BB27" sqref="BB27"/>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479</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480</v>
      </c>
    </row>
  </sheetData>
  <sheetProtection algorithmName="SHA-512" hashValue="HJFmCMwWivWZN9ov0tq+QlgtsUtP864evUnziDhMECh07K3H4+P02xHFu2DtzXsmZrh0c99g+Tg5uEbUfieHfQ==" saltValue="ku5uk3Jfz00ub7ocm6pFh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482</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483</v>
      </c>
      <c r="AP7" s="273"/>
      <c r="AQ7" s="274" t="s">
        <v>484</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485</v>
      </c>
      <c r="AQ8" s="280" t="s">
        <v>486</v>
      </c>
      <c r="AR8" s="281" t="s">
        <v>487</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488</v>
      </c>
      <c r="AL9" s="1113"/>
      <c r="AM9" s="1113"/>
      <c r="AN9" s="1114"/>
      <c r="AO9" s="282">
        <v>132590893</v>
      </c>
      <c r="AP9" s="282">
        <v>141796</v>
      </c>
      <c r="AQ9" s="283">
        <v>139124</v>
      </c>
      <c r="AR9" s="284">
        <v>1.9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489</v>
      </c>
      <c r="AL10" s="1113"/>
      <c r="AM10" s="1113"/>
      <c r="AN10" s="1114"/>
      <c r="AO10" s="282">
        <v>191408</v>
      </c>
      <c r="AP10" s="282">
        <v>205</v>
      </c>
      <c r="AQ10" s="283">
        <v>810</v>
      </c>
      <c r="AR10" s="284">
        <v>-74.7</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490</v>
      </c>
      <c r="AL11" s="1113"/>
      <c r="AM11" s="1113"/>
      <c r="AN11" s="1114"/>
      <c r="AO11" s="282" t="s">
        <v>491</v>
      </c>
      <c r="AP11" s="282" t="s">
        <v>491</v>
      </c>
      <c r="AQ11" s="283" t="s">
        <v>491</v>
      </c>
      <c r="AR11" s="284" t="s">
        <v>491</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492</v>
      </c>
      <c r="AL12" s="1113"/>
      <c r="AM12" s="1113"/>
      <c r="AN12" s="1114"/>
      <c r="AO12" s="282" t="s">
        <v>491</v>
      </c>
      <c r="AP12" s="282" t="s">
        <v>491</v>
      </c>
      <c r="AQ12" s="283">
        <v>7</v>
      </c>
      <c r="AR12" s="284" t="s">
        <v>491</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493</v>
      </c>
      <c r="AL13" s="1113"/>
      <c r="AM13" s="1113"/>
      <c r="AN13" s="1114"/>
      <c r="AO13" s="282">
        <v>2852934</v>
      </c>
      <c r="AP13" s="282">
        <v>3051</v>
      </c>
      <c r="AQ13" s="283">
        <v>2682</v>
      </c>
      <c r="AR13" s="284">
        <v>13.8</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494</v>
      </c>
      <c r="AL14" s="1113"/>
      <c r="AM14" s="1113"/>
      <c r="AN14" s="1114"/>
      <c r="AO14" s="282">
        <v>-10454879</v>
      </c>
      <c r="AP14" s="282">
        <v>-11181</v>
      </c>
      <c r="AQ14" s="283">
        <v>-12563</v>
      </c>
      <c r="AR14" s="284">
        <v>-11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155</v>
      </c>
      <c r="AL15" s="1110"/>
      <c r="AM15" s="1110"/>
      <c r="AN15" s="1111"/>
      <c r="AO15" s="282">
        <v>125180356</v>
      </c>
      <c r="AP15" s="282">
        <v>133871</v>
      </c>
      <c r="AQ15" s="283">
        <v>130060</v>
      </c>
      <c r="AR15" s="284">
        <v>2.9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495</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496</v>
      </c>
      <c r="AP20" s="293" t="s">
        <v>497</v>
      </c>
      <c r="AQ20" s="294" t="s">
        <v>498</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499</v>
      </c>
      <c r="AL21" s="1116"/>
      <c r="AM21" s="1116"/>
      <c r="AN21" s="1117"/>
      <c r="AO21" s="297">
        <v>1574.51</v>
      </c>
      <c r="AP21" s="298">
        <v>1550.04</v>
      </c>
      <c r="AQ21" s="299">
        <v>24.47</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500</v>
      </c>
      <c r="AL22" s="1116"/>
      <c r="AM22" s="1116"/>
      <c r="AN22" s="1117"/>
      <c r="AO22" s="302">
        <v>99.5</v>
      </c>
      <c r="AP22" s="303">
        <v>98.8</v>
      </c>
      <c r="AQ22" s="304">
        <v>0.7</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501</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502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503</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483</v>
      </c>
      <c r="AP30" s="273"/>
      <c r="AQ30" s="274" t="s">
        <v>484</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485</v>
      </c>
      <c r="AQ31" s="280" t="s">
        <v>486</v>
      </c>
      <c r="AR31" s="281" t="s">
        <v>487</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504</v>
      </c>
      <c r="AL32" s="1107"/>
      <c r="AM32" s="1107"/>
      <c r="AN32" s="1108"/>
      <c r="AO32" s="282">
        <v>73044306</v>
      </c>
      <c r="AP32" s="282">
        <v>78115</v>
      </c>
      <c r="AQ32" s="283">
        <v>72752</v>
      </c>
      <c r="AR32" s="284">
        <v>7.4</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505</v>
      </c>
      <c r="AL33" s="1107"/>
      <c r="AM33" s="1107"/>
      <c r="AN33" s="1108"/>
      <c r="AO33" s="282" t="s">
        <v>491</v>
      </c>
      <c r="AP33" s="282" t="s">
        <v>491</v>
      </c>
      <c r="AQ33" s="283" t="s">
        <v>491</v>
      </c>
      <c r="AR33" s="284" t="s">
        <v>491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506</v>
      </c>
      <c r="AL34" s="1107"/>
      <c r="AM34" s="1107"/>
      <c r="AN34" s="1108"/>
      <c r="AO34" s="282">
        <v>333333</v>
      </c>
      <c r="AP34" s="282">
        <v>356</v>
      </c>
      <c r="AQ34" s="283">
        <v>5123</v>
      </c>
      <c r="AR34" s="284">
        <v>-93.1</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507</v>
      </c>
      <c r="AL35" s="1107"/>
      <c r="AM35" s="1107"/>
      <c r="AN35" s="1108"/>
      <c r="AO35" s="282">
        <v>994985</v>
      </c>
      <c r="AP35" s="282">
        <v>1064</v>
      </c>
      <c r="AQ35" s="283">
        <v>1832</v>
      </c>
      <c r="AR35" s="284">
        <v>-41.9</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508</v>
      </c>
      <c r="AL36" s="1107"/>
      <c r="AM36" s="1107"/>
      <c r="AN36" s="1108"/>
      <c r="AO36" s="282" t="s">
        <v>491</v>
      </c>
      <c r="AP36" s="282" t="s">
        <v>491</v>
      </c>
      <c r="AQ36" s="283">
        <v>132</v>
      </c>
      <c r="AR36" s="284" t="s">
        <v>491</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509</v>
      </c>
      <c r="AL37" s="1107"/>
      <c r="AM37" s="1107"/>
      <c r="AN37" s="1108"/>
      <c r="AO37" s="282">
        <v>137816</v>
      </c>
      <c r="AP37" s="282">
        <v>147</v>
      </c>
      <c r="AQ37" s="283">
        <v>464</v>
      </c>
      <c r="AR37" s="284">
        <v>-68.3</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510</v>
      </c>
      <c r="AL38" s="1104"/>
      <c r="AM38" s="1104"/>
      <c r="AN38" s="1105"/>
      <c r="AO38" s="312">
        <v>74</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511</v>
      </c>
      <c r="AL39" s="1104"/>
      <c r="AM39" s="1104"/>
      <c r="AN39" s="1105"/>
      <c r="AO39" s="282">
        <v>-4461884</v>
      </c>
      <c r="AP39" s="282">
        <v>-4772</v>
      </c>
      <c r="AQ39" s="283">
        <v>-2200</v>
      </c>
      <c r="AR39" s="284">
        <v>116.9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512</v>
      </c>
      <c r="AL40" s="1107"/>
      <c r="AM40" s="1107"/>
      <c r="AN40" s="1108"/>
      <c r="AO40" s="282">
        <v>-49295344</v>
      </c>
      <c r="AP40" s="282">
        <v>-52718</v>
      </c>
      <c r="AQ40" s="283">
        <v>-47951</v>
      </c>
      <c r="AR40" s="284">
        <v>9.9</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513</v>
      </c>
      <c r="AL41" s="1110"/>
      <c r="AM41" s="1110"/>
      <c r="AN41" s="1111"/>
      <c r="AO41" s="282">
        <v>20753286</v>
      </c>
      <c r="AP41" s="282">
        <v>22194</v>
      </c>
      <c r="AQ41" s="283">
        <v>30155</v>
      </c>
      <c r="AR41" s="284">
        <v>-26.4</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514</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515</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483</v>
      </c>
      <c r="AN49" s="1100" t="s">
        <v>516</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517</v>
      </c>
      <c r="AO50" s="325" t="s">
        <v>518</v>
      </c>
      <c r="AP50" s="326" t="s">
        <v>519</v>
      </c>
      <c r="AQ50" s="327" t="s">
        <v>520</v>
      </c>
      <c r="AR50" s="328" t="s">
        <v>521</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522</v>
      </c>
      <c r="AL51" s="321"/>
      <c r="AM51" s="329">
        <v>102046822</v>
      </c>
      <c r="AN51" s="330">
        <v>104655</v>
      </c>
      <c r="AO51" s="331">
        <v>-1.7</v>
      </c>
      <c r="AP51" s="332">
        <v>108224</v>
      </c>
      <c r="AQ51" s="333">
        <v>6.4</v>
      </c>
      <c r="AR51" s="334">
        <v>-8.1</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523</v>
      </c>
      <c r="AM52" s="337">
        <v>20899083</v>
      </c>
      <c r="AN52" s="338">
        <v>21433</v>
      </c>
      <c r="AO52" s="339">
        <v>-19</v>
      </c>
      <c r="AP52" s="340">
        <v>27358</v>
      </c>
      <c r="AQ52" s="341">
        <v>1.7</v>
      </c>
      <c r="AR52" s="342">
        <v>-20.7</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524</v>
      </c>
      <c r="AL53" s="321"/>
      <c r="AM53" s="329">
        <v>113951013</v>
      </c>
      <c r="AN53" s="330">
        <v>118133</v>
      </c>
      <c r="AO53" s="331">
        <v>12.9</v>
      </c>
      <c r="AP53" s="332">
        <v>105585</v>
      </c>
      <c r="AQ53" s="333">
        <v>-2.4</v>
      </c>
      <c r="AR53" s="334">
        <v>15.3</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523</v>
      </c>
      <c r="AM54" s="337">
        <v>22950345</v>
      </c>
      <c r="AN54" s="338">
        <v>23793</v>
      </c>
      <c r="AO54" s="339">
        <v>11</v>
      </c>
      <c r="AP54" s="340">
        <v>26225</v>
      </c>
      <c r="AQ54" s="341">
        <v>-4.0999999999999996</v>
      </c>
      <c r="AR54" s="342">
        <v>15.1</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525</v>
      </c>
      <c r="AL55" s="321"/>
      <c r="AM55" s="329">
        <v>122995694</v>
      </c>
      <c r="AN55" s="330">
        <v>128891</v>
      </c>
      <c r="AO55" s="331">
        <v>9.1</v>
      </c>
      <c r="AP55" s="332">
        <v>111577</v>
      </c>
      <c r="AQ55" s="333">
        <v>5.7</v>
      </c>
      <c r="AR55" s="334">
        <v>3.4</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523</v>
      </c>
      <c r="AM56" s="337">
        <v>25611435</v>
      </c>
      <c r="AN56" s="338">
        <v>26839</v>
      </c>
      <c r="AO56" s="339">
        <v>12.8</v>
      </c>
      <c r="AP56" s="340">
        <v>26257</v>
      </c>
      <c r="AQ56" s="341">
        <v>0.1</v>
      </c>
      <c r="AR56" s="342">
        <v>12.7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526</v>
      </c>
      <c r="AL57" s="321"/>
      <c r="AM57" s="329">
        <v>141497444</v>
      </c>
      <c r="AN57" s="330">
        <v>149772</v>
      </c>
      <c r="AO57" s="331">
        <v>16.2</v>
      </c>
      <c r="AP57" s="332">
        <v>122371</v>
      </c>
      <c r="AQ57" s="333">
        <v>9.6999999999999993</v>
      </c>
      <c r="AR57" s="334">
        <v>6.5</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523</v>
      </c>
      <c r="AM58" s="337">
        <v>32823333</v>
      </c>
      <c r="AN58" s="338">
        <v>34743</v>
      </c>
      <c r="AO58" s="339">
        <v>29.4</v>
      </c>
      <c r="AP58" s="340">
        <v>28038</v>
      </c>
      <c r="AQ58" s="341">
        <v>6.8</v>
      </c>
      <c r="AR58" s="342">
        <v>22.6</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527</v>
      </c>
      <c r="AL59" s="321"/>
      <c r="AM59" s="329">
        <v>149156927</v>
      </c>
      <c r="AN59" s="330">
        <v>159512</v>
      </c>
      <c r="AO59" s="331">
        <v>6.5</v>
      </c>
      <c r="AP59" s="332">
        <v>125393</v>
      </c>
      <c r="AQ59" s="333">
        <v>2.5</v>
      </c>
      <c r="AR59" s="334">
        <v>4</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523</v>
      </c>
      <c r="AM60" s="337">
        <v>24680990</v>
      </c>
      <c r="AN60" s="338">
        <v>26394</v>
      </c>
      <c r="AO60" s="339">
        <v>-24</v>
      </c>
      <c r="AP60" s="340">
        <v>28054</v>
      </c>
      <c r="AQ60" s="341">
        <v>0.1</v>
      </c>
      <c r="AR60" s="342">
        <v>-24.1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528</v>
      </c>
      <c r="AL61" s="343"/>
      <c r="AM61" s="344">
        <v>125929580</v>
      </c>
      <c r="AN61" s="345">
        <v>132193</v>
      </c>
      <c r="AO61" s="346">
        <v>8.6</v>
      </c>
      <c r="AP61" s="347">
        <v>114630</v>
      </c>
      <c r="AQ61" s="348">
        <v>4.4000000000000004</v>
      </c>
      <c r="AR61" s="334">
        <v>4.2</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523</v>
      </c>
      <c r="AM62" s="337">
        <v>25393037</v>
      </c>
      <c r="AN62" s="338">
        <v>26640</v>
      </c>
      <c r="AO62" s="339">
        <v>2</v>
      </c>
      <c r="AP62" s="340">
        <v>27186</v>
      </c>
      <c r="AQ62" s="341">
        <v>0.9</v>
      </c>
      <c r="AR62" s="342">
        <v>1.1000000000000001</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u8efCpTXAyz0BqRpXxAITBFDBAF/sTGkLGLwodatoZLp7Nmp4yT9x2eCPL8QpkU5i6y3BgI6XSHsOR5jpqTn/A==" saltValue="VSgrkVln3FeW1qsv/4ur5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85" zoomScaleNormal="8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529</v>
      </c>
    </row>
    <row r="121" spans="125:125" ht="13.5" hidden="1" customHeight="1" x14ac:dyDescent="0.2">
      <c r="DU121" s="260"/>
    </row>
  </sheetData>
  <sheetProtection algorithmName="SHA-512" hashValue="nhLBiohqS3cYJBXsqYEgkhUC6aIJa97t4ZUrdNvysIvVRrcCQn74qHCu5AbpUE9Yh9alWSjmPLZn/xywVMbTSw==" saltValue="7RCh17a0czLwt0pIEY4v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1"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530</v>
      </c>
    </row>
  </sheetData>
  <sheetProtection algorithmName="SHA-512" hashValue="fbSTuEAVyecBxk654Crk76URUyoB6R4GDQiOld8HN80oqtqkQpKwnuIHQrttT/mEcElE10mDjE+RRnt8AlTbAQ==" saltValue="f7lnaaaxkKebltUwr7A4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8" zoomScale="70" zoomScaleNormal="70" zoomScaleSheetLayoutView="100" workbookViewId="0">
      <selection activeCell="P50" sqref="P5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531</v>
      </c>
      <c r="G46" s="352" t="s">
        <v>532</v>
      </c>
      <c r="H46" s="352" t="s">
        <v>533</v>
      </c>
      <c r="I46" s="352" t="s">
        <v>534</v>
      </c>
      <c r="J46" s="353" t="s">
        <v>535</v>
      </c>
    </row>
    <row r="47" spans="2:10" ht="57.75" customHeight="1" x14ac:dyDescent="0.2">
      <c r="B47" s="7"/>
      <c r="C47" s="1121" t="s">
        <v>4</v>
      </c>
      <c r="D47" s="1121"/>
      <c r="E47" s="1122"/>
      <c r="F47" s="354">
        <v>1.38</v>
      </c>
      <c r="G47" s="355">
        <v>1.38</v>
      </c>
      <c r="H47" s="355">
        <v>1.06</v>
      </c>
      <c r="I47" s="355">
        <v>1.04</v>
      </c>
      <c r="J47" s="356">
        <v>0.99</v>
      </c>
    </row>
    <row r="48" spans="2:10" ht="57.75" customHeight="1" x14ac:dyDescent="0.2">
      <c r="B48" s="8"/>
      <c r="C48" s="1123" t="s">
        <v>5</v>
      </c>
      <c r="D48" s="1123"/>
      <c r="E48" s="1124"/>
      <c r="F48" s="357">
        <v>1.99</v>
      </c>
      <c r="G48" s="358">
        <v>1.1599999999999999</v>
      </c>
      <c r="H48" s="358">
        <v>2.29</v>
      </c>
      <c r="I48" s="358">
        <v>4.6399999999999997</v>
      </c>
      <c r="J48" s="359">
        <v>3.63</v>
      </c>
    </row>
    <row r="49" spans="2:10" ht="57.75" customHeight="1" thickBot="1" x14ac:dyDescent="0.25">
      <c r="B49" s="9"/>
      <c r="C49" s="1125" t="s">
        <v>6</v>
      </c>
      <c r="D49" s="1125"/>
      <c r="E49" s="1126"/>
      <c r="F49" s="360">
        <v>1.82</v>
      </c>
      <c r="G49" s="361">
        <v>0.18</v>
      </c>
      <c r="H49" s="361">
        <v>1.36</v>
      </c>
      <c r="I49" s="361">
        <v>3.41</v>
      </c>
      <c r="J49" s="362">
        <v>3.43</v>
      </c>
    </row>
    <row r="50" spans="2:10" ht="13.5" customHeight="1" x14ac:dyDescent="0.2"/>
  </sheetData>
  <sheetProtection algorithmName="SHA-512" hashValue="7DvZBEDMEbaOdoz43/WePlxizgNxGxSKQviWGwOPKowEn8YS6ySxvvYF3AkTux6JSot+PUeWxXxDf3MbmynsIQ==" saltValue="CfI0Ci8HlfezelzOLjPY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3"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531</v>
      </c>
      <c r="G33" s="17" t="s">
        <v>532</v>
      </c>
      <c r="H33" s="17" t="s">
        <v>533</v>
      </c>
      <c r="I33" s="17" t="s">
        <v>534</v>
      </c>
      <c r="J33" s="18" t="s">
        <v>535</v>
      </c>
      <c r="K33" s="10"/>
      <c r="L33" s="10"/>
      <c r="M33" s="10"/>
      <c r="N33" s="10"/>
      <c r="O33" s="10"/>
      <c r="P33" s="10"/>
    </row>
    <row r="34" spans="1:16" ht="39" customHeight="1" x14ac:dyDescent="0.2">
      <c r="A34" s="10"/>
      <c r="B34" s="19"/>
      <c r="C34" s="1133" t="s">
        <v>536</v>
      </c>
      <c r="D34" s="1133"/>
      <c r="E34" s="1134"/>
      <c r="F34" s="20">
        <v>1.97</v>
      </c>
      <c r="G34" s="21">
        <v>1.1499999999999999</v>
      </c>
      <c r="H34" s="21">
        <v>2.2799999999999998</v>
      </c>
      <c r="I34" s="21">
        <v>4.63</v>
      </c>
      <c r="J34" s="22">
        <v>3.61</v>
      </c>
      <c r="K34" s="10"/>
      <c r="L34" s="10"/>
      <c r="M34" s="10"/>
      <c r="N34" s="10"/>
      <c r="O34" s="10"/>
      <c r="P34" s="10"/>
    </row>
    <row r="35" spans="1:16" ht="39" customHeight="1" x14ac:dyDescent="0.2">
      <c r="A35" s="10"/>
      <c r="B35" s="23"/>
      <c r="C35" s="1127" t="s">
        <v>537</v>
      </c>
      <c r="D35" s="1128"/>
      <c r="E35" s="1129"/>
      <c r="F35" s="24" t="s">
        <v>491</v>
      </c>
      <c r="G35" s="25">
        <v>0.5</v>
      </c>
      <c r="H35" s="25">
        <v>0.2</v>
      </c>
      <c r="I35" s="25">
        <v>1.24</v>
      </c>
      <c r="J35" s="26">
        <v>1.5</v>
      </c>
      <c r="K35" s="10"/>
      <c r="L35" s="10"/>
      <c r="M35" s="10"/>
      <c r="N35" s="10"/>
      <c r="O35" s="10"/>
      <c r="P35" s="10"/>
    </row>
    <row r="36" spans="1:16" ht="39" customHeight="1" x14ac:dyDescent="0.2">
      <c r="A36" s="10"/>
      <c r="B36" s="23"/>
      <c r="C36" s="1127" t="s">
        <v>538</v>
      </c>
      <c r="D36" s="1128"/>
      <c r="E36" s="1129"/>
      <c r="F36" s="24">
        <v>1.04</v>
      </c>
      <c r="G36" s="25">
        <v>1.03</v>
      </c>
      <c r="H36" s="25">
        <v>1.03</v>
      </c>
      <c r="I36" s="25">
        <v>0.98</v>
      </c>
      <c r="J36" s="26">
        <v>1.03</v>
      </c>
      <c r="K36" s="10"/>
      <c r="L36" s="10"/>
      <c r="M36" s="10"/>
      <c r="N36" s="10"/>
      <c r="O36" s="10"/>
      <c r="P36" s="10"/>
    </row>
    <row r="37" spans="1:16" ht="39" customHeight="1" x14ac:dyDescent="0.2">
      <c r="A37" s="10"/>
      <c r="B37" s="23"/>
      <c r="C37" s="1127" t="s">
        <v>539</v>
      </c>
      <c r="D37" s="1128"/>
      <c r="E37" s="1129"/>
      <c r="F37" s="24">
        <v>0.16</v>
      </c>
      <c r="G37" s="25">
        <v>0.2</v>
      </c>
      <c r="H37" s="25">
        <v>0.13</v>
      </c>
      <c r="I37" s="25">
        <v>0.19</v>
      </c>
      <c r="J37" s="26">
        <v>0.14000000000000001</v>
      </c>
      <c r="K37" s="10"/>
      <c r="L37" s="10"/>
      <c r="M37" s="10"/>
      <c r="N37" s="10"/>
      <c r="O37" s="10"/>
      <c r="P37" s="10"/>
    </row>
    <row r="38" spans="1:16" ht="39" customHeight="1" x14ac:dyDescent="0.2">
      <c r="A38" s="10"/>
      <c r="B38" s="23"/>
      <c r="C38" s="1127" t="s">
        <v>540</v>
      </c>
      <c r="D38" s="1128"/>
      <c r="E38" s="1129"/>
      <c r="F38" s="24">
        <v>0.03</v>
      </c>
      <c r="G38" s="25">
        <v>0.03</v>
      </c>
      <c r="H38" s="25">
        <v>0.03</v>
      </c>
      <c r="I38" s="25">
        <v>0.04</v>
      </c>
      <c r="J38" s="26">
        <v>0.05</v>
      </c>
      <c r="K38" s="10"/>
      <c r="L38" s="10"/>
      <c r="M38" s="10"/>
      <c r="N38" s="10"/>
      <c r="O38" s="10"/>
      <c r="P38" s="10"/>
    </row>
    <row r="39" spans="1:16" ht="39" customHeight="1" x14ac:dyDescent="0.2">
      <c r="A39" s="10"/>
      <c r="B39" s="23"/>
      <c r="C39" s="1127" t="s">
        <v>541</v>
      </c>
      <c r="D39" s="1128"/>
      <c r="E39" s="1129"/>
      <c r="F39" s="24">
        <v>0.01</v>
      </c>
      <c r="G39" s="25">
        <v>0.01</v>
      </c>
      <c r="H39" s="25">
        <v>0.02</v>
      </c>
      <c r="I39" s="25">
        <v>0.02</v>
      </c>
      <c r="J39" s="26">
        <v>0.01</v>
      </c>
      <c r="K39" s="10"/>
      <c r="L39" s="10"/>
      <c r="M39" s="10"/>
      <c r="N39" s="10"/>
      <c r="O39" s="10"/>
      <c r="P39" s="10"/>
    </row>
    <row r="40" spans="1:16" ht="39" customHeight="1" x14ac:dyDescent="0.2">
      <c r="A40" s="10"/>
      <c r="B40" s="23"/>
      <c r="C40" s="1127" t="s">
        <v>542</v>
      </c>
      <c r="D40" s="1128"/>
      <c r="E40" s="1129"/>
      <c r="F40" s="24">
        <v>0</v>
      </c>
      <c r="G40" s="25">
        <v>0</v>
      </c>
      <c r="H40" s="25">
        <v>0</v>
      </c>
      <c r="I40" s="25">
        <v>0</v>
      </c>
      <c r="J40" s="26">
        <v>0.01</v>
      </c>
      <c r="K40" s="10"/>
      <c r="L40" s="10"/>
      <c r="M40" s="10"/>
      <c r="N40" s="10"/>
      <c r="O40" s="10"/>
      <c r="P40" s="10"/>
    </row>
    <row r="41" spans="1:16" ht="39" customHeight="1" x14ac:dyDescent="0.2">
      <c r="A41" s="10"/>
      <c r="B41" s="23"/>
      <c r="C41" s="1127" t="s">
        <v>543</v>
      </c>
      <c r="D41" s="1128"/>
      <c r="E41" s="1129"/>
      <c r="F41" s="24" t="s">
        <v>491</v>
      </c>
      <c r="G41" s="25" t="s">
        <v>491</v>
      </c>
      <c r="H41" s="25">
        <v>0.02</v>
      </c>
      <c r="I41" s="25">
        <v>0</v>
      </c>
      <c r="J41" s="26">
        <v>0</v>
      </c>
      <c r="K41" s="10"/>
      <c r="L41" s="10"/>
      <c r="M41" s="10"/>
      <c r="N41" s="10"/>
      <c r="O41" s="10"/>
      <c r="P41" s="10"/>
    </row>
    <row r="42" spans="1:16" ht="39" customHeight="1" x14ac:dyDescent="0.2">
      <c r="A42" s="10"/>
      <c r="B42" s="27"/>
      <c r="C42" s="1127" t="s">
        <v>544</v>
      </c>
      <c r="D42" s="1128"/>
      <c r="E42" s="1129"/>
      <c r="F42" s="24" t="s">
        <v>491</v>
      </c>
      <c r="G42" s="25" t="s">
        <v>491</v>
      </c>
      <c r="H42" s="25" t="s">
        <v>491</v>
      </c>
      <c r="I42" s="25" t="s">
        <v>491</v>
      </c>
      <c r="J42" s="26" t="s">
        <v>491</v>
      </c>
      <c r="K42" s="10"/>
      <c r="L42" s="10"/>
      <c r="M42" s="10"/>
      <c r="N42" s="10"/>
      <c r="O42" s="10"/>
      <c r="P42" s="10"/>
    </row>
    <row r="43" spans="1:16" ht="39" customHeight="1" thickBot="1" x14ac:dyDescent="0.25">
      <c r="A43" s="10"/>
      <c r="B43" s="28"/>
      <c r="C43" s="1130" t="s">
        <v>545</v>
      </c>
      <c r="D43" s="1131"/>
      <c r="E43" s="1132"/>
      <c r="F43" s="29">
        <v>0</v>
      </c>
      <c r="G43" s="30">
        <v>0.02</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kGvfChhYOdb5brefD5QM7n2oK5AWyhnvzhhUfMUXBZtZyfB/70qXeDxXdSdUKzTREK6cDUgpQY5dICzcUTjeA==" saltValue="Jw7zi/5y5bsnZMNzZWP/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1" zoomScaleSheetLayoutView="55" workbookViewId="0">
      <selection activeCell="O56" sqref="O56"/>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2">
      <c r="A45" s="36"/>
      <c r="B45" s="1153" t="s">
        <v>10</v>
      </c>
      <c r="C45" s="1154"/>
      <c r="D45" s="46"/>
      <c r="E45" s="1159" t="s">
        <v>11</v>
      </c>
      <c r="F45" s="1159"/>
      <c r="G45" s="1159"/>
      <c r="H45" s="1159"/>
      <c r="I45" s="1159"/>
      <c r="J45" s="1160"/>
      <c r="K45" s="47">
        <v>71110</v>
      </c>
      <c r="L45" s="48">
        <v>72129</v>
      </c>
      <c r="M45" s="48">
        <v>73816</v>
      </c>
      <c r="N45" s="48">
        <v>74341</v>
      </c>
      <c r="O45" s="49">
        <v>73044</v>
      </c>
      <c r="P45" s="36"/>
      <c r="Q45" s="36"/>
      <c r="R45" s="36"/>
      <c r="S45" s="36"/>
      <c r="T45" s="36"/>
      <c r="U45" s="36"/>
    </row>
    <row r="46" spans="1:21" ht="30.75" customHeight="1" x14ac:dyDescent="0.2">
      <c r="A46" s="36"/>
      <c r="B46" s="1155"/>
      <c r="C46" s="1156"/>
      <c r="D46" s="50"/>
      <c r="E46" s="1137" t="s">
        <v>12</v>
      </c>
      <c r="F46" s="1137"/>
      <c r="G46" s="1137"/>
      <c r="H46" s="1137"/>
      <c r="I46" s="1137"/>
      <c r="J46" s="1138"/>
      <c r="K46" s="51" t="s">
        <v>491</v>
      </c>
      <c r="L46" s="52" t="s">
        <v>491</v>
      </c>
      <c r="M46" s="52" t="s">
        <v>491</v>
      </c>
      <c r="N46" s="52" t="s">
        <v>491</v>
      </c>
      <c r="O46" s="53" t="s">
        <v>491</v>
      </c>
      <c r="P46" s="36"/>
      <c r="Q46" s="36"/>
      <c r="R46" s="36"/>
      <c r="S46" s="36"/>
      <c r="T46" s="36"/>
      <c r="U46" s="36"/>
    </row>
    <row r="47" spans="1:21" ht="30.75" customHeight="1" x14ac:dyDescent="0.2">
      <c r="A47" s="36"/>
      <c r="B47" s="1155"/>
      <c r="C47" s="1156"/>
      <c r="D47" s="50"/>
      <c r="E47" s="1137" t="s">
        <v>13</v>
      </c>
      <c r="F47" s="1137"/>
      <c r="G47" s="1137"/>
      <c r="H47" s="1137"/>
      <c r="I47" s="1137"/>
      <c r="J47" s="1138"/>
      <c r="K47" s="51" t="s">
        <v>491</v>
      </c>
      <c r="L47" s="52" t="s">
        <v>491</v>
      </c>
      <c r="M47" s="52" t="s">
        <v>491</v>
      </c>
      <c r="N47" s="52" t="s">
        <v>491</v>
      </c>
      <c r="O47" s="53">
        <v>333</v>
      </c>
      <c r="P47" s="36"/>
      <c r="Q47" s="36"/>
      <c r="R47" s="36"/>
      <c r="S47" s="36"/>
      <c r="T47" s="36"/>
      <c r="U47" s="36"/>
    </row>
    <row r="48" spans="1:21" ht="30.75" customHeight="1" x14ac:dyDescent="0.2">
      <c r="A48" s="36"/>
      <c r="B48" s="1155"/>
      <c r="C48" s="1156"/>
      <c r="D48" s="50"/>
      <c r="E48" s="1137" t="s">
        <v>14</v>
      </c>
      <c r="F48" s="1137"/>
      <c r="G48" s="1137"/>
      <c r="H48" s="1137"/>
      <c r="I48" s="1137"/>
      <c r="J48" s="1138"/>
      <c r="K48" s="51">
        <v>781</v>
      </c>
      <c r="L48" s="52">
        <v>906</v>
      </c>
      <c r="M48" s="52">
        <v>995</v>
      </c>
      <c r="N48" s="52">
        <v>964</v>
      </c>
      <c r="O48" s="53">
        <v>995</v>
      </c>
      <c r="P48" s="36"/>
      <c r="Q48" s="36"/>
      <c r="R48" s="36"/>
      <c r="S48" s="36"/>
      <c r="T48" s="36"/>
      <c r="U48" s="36"/>
    </row>
    <row r="49" spans="1:21" ht="30.75" customHeight="1" x14ac:dyDescent="0.2">
      <c r="A49" s="36"/>
      <c r="B49" s="1155"/>
      <c r="C49" s="1156"/>
      <c r="D49" s="50"/>
      <c r="E49" s="1137" t="s">
        <v>15</v>
      </c>
      <c r="F49" s="1137"/>
      <c r="G49" s="1137"/>
      <c r="H49" s="1137"/>
      <c r="I49" s="1137"/>
      <c r="J49" s="1138"/>
      <c r="K49" s="51" t="s">
        <v>491</v>
      </c>
      <c r="L49" s="52" t="s">
        <v>491</v>
      </c>
      <c r="M49" s="52" t="s">
        <v>491</v>
      </c>
      <c r="N49" s="52" t="s">
        <v>491</v>
      </c>
      <c r="O49" s="53" t="s">
        <v>491</v>
      </c>
      <c r="P49" s="36"/>
      <c r="Q49" s="36"/>
      <c r="R49" s="36"/>
      <c r="S49" s="36"/>
      <c r="T49" s="36"/>
      <c r="U49" s="36"/>
    </row>
    <row r="50" spans="1:21" ht="30.75" customHeight="1" x14ac:dyDescent="0.2">
      <c r="A50" s="36"/>
      <c r="B50" s="1155"/>
      <c r="C50" s="1156"/>
      <c r="D50" s="50"/>
      <c r="E50" s="1137" t="s">
        <v>16</v>
      </c>
      <c r="F50" s="1137"/>
      <c r="G50" s="1137"/>
      <c r="H50" s="1137"/>
      <c r="I50" s="1137"/>
      <c r="J50" s="1138"/>
      <c r="K50" s="51">
        <v>454</v>
      </c>
      <c r="L50" s="52">
        <v>320</v>
      </c>
      <c r="M50" s="52">
        <v>317</v>
      </c>
      <c r="N50" s="52">
        <v>246</v>
      </c>
      <c r="O50" s="53">
        <v>138</v>
      </c>
      <c r="P50" s="36"/>
      <c r="Q50" s="36"/>
      <c r="R50" s="36"/>
      <c r="S50" s="36"/>
      <c r="T50" s="36"/>
      <c r="U50" s="36"/>
    </row>
    <row r="51" spans="1:21" ht="30.75" customHeight="1" x14ac:dyDescent="0.2">
      <c r="A51" s="36"/>
      <c r="B51" s="1157"/>
      <c r="C51" s="1158"/>
      <c r="D51" s="54"/>
      <c r="E51" s="1137" t="s">
        <v>17</v>
      </c>
      <c r="F51" s="1137"/>
      <c r="G51" s="1137"/>
      <c r="H51" s="1137"/>
      <c r="I51" s="1137"/>
      <c r="J51" s="1138"/>
      <c r="K51" s="51">
        <v>2</v>
      </c>
      <c r="L51" s="52">
        <v>1</v>
      </c>
      <c r="M51" s="52">
        <v>1</v>
      </c>
      <c r="N51" s="52">
        <v>1</v>
      </c>
      <c r="O51" s="53">
        <v>0</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53621</v>
      </c>
      <c r="L52" s="52">
        <v>55501</v>
      </c>
      <c r="M52" s="52">
        <v>56789</v>
      </c>
      <c r="N52" s="52">
        <v>55872</v>
      </c>
      <c r="O52" s="53">
        <v>53758</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18726</v>
      </c>
      <c r="L53" s="57">
        <v>17855</v>
      </c>
      <c r="M53" s="57">
        <v>18340</v>
      </c>
      <c r="N53" s="57">
        <v>19680</v>
      </c>
      <c r="O53" s="58">
        <v>20752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3">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2">
      <c r="A56" s="36"/>
      <c r="B56" s="1143" t="s">
        <v>23</v>
      </c>
      <c r="C56" s="1144"/>
      <c r="D56" s="1147" t="s">
        <v>24</v>
      </c>
      <c r="E56" s="1148"/>
      <c r="F56" s="1148"/>
      <c r="G56" s="1148"/>
      <c r="H56" s="1148"/>
      <c r="I56" s="1148"/>
      <c r="J56" s="1149"/>
      <c r="K56" s="68"/>
      <c r="L56" s="69"/>
      <c r="M56" s="69"/>
      <c r="N56" s="69"/>
      <c r="O56" s="70"/>
      <c r="P56" s="36"/>
      <c r="Q56" s="36"/>
      <c r="R56" s="36"/>
      <c r="S56" s="36"/>
      <c r="T56" s="36"/>
      <c r="U56" s="36"/>
    </row>
    <row r="57" spans="1:21" ht="30.75" customHeight="1" thickBot="1" x14ac:dyDescent="0.25">
      <c r="A57" s="36"/>
      <c r="B57" s="1145"/>
      <c r="C57" s="1146"/>
      <c r="D57" s="1150" t="s">
        <v>25</v>
      </c>
      <c r="E57" s="1151"/>
      <c r="F57" s="1151"/>
      <c r="G57" s="1151"/>
      <c r="H57" s="1151"/>
      <c r="I57" s="1151"/>
      <c r="J57" s="1152"/>
      <c r="K57" s="71"/>
      <c r="L57" s="72"/>
      <c r="M57" s="72"/>
      <c r="N57" s="72"/>
      <c r="O57" s="73"/>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awK7WScR/rGAnLZzWAE0E+I9qA2rR9/g/0NK7sf0Y2uU8ym7LY5Ntz3EGUyp05DptfawYFxDsx11XRJ8kF86oA==" saltValue="amDXt2oXFhnKBzA/OT5e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531</v>
      </c>
      <c r="J40" s="364" t="s">
        <v>532</v>
      </c>
      <c r="K40" s="364" t="s">
        <v>533</v>
      </c>
      <c r="L40" s="364" t="s">
        <v>534</v>
      </c>
      <c r="M40" s="365" t="s">
        <v>535</v>
      </c>
    </row>
    <row r="41" spans="2:13" ht="27.75" customHeight="1" x14ac:dyDescent="0.2">
      <c r="B41" s="1173" t="s">
        <v>28</v>
      </c>
      <c r="C41" s="1174"/>
      <c r="D41" s="84"/>
      <c r="E41" s="1175" t="s">
        <v>29</v>
      </c>
      <c r="F41" s="1175"/>
      <c r="G41" s="1175"/>
      <c r="H41" s="1176"/>
      <c r="I41" s="366">
        <v>1024364</v>
      </c>
      <c r="J41" s="367">
        <v>1029197</v>
      </c>
      <c r="K41" s="367">
        <v>1041122</v>
      </c>
      <c r="L41" s="367">
        <v>1056650</v>
      </c>
      <c r="M41" s="368">
        <v>1065760</v>
      </c>
    </row>
    <row r="42" spans="2:13" ht="27.75" customHeight="1" x14ac:dyDescent="0.2">
      <c r="B42" s="1163"/>
      <c r="C42" s="1164"/>
      <c r="D42" s="85"/>
      <c r="E42" s="1167" t="s">
        <v>30</v>
      </c>
      <c r="F42" s="1167"/>
      <c r="G42" s="1167"/>
      <c r="H42" s="1168"/>
      <c r="I42" s="369">
        <v>3443</v>
      </c>
      <c r="J42" s="370">
        <v>3154</v>
      </c>
      <c r="K42" s="370">
        <v>2867</v>
      </c>
      <c r="L42" s="370">
        <v>1630</v>
      </c>
      <c r="M42" s="371">
        <v>1519</v>
      </c>
    </row>
    <row r="43" spans="2:13" ht="27.75" customHeight="1" x14ac:dyDescent="0.2">
      <c r="B43" s="1163"/>
      <c r="C43" s="1164"/>
      <c r="D43" s="85"/>
      <c r="E43" s="1167" t="s">
        <v>31</v>
      </c>
      <c r="F43" s="1167"/>
      <c r="G43" s="1167"/>
      <c r="H43" s="1168"/>
      <c r="I43" s="369">
        <v>16082</v>
      </c>
      <c r="J43" s="370">
        <v>15220</v>
      </c>
      <c r="K43" s="370">
        <v>14301</v>
      </c>
      <c r="L43" s="370">
        <v>13523</v>
      </c>
      <c r="M43" s="371">
        <v>12498</v>
      </c>
    </row>
    <row r="44" spans="2:13" ht="27.75" customHeight="1" x14ac:dyDescent="0.2">
      <c r="B44" s="1163"/>
      <c r="C44" s="1164"/>
      <c r="D44" s="85"/>
      <c r="E44" s="1167" t="s">
        <v>32</v>
      </c>
      <c r="F44" s="1167"/>
      <c r="G44" s="1167"/>
      <c r="H44" s="1168"/>
      <c r="I44" s="369" t="s">
        <v>491</v>
      </c>
      <c r="J44" s="370" t="s">
        <v>491</v>
      </c>
      <c r="K44" s="370" t="s">
        <v>491</v>
      </c>
      <c r="L44" s="370" t="s">
        <v>491</v>
      </c>
      <c r="M44" s="371" t="s">
        <v>491</v>
      </c>
    </row>
    <row r="45" spans="2:13" ht="27.75" customHeight="1" x14ac:dyDescent="0.2">
      <c r="B45" s="1163"/>
      <c r="C45" s="1164"/>
      <c r="D45" s="85"/>
      <c r="E45" s="1167" t="s">
        <v>33</v>
      </c>
      <c r="F45" s="1167"/>
      <c r="G45" s="1167"/>
      <c r="H45" s="1168"/>
      <c r="I45" s="369">
        <v>110926</v>
      </c>
      <c r="J45" s="370">
        <v>105665</v>
      </c>
      <c r="K45" s="370">
        <v>97840</v>
      </c>
      <c r="L45" s="370">
        <v>95013</v>
      </c>
      <c r="M45" s="371">
        <v>93163</v>
      </c>
    </row>
    <row r="46" spans="2:13" ht="27.75" customHeight="1" x14ac:dyDescent="0.2">
      <c r="B46" s="1163"/>
      <c r="C46" s="1164"/>
      <c r="D46" s="86"/>
      <c r="E46" s="1177" t="s">
        <v>34</v>
      </c>
      <c r="F46" s="1177"/>
      <c r="G46" s="1177"/>
      <c r="H46" s="1178"/>
      <c r="I46" s="369">
        <v>25558</v>
      </c>
      <c r="J46" s="370">
        <v>25218</v>
      </c>
      <c r="K46" s="370">
        <v>24281</v>
      </c>
      <c r="L46" s="370">
        <v>24303</v>
      </c>
      <c r="M46" s="371">
        <v>23798</v>
      </c>
    </row>
    <row r="47" spans="2:13" ht="27.75" customHeight="1" x14ac:dyDescent="0.2">
      <c r="B47" s="1163"/>
      <c r="C47" s="1164"/>
      <c r="D47" s="87"/>
      <c r="E47" s="1179" t="s">
        <v>35</v>
      </c>
      <c r="F47" s="1180"/>
      <c r="G47" s="1180"/>
      <c r="H47" s="1181"/>
      <c r="I47" s="369" t="s">
        <v>491</v>
      </c>
      <c r="J47" s="370" t="s">
        <v>491</v>
      </c>
      <c r="K47" s="370" t="s">
        <v>491</v>
      </c>
      <c r="L47" s="370" t="s">
        <v>491</v>
      </c>
      <c r="M47" s="371" t="s">
        <v>491</v>
      </c>
    </row>
    <row r="48" spans="2:13" ht="27.75" customHeight="1" x14ac:dyDescent="0.2">
      <c r="B48" s="1163"/>
      <c r="C48" s="1164"/>
      <c r="D48" s="85"/>
      <c r="E48" s="1167" t="s">
        <v>36</v>
      </c>
      <c r="F48" s="1167"/>
      <c r="G48" s="1167"/>
      <c r="H48" s="1168"/>
      <c r="I48" s="369" t="s">
        <v>491</v>
      </c>
      <c r="J48" s="370" t="s">
        <v>491</v>
      </c>
      <c r="K48" s="370" t="s">
        <v>491</v>
      </c>
      <c r="L48" s="370" t="s">
        <v>491</v>
      </c>
      <c r="M48" s="371" t="s">
        <v>491</v>
      </c>
    </row>
    <row r="49" spans="2:13" ht="27.75" customHeight="1" x14ac:dyDescent="0.2">
      <c r="B49" s="1165"/>
      <c r="C49" s="1166"/>
      <c r="D49" s="85"/>
      <c r="E49" s="1167" t="s">
        <v>37</v>
      </c>
      <c r="F49" s="1167"/>
      <c r="G49" s="1167"/>
      <c r="H49" s="1168"/>
      <c r="I49" s="369" t="s">
        <v>491</v>
      </c>
      <c r="J49" s="370" t="s">
        <v>491</v>
      </c>
      <c r="K49" s="370" t="s">
        <v>491</v>
      </c>
      <c r="L49" s="370" t="s">
        <v>491</v>
      </c>
      <c r="M49" s="371" t="s">
        <v>491</v>
      </c>
    </row>
    <row r="50" spans="2:13" ht="27.75" customHeight="1" x14ac:dyDescent="0.2">
      <c r="B50" s="1161" t="s">
        <v>38</v>
      </c>
      <c r="C50" s="1162"/>
      <c r="D50" s="88"/>
      <c r="E50" s="1167" t="s">
        <v>39</v>
      </c>
      <c r="F50" s="1167"/>
      <c r="G50" s="1167"/>
      <c r="H50" s="1168"/>
      <c r="I50" s="369">
        <v>63890</v>
      </c>
      <c r="J50" s="370">
        <v>65072</v>
      </c>
      <c r="K50" s="370">
        <v>63235</v>
      </c>
      <c r="L50" s="370">
        <v>58235</v>
      </c>
      <c r="M50" s="371">
        <v>64427</v>
      </c>
    </row>
    <row r="51" spans="2:13" ht="27.75" customHeight="1" x14ac:dyDescent="0.2">
      <c r="B51" s="1163"/>
      <c r="C51" s="1164"/>
      <c r="D51" s="85"/>
      <c r="E51" s="1167" t="s">
        <v>40</v>
      </c>
      <c r="F51" s="1167"/>
      <c r="G51" s="1167"/>
      <c r="H51" s="1168"/>
      <c r="I51" s="369">
        <v>16456</v>
      </c>
      <c r="J51" s="370">
        <v>18965</v>
      </c>
      <c r="K51" s="370">
        <v>18808</v>
      </c>
      <c r="L51" s="370">
        <v>17123</v>
      </c>
      <c r="M51" s="371">
        <v>15648</v>
      </c>
    </row>
    <row r="52" spans="2:13" ht="27.75" customHeight="1" x14ac:dyDescent="0.2">
      <c r="B52" s="1165"/>
      <c r="C52" s="1166"/>
      <c r="D52" s="85"/>
      <c r="E52" s="1167" t="s">
        <v>41</v>
      </c>
      <c r="F52" s="1167"/>
      <c r="G52" s="1167"/>
      <c r="H52" s="1168"/>
      <c r="I52" s="369">
        <v>621795</v>
      </c>
      <c r="J52" s="370">
        <v>611568</v>
      </c>
      <c r="K52" s="370">
        <v>606506</v>
      </c>
      <c r="L52" s="370">
        <v>608772</v>
      </c>
      <c r="M52" s="371">
        <v>601549</v>
      </c>
    </row>
    <row r="53" spans="2:13" ht="27.75" customHeight="1" thickBot="1" x14ac:dyDescent="0.25">
      <c r="B53" s="1169" t="s">
        <v>42</v>
      </c>
      <c r="C53" s="1170"/>
      <c r="D53" s="89"/>
      <c r="E53" s="1171" t="s">
        <v>43</v>
      </c>
      <c r="F53" s="1171"/>
      <c r="G53" s="1171"/>
      <c r="H53" s="1172"/>
      <c r="I53" s="372">
        <v>478231</v>
      </c>
      <c r="J53" s="373">
        <v>482848</v>
      </c>
      <c r="K53" s="373">
        <v>491862</v>
      </c>
      <c r="L53" s="373">
        <v>506989</v>
      </c>
      <c r="M53" s="374">
        <v>515114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Y1je9ZvneMRgH/yWRNUpcuM/GqZxiqjZ2vtbKkAUK6epA/wCmmgch4IC2Dn/CLuIg6vlUIvYAwRCve3Bl8HOmQ==" saltValue="GpGnryHhYihnFKUGRbYU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C1E2-24A0-475C-A30F-2EF7979BE54D}">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533</v>
      </c>
      <c r="G54" s="97" t="s">
        <v>534</v>
      </c>
      <c r="H54" s="98" t="s">
        <v>535</v>
      </c>
    </row>
    <row r="55" spans="2:8" ht="52.5" customHeight="1" x14ac:dyDescent="0.2">
      <c r="B55" s="99"/>
      <c r="C55" s="1190" t="s">
        <v>45</v>
      </c>
      <c r="D55" s="1190"/>
      <c r="E55" s="1191"/>
      <c r="F55" s="100">
        <v>3106</v>
      </c>
      <c r="G55" s="100">
        <v>3107</v>
      </c>
      <c r="H55" s="101">
        <v>3107</v>
      </c>
    </row>
    <row r="56" spans="2:8" ht="52.5" customHeight="1" x14ac:dyDescent="0.2">
      <c r="B56" s="102"/>
      <c r="C56" s="1192" t="s">
        <v>46</v>
      </c>
      <c r="D56" s="1192"/>
      <c r="E56" s="1193"/>
      <c r="F56" s="103">
        <v>17787</v>
      </c>
      <c r="G56" s="103">
        <v>17788</v>
      </c>
      <c r="H56" s="104">
        <v>17788</v>
      </c>
    </row>
    <row r="57" spans="2:8" ht="53.25" customHeight="1" x14ac:dyDescent="0.2">
      <c r="B57" s="102"/>
      <c r="C57" s="1194" t="s">
        <v>47</v>
      </c>
      <c r="D57" s="1194"/>
      <c r="E57" s="1195"/>
      <c r="F57" s="105">
        <v>33747</v>
      </c>
      <c r="G57" s="105">
        <v>28400</v>
      </c>
      <c r="H57" s="106">
        <v>33742</v>
      </c>
    </row>
    <row r="58" spans="2:8" ht="45.75" customHeight="1" x14ac:dyDescent="0.2">
      <c r="B58" s="107"/>
      <c r="C58" s="1182" t="s">
        <v>579</v>
      </c>
      <c r="D58" s="1183"/>
      <c r="E58" s="1184"/>
      <c r="F58" s="108">
        <v>0</v>
      </c>
      <c r="G58" s="108">
        <v>0</v>
      </c>
      <c r="H58" s="109">
        <v>6314</v>
      </c>
    </row>
    <row r="59" spans="2:8" ht="45.75" customHeight="1" x14ac:dyDescent="0.2">
      <c r="B59" s="107"/>
      <c r="C59" s="1182" t="s">
        <v>580</v>
      </c>
      <c r="D59" s="1183"/>
      <c r="E59" s="1184"/>
      <c r="F59" s="108">
        <v>7217</v>
      </c>
      <c r="G59" s="108">
        <v>5796</v>
      </c>
      <c r="H59" s="109">
        <v>5536</v>
      </c>
    </row>
    <row r="60" spans="2:8" ht="45.75" customHeight="1" x14ac:dyDescent="0.2">
      <c r="B60" s="107"/>
      <c r="C60" s="1182" t="s">
        <v>581</v>
      </c>
      <c r="D60" s="1183"/>
      <c r="E60" s="1184"/>
      <c r="F60" s="108">
        <v>8372</v>
      </c>
      <c r="G60" s="108">
        <v>5768</v>
      </c>
      <c r="H60" s="109">
        <v>5478</v>
      </c>
    </row>
    <row r="61" spans="2:8" ht="45.75" customHeight="1" x14ac:dyDescent="0.2">
      <c r="B61" s="107"/>
      <c r="C61" s="1182" t="s">
        <v>582</v>
      </c>
      <c r="D61" s="1183"/>
      <c r="E61" s="1184"/>
      <c r="F61" s="108">
        <v>5166</v>
      </c>
      <c r="G61" s="108">
        <v>4285</v>
      </c>
      <c r="H61" s="109">
        <v>4450</v>
      </c>
    </row>
    <row r="62" spans="2:8" ht="45.75" customHeight="1" thickBot="1" x14ac:dyDescent="0.25">
      <c r="B62" s="110"/>
      <c r="C62" s="1185" t="s">
        <v>583</v>
      </c>
      <c r="D62" s="1186"/>
      <c r="E62" s="1187"/>
      <c r="F62" s="111">
        <v>2351</v>
      </c>
      <c r="G62" s="111">
        <v>2351</v>
      </c>
      <c r="H62" s="112">
        <v>2351</v>
      </c>
    </row>
    <row r="63" spans="2:8" ht="52.5" customHeight="1" thickBot="1" x14ac:dyDescent="0.25">
      <c r="B63" s="113"/>
      <c r="C63" s="1188" t="s">
        <v>48</v>
      </c>
      <c r="D63" s="1188"/>
      <c r="E63" s="1189"/>
      <c r="F63" s="114">
        <v>54640</v>
      </c>
      <c r="G63" s="114">
        <v>49295</v>
      </c>
      <c r="H63" s="115">
        <v>54638</v>
      </c>
    </row>
    <row r="64" spans="2:8" ht="13" x14ac:dyDescent="0.2"/>
  </sheetData>
  <sheetProtection algorithmName="SHA-512" hashValue="ijApUdKlQ5VUyOYXeJC+3/7cJcT96DwNHlkN6GsQa0Uxs4qQAVx2DsRAid456Og2wnnejEAYpRY6LADaBYKgnA==" saltValue="XdPnHsfP97/Paub5Bzm4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72C9-0D35-4AED-8687-BF63FD0C7CA8}">
  <sheetPr>
    <pageSetUpPr fitToPage="1"/>
  </sheetPr>
  <dimension ref="A1:DE85"/>
  <sheetViews>
    <sheetView showGridLines="0" topLeftCell="A7" zoomScale="84" zoomScaleNormal="84" zoomScaleSheetLayoutView="55" workbookViewId="0">
      <selection activeCell="AN48" sqref="AN48"/>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594</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590</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593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588</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531</v>
      </c>
      <c r="BQ50" s="1205"/>
      <c r="BR50" s="1205"/>
      <c r="BS50" s="1205"/>
      <c r="BT50" s="1205"/>
      <c r="BU50" s="1205"/>
      <c r="BV50" s="1205"/>
      <c r="BW50" s="1205"/>
      <c r="BX50" s="1205" t="s">
        <v>532</v>
      </c>
      <c r="BY50" s="1205"/>
      <c r="BZ50" s="1205"/>
      <c r="CA50" s="1205"/>
      <c r="CB50" s="1205"/>
      <c r="CC50" s="1205"/>
      <c r="CD50" s="1205"/>
      <c r="CE50" s="1205"/>
      <c r="CF50" s="1205" t="s">
        <v>533</v>
      </c>
      <c r="CG50" s="1205"/>
      <c r="CH50" s="1205"/>
      <c r="CI50" s="1205"/>
      <c r="CJ50" s="1205"/>
      <c r="CK50" s="1205"/>
      <c r="CL50" s="1205"/>
      <c r="CM50" s="1205"/>
      <c r="CN50" s="1205" t="s">
        <v>534</v>
      </c>
      <c r="CO50" s="1205"/>
      <c r="CP50" s="1205"/>
      <c r="CQ50" s="1205"/>
      <c r="CR50" s="1205"/>
      <c r="CS50" s="1205"/>
      <c r="CT50" s="1205"/>
      <c r="CU50" s="1205"/>
      <c r="CV50" s="1205" t="s">
        <v>535</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587</v>
      </c>
      <c r="AO51" s="1204"/>
      <c r="AP51" s="1204"/>
      <c r="AQ51" s="1204"/>
      <c r="AR51" s="1204"/>
      <c r="AS51" s="1204"/>
      <c r="AT51" s="1204"/>
      <c r="AU51" s="1204"/>
      <c r="AV51" s="1204"/>
      <c r="AW51" s="1204"/>
      <c r="AX51" s="1204"/>
      <c r="AY51" s="1204"/>
      <c r="AZ51" s="1204"/>
      <c r="BA51" s="1204"/>
      <c r="BB51" s="1204" t="s">
        <v>585</v>
      </c>
      <c r="BC51" s="1204"/>
      <c r="BD51" s="1204"/>
      <c r="BE51" s="1204"/>
      <c r="BF51" s="1204"/>
      <c r="BG51" s="1204"/>
      <c r="BH51" s="1204"/>
      <c r="BI51" s="1204"/>
      <c r="BJ51" s="1204"/>
      <c r="BK51" s="1204"/>
      <c r="BL51" s="1204"/>
      <c r="BM51" s="1204"/>
      <c r="BN51" s="1204"/>
      <c r="BO51" s="1204"/>
      <c r="BP51" s="1203">
        <v>196</v>
      </c>
      <c r="BQ51" s="1203"/>
      <c r="BR51" s="1203"/>
      <c r="BS51" s="1203"/>
      <c r="BT51" s="1203"/>
      <c r="BU51" s="1203"/>
      <c r="BV51" s="1203"/>
      <c r="BW51" s="1203"/>
      <c r="BX51" s="1203">
        <v>197.5</v>
      </c>
      <c r="BY51" s="1203"/>
      <c r="BZ51" s="1203"/>
      <c r="CA51" s="1203"/>
      <c r="CB51" s="1203"/>
      <c r="CC51" s="1203"/>
      <c r="CD51" s="1203"/>
      <c r="CE51" s="1203"/>
      <c r="CF51" s="1203">
        <v>203.6</v>
      </c>
      <c r="CG51" s="1203"/>
      <c r="CH51" s="1203"/>
      <c r="CI51" s="1203"/>
      <c r="CJ51" s="1203"/>
      <c r="CK51" s="1203"/>
      <c r="CL51" s="1203"/>
      <c r="CM51" s="1203"/>
      <c r="CN51" s="1203">
        <v>204.5</v>
      </c>
      <c r="CO51" s="1203"/>
      <c r="CP51" s="1203"/>
      <c r="CQ51" s="1203"/>
      <c r="CR51" s="1203"/>
      <c r="CS51" s="1203"/>
      <c r="CT51" s="1203"/>
      <c r="CU51" s="1203"/>
      <c r="CV51" s="1203">
        <v>194.6</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592</v>
      </c>
      <c r="BC53" s="1204"/>
      <c r="BD53" s="1204"/>
      <c r="BE53" s="1204"/>
      <c r="BF53" s="1204"/>
      <c r="BG53" s="1204"/>
      <c r="BH53" s="1204"/>
      <c r="BI53" s="1204"/>
      <c r="BJ53" s="1204"/>
      <c r="BK53" s="1204"/>
      <c r="BL53" s="1204"/>
      <c r="BM53" s="1204"/>
      <c r="BN53" s="1204"/>
      <c r="BO53" s="1204"/>
      <c r="BP53" s="1203">
        <v>54.5</v>
      </c>
      <c r="BQ53" s="1203"/>
      <c r="BR53" s="1203"/>
      <c r="BS53" s="1203"/>
      <c r="BT53" s="1203"/>
      <c r="BU53" s="1203"/>
      <c r="BV53" s="1203"/>
      <c r="BW53" s="1203"/>
      <c r="BX53" s="1203">
        <v>55.6</v>
      </c>
      <c r="BY53" s="1203"/>
      <c r="BZ53" s="1203"/>
      <c r="CA53" s="1203"/>
      <c r="CB53" s="1203"/>
      <c r="CC53" s="1203"/>
      <c r="CD53" s="1203"/>
      <c r="CE53" s="1203"/>
      <c r="CF53" s="1203">
        <v>56.8</v>
      </c>
      <c r="CG53" s="1203"/>
      <c r="CH53" s="1203"/>
      <c r="CI53" s="1203"/>
      <c r="CJ53" s="1203"/>
      <c r="CK53" s="1203"/>
      <c r="CL53" s="1203"/>
      <c r="CM53" s="1203"/>
      <c r="CN53" s="1203">
        <v>58.2</v>
      </c>
      <c r="CO53" s="1203"/>
      <c r="CP53" s="1203"/>
      <c r="CQ53" s="1203"/>
      <c r="CR53" s="1203"/>
      <c r="CS53" s="1203"/>
      <c r="CT53" s="1203"/>
      <c r="CU53" s="1203"/>
      <c r="CV53" s="1203">
        <v>59.3</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586</v>
      </c>
      <c r="AO55" s="1205"/>
      <c r="AP55" s="1205"/>
      <c r="AQ55" s="1205"/>
      <c r="AR55" s="1205"/>
      <c r="AS55" s="1205"/>
      <c r="AT55" s="1205"/>
      <c r="AU55" s="1205"/>
      <c r="AV55" s="1205"/>
      <c r="AW55" s="1205"/>
      <c r="AX55" s="1205"/>
      <c r="AY55" s="1205"/>
      <c r="AZ55" s="1205"/>
      <c r="BA55" s="1205"/>
      <c r="BB55" s="1204" t="s">
        <v>585</v>
      </c>
      <c r="BC55" s="1204"/>
      <c r="BD55" s="1204"/>
      <c r="BE55" s="1204"/>
      <c r="BF55" s="1204"/>
      <c r="BG55" s="1204"/>
      <c r="BH55" s="1204"/>
      <c r="BI55" s="1204"/>
      <c r="BJ55" s="1204"/>
      <c r="BK55" s="1204"/>
      <c r="BL55" s="1204"/>
      <c r="BM55" s="1204"/>
      <c r="BN55" s="1204"/>
      <c r="BO55" s="1204"/>
      <c r="BP55" s="1203">
        <v>173</v>
      </c>
      <c r="BQ55" s="1203"/>
      <c r="BR55" s="1203"/>
      <c r="BS55" s="1203"/>
      <c r="BT55" s="1203"/>
      <c r="BU55" s="1203"/>
      <c r="BV55" s="1203"/>
      <c r="BW55" s="1203"/>
      <c r="BX55" s="1203">
        <v>171.9</v>
      </c>
      <c r="BY55" s="1203"/>
      <c r="BZ55" s="1203"/>
      <c r="CA55" s="1203"/>
      <c r="CB55" s="1203"/>
      <c r="CC55" s="1203"/>
      <c r="CD55" s="1203"/>
      <c r="CE55" s="1203"/>
      <c r="CF55" s="1203">
        <v>173</v>
      </c>
      <c r="CG55" s="1203"/>
      <c r="CH55" s="1203"/>
      <c r="CI55" s="1203"/>
      <c r="CJ55" s="1203"/>
      <c r="CK55" s="1203"/>
      <c r="CL55" s="1203"/>
      <c r="CM55" s="1203"/>
      <c r="CN55" s="1203">
        <v>168.2</v>
      </c>
      <c r="CO55" s="1203"/>
      <c r="CP55" s="1203"/>
      <c r="CQ55" s="1203"/>
      <c r="CR55" s="1203"/>
      <c r="CS55" s="1203"/>
      <c r="CT55" s="1203"/>
      <c r="CU55" s="1203"/>
      <c r="CV55" s="1203">
        <v>155.1</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592</v>
      </c>
      <c r="BC57" s="1204"/>
      <c r="BD57" s="1204"/>
      <c r="BE57" s="1204"/>
      <c r="BF57" s="1204"/>
      <c r="BG57" s="1204"/>
      <c r="BH57" s="1204"/>
      <c r="BI57" s="1204"/>
      <c r="BJ57" s="1204"/>
      <c r="BK57" s="1204"/>
      <c r="BL57" s="1204"/>
      <c r="BM57" s="1204"/>
      <c r="BN57" s="1204"/>
      <c r="BO57" s="1204"/>
      <c r="BP57" s="1203">
        <v>53.7</v>
      </c>
      <c r="BQ57" s="1203"/>
      <c r="BR57" s="1203"/>
      <c r="BS57" s="1203"/>
      <c r="BT57" s="1203"/>
      <c r="BU57" s="1203"/>
      <c r="BV57" s="1203"/>
      <c r="BW57" s="1203"/>
      <c r="BX57" s="1203">
        <v>55.8</v>
      </c>
      <c r="BY57" s="1203"/>
      <c r="BZ57" s="1203"/>
      <c r="CA57" s="1203"/>
      <c r="CB57" s="1203"/>
      <c r="CC57" s="1203"/>
      <c r="CD57" s="1203"/>
      <c r="CE57" s="1203"/>
      <c r="CF57" s="1203">
        <v>57.1</v>
      </c>
      <c r="CG57" s="1203"/>
      <c r="CH57" s="1203"/>
      <c r="CI57" s="1203"/>
      <c r="CJ57" s="1203"/>
      <c r="CK57" s="1203"/>
      <c r="CL57" s="1203"/>
      <c r="CM57" s="1203"/>
      <c r="CN57" s="1203">
        <v>58.4</v>
      </c>
      <c r="CO57" s="1203"/>
      <c r="CP57" s="1203"/>
      <c r="CQ57" s="1203"/>
      <c r="CR57" s="1203"/>
      <c r="CS57" s="1203"/>
      <c r="CT57" s="1203"/>
      <c r="CU57" s="1203"/>
      <c r="CV57" s="1203">
        <v>58.7</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591</v>
      </c>
    </row>
    <row r="64" spans="1:109" ht="13" x14ac:dyDescent="0.2">
      <c r="B64" s="1197"/>
      <c r="G64" s="1233"/>
      <c r="I64" s="1235"/>
      <c r="J64" s="1235"/>
      <c r="K64" s="1235"/>
      <c r="L64" s="1235"/>
      <c r="M64" s="1235"/>
      <c r="N64" s="1234"/>
      <c r="AM64" s="1233"/>
      <c r="AN64" s="1233" t="s">
        <v>590</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589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588</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531</v>
      </c>
      <c r="BQ72" s="1205"/>
      <c r="BR72" s="1205"/>
      <c r="BS72" s="1205"/>
      <c r="BT72" s="1205"/>
      <c r="BU72" s="1205"/>
      <c r="BV72" s="1205"/>
      <c r="BW72" s="1205"/>
      <c r="BX72" s="1205" t="s">
        <v>532</v>
      </c>
      <c r="BY72" s="1205"/>
      <c r="BZ72" s="1205"/>
      <c r="CA72" s="1205"/>
      <c r="CB72" s="1205"/>
      <c r="CC72" s="1205"/>
      <c r="CD72" s="1205"/>
      <c r="CE72" s="1205"/>
      <c r="CF72" s="1205" t="s">
        <v>533</v>
      </c>
      <c r="CG72" s="1205"/>
      <c r="CH72" s="1205"/>
      <c r="CI72" s="1205"/>
      <c r="CJ72" s="1205"/>
      <c r="CK72" s="1205"/>
      <c r="CL72" s="1205"/>
      <c r="CM72" s="1205"/>
      <c r="CN72" s="1205" t="s">
        <v>534</v>
      </c>
      <c r="CO72" s="1205"/>
      <c r="CP72" s="1205"/>
      <c r="CQ72" s="1205"/>
      <c r="CR72" s="1205"/>
      <c r="CS72" s="1205"/>
      <c r="CT72" s="1205"/>
      <c r="CU72" s="1205"/>
      <c r="CV72" s="1205" t="s">
        <v>535</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587</v>
      </c>
      <c r="AO73" s="1204"/>
      <c r="AP73" s="1204"/>
      <c r="AQ73" s="1204"/>
      <c r="AR73" s="1204"/>
      <c r="AS73" s="1204"/>
      <c r="AT73" s="1204"/>
      <c r="AU73" s="1204"/>
      <c r="AV73" s="1204"/>
      <c r="AW73" s="1204"/>
      <c r="AX73" s="1204"/>
      <c r="AY73" s="1204"/>
      <c r="AZ73" s="1204"/>
      <c r="BA73" s="1204"/>
      <c r="BB73" s="1204" t="s">
        <v>585</v>
      </c>
      <c r="BC73" s="1204"/>
      <c r="BD73" s="1204"/>
      <c r="BE73" s="1204"/>
      <c r="BF73" s="1204"/>
      <c r="BG73" s="1204"/>
      <c r="BH73" s="1204"/>
      <c r="BI73" s="1204"/>
      <c r="BJ73" s="1204"/>
      <c r="BK73" s="1204"/>
      <c r="BL73" s="1204"/>
      <c r="BM73" s="1204"/>
      <c r="BN73" s="1204"/>
      <c r="BO73" s="1204"/>
      <c r="BP73" s="1203">
        <v>196</v>
      </c>
      <c r="BQ73" s="1203"/>
      <c r="BR73" s="1203"/>
      <c r="BS73" s="1203"/>
      <c r="BT73" s="1203"/>
      <c r="BU73" s="1203"/>
      <c r="BV73" s="1203"/>
      <c r="BW73" s="1203"/>
      <c r="BX73" s="1203">
        <v>197.5</v>
      </c>
      <c r="BY73" s="1203"/>
      <c r="BZ73" s="1203"/>
      <c r="CA73" s="1203"/>
      <c r="CB73" s="1203"/>
      <c r="CC73" s="1203"/>
      <c r="CD73" s="1203"/>
      <c r="CE73" s="1203"/>
      <c r="CF73" s="1203">
        <v>203.6</v>
      </c>
      <c r="CG73" s="1203"/>
      <c r="CH73" s="1203"/>
      <c r="CI73" s="1203"/>
      <c r="CJ73" s="1203"/>
      <c r="CK73" s="1203"/>
      <c r="CL73" s="1203"/>
      <c r="CM73" s="1203"/>
      <c r="CN73" s="1203">
        <v>204.5</v>
      </c>
      <c r="CO73" s="1203"/>
      <c r="CP73" s="1203"/>
      <c r="CQ73" s="1203"/>
      <c r="CR73" s="1203"/>
      <c r="CS73" s="1203"/>
      <c r="CT73" s="1203"/>
      <c r="CU73" s="1203"/>
      <c r="CV73" s="1203">
        <v>194.6</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584</v>
      </c>
      <c r="BC75" s="1204"/>
      <c r="BD75" s="1204"/>
      <c r="BE75" s="1204"/>
      <c r="BF75" s="1204"/>
      <c r="BG75" s="1204"/>
      <c r="BH75" s="1204"/>
      <c r="BI75" s="1204"/>
      <c r="BJ75" s="1204"/>
      <c r="BK75" s="1204"/>
      <c r="BL75" s="1204"/>
      <c r="BM75" s="1204"/>
      <c r="BN75" s="1204"/>
      <c r="BO75" s="1204"/>
      <c r="BP75" s="1203">
        <v>8.6999999999999993</v>
      </c>
      <c r="BQ75" s="1203"/>
      <c r="BR75" s="1203"/>
      <c r="BS75" s="1203"/>
      <c r="BT75" s="1203"/>
      <c r="BU75" s="1203"/>
      <c r="BV75" s="1203"/>
      <c r="BW75" s="1203"/>
      <c r="BX75" s="1203">
        <v>7.8</v>
      </c>
      <c r="BY75" s="1203"/>
      <c r="BZ75" s="1203"/>
      <c r="CA75" s="1203"/>
      <c r="CB75" s="1203"/>
      <c r="CC75" s="1203"/>
      <c r="CD75" s="1203"/>
      <c r="CE75" s="1203"/>
      <c r="CF75" s="1203">
        <v>7.5</v>
      </c>
      <c r="CG75" s="1203"/>
      <c r="CH75" s="1203"/>
      <c r="CI75" s="1203"/>
      <c r="CJ75" s="1203"/>
      <c r="CK75" s="1203"/>
      <c r="CL75" s="1203"/>
      <c r="CM75" s="1203"/>
      <c r="CN75" s="1203">
        <v>7.6</v>
      </c>
      <c r="CO75" s="1203"/>
      <c r="CP75" s="1203"/>
      <c r="CQ75" s="1203"/>
      <c r="CR75" s="1203"/>
      <c r="CS75" s="1203"/>
      <c r="CT75" s="1203"/>
      <c r="CU75" s="1203"/>
      <c r="CV75" s="1203">
        <v>7.7</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586</v>
      </c>
      <c r="AO77" s="1205"/>
      <c r="AP77" s="1205"/>
      <c r="AQ77" s="1205"/>
      <c r="AR77" s="1205"/>
      <c r="AS77" s="1205"/>
      <c r="AT77" s="1205"/>
      <c r="AU77" s="1205"/>
      <c r="AV77" s="1205"/>
      <c r="AW77" s="1205"/>
      <c r="AX77" s="1205"/>
      <c r="AY77" s="1205"/>
      <c r="AZ77" s="1205"/>
      <c r="BA77" s="1205"/>
      <c r="BB77" s="1204" t="s">
        <v>585</v>
      </c>
      <c r="BC77" s="1204"/>
      <c r="BD77" s="1204"/>
      <c r="BE77" s="1204"/>
      <c r="BF77" s="1204"/>
      <c r="BG77" s="1204"/>
      <c r="BH77" s="1204"/>
      <c r="BI77" s="1204"/>
      <c r="BJ77" s="1204"/>
      <c r="BK77" s="1204"/>
      <c r="BL77" s="1204"/>
      <c r="BM77" s="1204"/>
      <c r="BN77" s="1204"/>
      <c r="BO77" s="1204"/>
      <c r="BP77" s="1203">
        <v>173</v>
      </c>
      <c r="BQ77" s="1203"/>
      <c r="BR77" s="1203"/>
      <c r="BS77" s="1203"/>
      <c r="BT77" s="1203"/>
      <c r="BU77" s="1203"/>
      <c r="BV77" s="1203"/>
      <c r="BW77" s="1203"/>
      <c r="BX77" s="1203">
        <v>171.9</v>
      </c>
      <c r="BY77" s="1203"/>
      <c r="BZ77" s="1203"/>
      <c r="CA77" s="1203"/>
      <c r="CB77" s="1203"/>
      <c r="CC77" s="1203"/>
      <c r="CD77" s="1203"/>
      <c r="CE77" s="1203"/>
      <c r="CF77" s="1203">
        <v>173</v>
      </c>
      <c r="CG77" s="1203"/>
      <c r="CH77" s="1203"/>
      <c r="CI77" s="1203"/>
      <c r="CJ77" s="1203"/>
      <c r="CK77" s="1203"/>
      <c r="CL77" s="1203"/>
      <c r="CM77" s="1203"/>
      <c r="CN77" s="1203">
        <v>168.2</v>
      </c>
      <c r="CO77" s="1203"/>
      <c r="CP77" s="1203"/>
      <c r="CQ77" s="1203"/>
      <c r="CR77" s="1203"/>
      <c r="CS77" s="1203"/>
      <c r="CT77" s="1203"/>
      <c r="CU77" s="1203"/>
      <c r="CV77" s="1203">
        <v>155.1</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584</v>
      </c>
      <c r="BC79" s="1204"/>
      <c r="BD79" s="1204"/>
      <c r="BE79" s="1204"/>
      <c r="BF79" s="1204"/>
      <c r="BG79" s="1204"/>
      <c r="BH79" s="1204"/>
      <c r="BI79" s="1204"/>
      <c r="BJ79" s="1204"/>
      <c r="BK79" s="1204"/>
      <c r="BL79" s="1204"/>
      <c r="BM79" s="1204"/>
      <c r="BN79" s="1204"/>
      <c r="BO79" s="1204"/>
      <c r="BP79" s="1203">
        <v>12.2</v>
      </c>
      <c r="BQ79" s="1203"/>
      <c r="BR79" s="1203"/>
      <c r="BS79" s="1203"/>
      <c r="BT79" s="1203"/>
      <c r="BU79" s="1203"/>
      <c r="BV79" s="1203"/>
      <c r="BW79" s="1203"/>
      <c r="BX79" s="1203">
        <v>11.7</v>
      </c>
      <c r="BY79" s="1203"/>
      <c r="BZ79" s="1203"/>
      <c r="CA79" s="1203"/>
      <c r="CB79" s="1203"/>
      <c r="CC79" s="1203"/>
      <c r="CD79" s="1203"/>
      <c r="CE79" s="1203"/>
      <c r="CF79" s="1203">
        <v>11.1</v>
      </c>
      <c r="CG79" s="1203"/>
      <c r="CH79" s="1203"/>
      <c r="CI79" s="1203"/>
      <c r="CJ79" s="1203"/>
      <c r="CK79" s="1203"/>
      <c r="CL79" s="1203"/>
      <c r="CM79" s="1203"/>
      <c r="CN79" s="1203">
        <v>10.7</v>
      </c>
      <c r="CO79" s="1203"/>
      <c r="CP79" s="1203"/>
      <c r="CQ79" s="1203"/>
      <c r="CR79" s="1203"/>
      <c r="CS79" s="1203"/>
      <c r="CT79" s="1203"/>
      <c r="CU79" s="1203"/>
      <c r="CV79" s="1203">
        <v>10.7</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i92d8+x8B8e6umKTSOKGVBP8aXrEWgZbVABxNKlETARK4OPiQ8C5IGx31GTyvSdaqN0cXwMhc+8wZlj3XxgUnQ==" saltValue="cD5PKil1TQ+Uyl3oMOvxX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91F1-F448-4091-8240-9AE4CEC6579D}">
  <sheetPr>
    <pageSetUpPr fitToPage="1"/>
  </sheetPr>
  <dimension ref="A1:DR125"/>
  <sheetViews>
    <sheetView showGridLines="0" topLeftCell="A106" zoomScale="78" zoomScaleNormal="78" zoomScaleSheetLayoutView="55" workbookViewId="0">
      <selection activeCell="AN48" sqref="AN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5kfNfuepy4Rp+G+DOGovT83NcAuZTyXbCVqzCszefk4BrTMe+VE06ZjVAsbtnsFOTceagskaixYFSBatiLiBDg==" saltValue="fUvU0Gl/I3uh2VBPs3xa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BD75-4802-41A1-97B6-D4ABDFFD4E1D}">
  <sheetPr>
    <pageSetUpPr fitToPage="1"/>
  </sheetPr>
  <dimension ref="A1:DR125"/>
  <sheetViews>
    <sheetView showGridLines="0" tabSelected="1" view="pageBreakPreview" topLeftCell="A88" zoomScale="55" zoomScaleNormal="66" zoomScaleSheetLayoutView="55" workbookViewId="0">
      <selection activeCell="AN48" sqref="AN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IrCe26QusQEbJL8KABgqLoTPvP/5Po2JaThmDq727zy+61Mhove4nBv1vDVbXVb0rUjQZpL2+7VfwCEEKL6Uuw==" saltValue="ck+GnjsMeOcioqwrwuet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522</v>
      </c>
      <c r="B3" s="131"/>
      <c r="C3" s="132"/>
      <c r="D3" s="133">
        <v>104655</v>
      </c>
      <c r="E3" s="134"/>
      <c r="F3" s="135">
        <v>108224</v>
      </c>
      <c r="G3" s="136"/>
      <c r="H3" s="137"/>
    </row>
    <row r="4" spans="1:8" x14ac:dyDescent="0.2">
      <c r="A4" s="138"/>
      <c r="B4" s="139"/>
      <c r="C4" s="140"/>
      <c r="D4" s="141">
        <v>21433</v>
      </c>
      <c r="E4" s="142"/>
      <c r="F4" s="143">
        <v>27358</v>
      </c>
      <c r="G4" s="144"/>
      <c r="H4" s="145"/>
    </row>
    <row r="5" spans="1:8" x14ac:dyDescent="0.2">
      <c r="A5" s="126" t="s">
        <v>524</v>
      </c>
      <c r="B5" s="131"/>
      <c r="C5" s="132"/>
      <c r="D5" s="133">
        <v>118133</v>
      </c>
      <c r="E5" s="134"/>
      <c r="F5" s="135">
        <v>105585</v>
      </c>
      <c r="G5" s="136"/>
      <c r="H5" s="137"/>
    </row>
    <row r="6" spans="1:8" x14ac:dyDescent="0.2">
      <c r="A6" s="138"/>
      <c r="B6" s="139"/>
      <c r="C6" s="140"/>
      <c r="D6" s="141">
        <v>23793</v>
      </c>
      <c r="E6" s="142"/>
      <c r="F6" s="143">
        <v>26225</v>
      </c>
      <c r="G6" s="144"/>
      <c r="H6" s="145"/>
    </row>
    <row r="7" spans="1:8" x14ac:dyDescent="0.2">
      <c r="A7" s="126" t="s">
        <v>525</v>
      </c>
      <c r="B7" s="131"/>
      <c r="C7" s="132"/>
      <c r="D7" s="133">
        <v>128891</v>
      </c>
      <c r="E7" s="134"/>
      <c r="F7" s="135">
        <v>111577</v>
      </c>
      <c r="G7" s="136"/>
      <c r="H7" s="137"/>
    </row>
    <row r="8" spans="1:8" x14ac:dyDescent="0.2">
      <c r="A8" s="138"/>
      <c r="B8" s="139"/>
      <c r="C8" s="140"/>
      <c r="D8" s="141">
        <v>26839</v>
      </c>
      <c r="E8" s="142"/>
      <c r="F8" s="143">
        <v>26257</v>
      </c>
      <c r="G8" s="144"/>
      <c r="H8" s="145"/>
    </row>
    <row r="9" spans="1:8" x14ac:dyDescent="0.2">
      <c r="A9" s="126" t="s">
        <v>526</v>
      </c>
      <c r="B9" s="131"/>
      <c r="C9" s="132"/>
      <c r="D9" s="133">
        <v>149772</v>
      </c>
      <c r="E9" s="134"/>
      <c r="F9" s="135">
        <v>122371</v>
      </c>
      <c r="G9" s="136"/>
      <c r="H9" s="137"/>
    </row>
    <row r="10" spans="1:8" x14ac:dyDescent="0.2">
      <c r="A10" s="138"/>
      <c r="B10" s="139"/>
      <c r="C10" s="140"/>
      <c r="D10" s="141">
        <v>34743</v>
      </c>
      <c r="E10" s="142"/>
      <c r="F10" s="143">
        <v>28038</v>
      </c>
      <c r="G10" s="144"/>
      <c r="H10" s="145"/>
    </row>
    <row r="11" spans="1:8" x14ac:dyDescent="0.2">
      <c r="A11" s="126" t="s">
        <v>527</v>
      </c>
      <c r="B11" s="131"/>
      <c r="C11" s="132"/>
      <c r="D11" s="133">
        <v>159512</v>
      </c>
      <c r="E11" s="134"/>
      <c r="F11" s="135">
        <v>125393</v>
      </c>
      <c r="G11" s="136"/>
      <c r="H11" s="137"/>
    </row>
    <row r="12" spans="1:8" x14ac:dyDescent="0.2">
      <c r="A12" s="138"/>
      <c r="B12" s="139"/>
      <c r="C12" s="146"/>
      <c r="D12" s="141">
        <v>26394</v>
      </c>
      <c r="E12" s="142"/>
      <c r="F12" s="143">
        <v>28054</v>
      </c>
      <c r="G12" s="144"/>
      <c r="H12" s="145"/>
    </row>
    <row r="13" spans="1:8" x14ac:dyDescent="0.2">
      <c r="A13" s="126"/>
      <c r="B13" s="131"/>
      <c r="C13" s="147"/>
      <c r="D13" s="148">
        <v>132193</v>
      </c>
      <c r="E13" s="149"/>
      <c r="F13" s="150">
        <v>114630</v>
      </c>
      <c r="G13" s="151"/>
      <c r="H13" s="137"/>
    </row>
    <row r="14" spans="1:8" x14ac:dyDescent="0.2">
      <c r="A14" s="138"/>
      <c r="B14" s="139"/>
      <c r="C14" s="140"/>
      <c r="D14" s="141">
        <v>26640</v>
      </c>
      <c r="E14" s="142"/>
      <c r="F14" s="143">
        <v>27186</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1.99</v>
      </c>
      <c r="C19" s="152">
        <f>ROUND(VALUE(SUBSTITUTE(実質収支比率等に係る経年分析!G$48,"▲","-")),2)</f>
        <v>1.1599999999999999</v>
      </c>
      <c r="D19" s="152">
        <f>ROUND(VALUE(SUBSTITUTE(実質収支比率等に係る経年分析!H$48,"▲","-")),2)</f>
        <v>2.29</v>
      </c>
      <c r="E19" s="152">
        <f>ROUND(VALUE(SUBSTITUTE(実質収支比率等に係る経年分析!I$48,"▲","-")),2)</f>
        <v>4.6399999999999997</v>
      </c>
      <c r="F19" s="152">
        <f>ROUND(VALUE(SUBSTITUTE(実質収支比率等に係る経年分析!J$48,"▲","-")),2)</f>
        <v>3.63</v>
      </c>
    </row>
    <row r="20" spans="1:11" x14ac:dyDescent="0.2">
      <c r="A20" s="152" t="s">
        <v>53</v>
      </c>
      <c r="B20" s="152">
        <f>ROUND(VALUE(SUBSTITUTE(実質収支比率等に係る経年分析!F$47,"▲","-")),2)</f>
        <v>1.38</v>
      </c>
      <c r="C20" s="152">
        <f>ROUND(VALUE(SUBSTITUTE(実質収支比率等に係る経年分析!G$47,"▲","-")),2)</f>
        <v>1.38</v>
      </c>
      <c r="D20" s="152">
        <f>ROUND(VALUE(SUBSTITUTE(実質収支比率等に係る経年分析!H$47,"▲","-")),2)</f>
        <v>1.06</v>
      </c>
      <c r="E20" s="152">
        <f>ROUND(VALUE(SUBSTITUTE(実質収支比率等に係る経年分析!I$47,"▲","-")),2)</f>
        <v>1.04</v>
      </c>
      <c r="F20" s="152">
        <f>ROUND(VALUE(SUBSTITUTE(実質収支比率等に係る経年分析!J$47,"▲","-")),2)</f>
        <v>0.99</v>
      </c>
    </row>
    <row r="21" spans="1:11" x14ac:dyDescent="0.2">
      <c r="A21" s="152" t="s">
        <v>54</v>
      </c>
      <c r="B21" s="152">
        <f>IF(ISNUMBER(VALUE(SUBSTITUTE(実質収支比率等に係る経年分析!F$49,"▲","-"))),ROUND(VALUE(SUBSTITUTE(実質収支比率等に係る経年分析!F$49,"▲","-")),2),NA())</f>
        <v>1.82</v>
      </c>
      <c r="C21" s="152">
        <f>IF(ISNUMBER(VALUE(SUBSTITUTE(実質収支比率等に係る経年分析!G$49,"▲","-"))),ROUND(VALUE(SUBSTITUTE(実質収支比率等に係る経年分析!G$49,"▲","-")),2),NA())</f>
        <v>0.18</v>
      </c>
      <c r="D21" s="152">
        <f>IF(ISNUMBER(VALUE(SUBSTITUTE(実質収支比率等に係る経年分析!H$49,"▲","-"))),ROUND(VALUE(SUBSTITUTE(実質収支比率等に係る経年分析!H$49,"▲","-")),2),NA())</f>
        <v>1.36</v>
      </c>
      <c r="E21" s="152">
        <f>IF(ISNUMBER(VALUE(SUBSTITUTE(実質収支比率等に係る経年分析!I$49,"▲","-"))),ROUND(VALUE(SUBSTITUTE(実質収支比率等に係る経年分析!I$49,"▲","-")),2),NA())</f>
        <v>3.41</v>
      </c>
      <c r="F21" s="152">
        <f>IF(ISNUMBER(VALUE(SUBSTITUTE(実質収支比率等に係る経年分析!J$49,"▲","-"))),ROUND(VALUE(SUBSTITUTE(実質収支比率等に係る経年分析!J$49,"▲","-")),2),NA())</f>
        <v>3.43</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職員住宅特別会計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県営港湾施設管理特別会計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0.05</v>
      </c>
    </row>
    <row r="33" spans="1:16" x14ac:dyDescent="0.2">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0.14000000000000001</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1.03</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1.97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1.1499999999999999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2.2799999999999998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4.63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3.61</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53621</v>
      </c>
      <c r="E42" s="154"/>
      <c r="F42" s="154"/>
      <c r="G42" s="154">
        <f>'実質公債費比率（分子）の構造'!L$52</f>
        <v>55501</v>
      </c>
      <c r="H42" s="154"/>
      <c r="I42" s="154"/>
      <c r="J42" s="154">
        <f>'実質公債費比率（分子）の構造'!M$52</f>
        <v>56789</v>
      </c>
      <c r="K42" s="154"/>
      <c r="L42" s="154"/>
      <c r="M42" s="154">
        <f>'実質公債費比率（分子）の構造'!N$52</f>
        <v>55872</v>
      </c>
      <c r="N42" s="154"/>
      <c r="O42" s="154"/>
      <c r="P42" s="154">
        <f>'実質公債費比率（分子）の構造'!O$52</f>
        <v>53758</v>
      </c>
    </row>
    <row r="43" spans="1:16" x14ac:dyDescent="0.2">
      <c r="A43" s="154" t="s">
        <v>62</v>
      </c>
      <c r="B43" s="154">
        <f>'実質公債費比率（分子）の構造'!K$51</f>
        <v>2</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2">
      <c r="A44" s="154" t="s">
        <v>63</v>
      </c>
      <c r="B44" s="154">
        <f>'実質公債費比率（分子）の構造'!K$50</f>
        <v>454</v>
      </c>
      <c r="C44" s="154"/>
      <c r="D44" s="154"/>
      <c r="E44" s="154">
        <f>'実質公債費比率（分子）の構造'!L$50</f>
        <v>320</v>
      </c>
      <c r="F44" s="154"/>
      <c r="G44" s="154"/>
      <c r="H44" s="154">
        <f>'実質公債費比率（分子）の構造'!M$50</f>
        <v>317</v>
      </c>
      <c r="I44" s="154"/>
      <c r="J44" s="154"/>
      <c r="K44" s="154">
        <f>'実質公債費比率（分子）の構造'!N$50</f>
        <v>246</v>
      </c>
      <c r="L44" s="154"/>
      <c r="M44" s="154"/>
      <c r="N44" s="154">
        <f>'実質公債費比率（分子）の構造'!O$50</f>
        <v>138</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781</v>
      </c>
      <c r="C46" s="154"/>
      <c r="D46" s="154"/>
      <c r="E46" s="154">
        <f>'実質公債費比率（分子）の構造'!L$48</f>
        <v>906</v>
      </c>
      <c r="F46" s="154"/>
      <c r="G46" s="154"/>
      <c r="H46" s="154">
        <f>'実質公債費比率（分子）の構造'!M$48</f>
        <v>995</v>
      </c>
      <c r="I46" s="154"/>
      <c r="J46" s="154"/>
      <c r="K46" s="154">
        <f>'実質公債費比率（分子）の構造'!N$48</f>
        <v>964</v>
      </c>
      <c r="L46" s="154"/>
      <c r="M46" s="154"/>
      <c r="N46" s="154">
        <f>'実質公債費比率（分子）の構造'!O$48</f>
        <v>995</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f>'実質公債費比率（分子）の構造'!O$47</f>
        <v>333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71110</v>
      </c>
      <c r="C49" s="154"/>
      <c r="D49" s="154"/>
      <c r="E49" s="154">
        <f>'実質公債費比率（分子）の構造'!L$45</f>
        <v>72129</v>
      </c>
      <c r="F49" s="154"/>
      <c r="G49" s="154"/>
      <c r="H49" s="154">
        <f>'実質公債費比率（分子）の構造'!M$45</f>
        <v>73816</v>
      </c>
      <c r="I49" s="154"/>
      <c r="J49" s="154"/>
      <c r="K49" s="154">
        <f>'実質公債費比率（分子）の構造'!N$45</f>
        <v>74341</v>
      </c>
      <c r="L49" s="154"/>
      <c r="M49" s="154"/>
      <c r="N49" s="154">
        <f>'実質公債費比率（分子）の構造'!O$45</f>
        <v>73044</v>
      </c>
      <c r="O49" s="154"/>
      <c r="P49" s="154"/>
    </row>
    <row r="50" spans="1:16" x14ac:dyDescent="0.2">
      <c r="A50" s="154" t="s">
        <v>69</v>
      </c>
      <c r="B50" s="154" t="e">
        <f>NA()</f>
        <v>#N/A</v>
      </c>
      <c r="C50" s="154">
        <f>IF(ISNUMBER('実質公債費比率（分子）の構造'!K$53),'実質公債費比率（分子）の構造'!K$53,NA())</f>
        <v>18726</v>
      </c>
      <c r="D50" s="154" t="e">
        <f>NA()</f>
        <v>#N/A</v>
      </c>
      <c r="E50" s="154" t="e">
        <f>NA()</f>
        <v>#N/A</v>
      </c>
      <c r="F50" s="154">
        <f>IF(ISNUMBER('実質公債費比率（分子）の構造'!L$53),'実質公債費比率（分子）の構造'!L$53,NA())</f>
        <v>17855</v>
      </c>
      <c r="G50" s="154" t="e">
        <f>NA()</f>
        <v>#N/A</v>
      </c>
      <c r="H50" s="154" t="e">
        <f>NA()</f>
        <v>#N/A</v>
      </c>
      <c r="I50" s="154">
        <f>IF(ISNUMBER('実質公債費比率（分子）の構造'!M$53),'実質公債費比率（分子）の構造'!M$53,NA())</f>
        <v>18340</v>
      </c>
      <c r="J50" s="154" t="e">
        <f>NA()</f>
        <v>#N/A</v>
      </c>
      <c r="K50" s="154" t="e">
        <f>NA()</f>
        <v>#N/A</v>
      </c>
      <c r="L50" s="154">
        <f>IF(ISNUMBER('実質公債費比率（分子）の構造'!N$53),'実質公債費比率（分子）の構造'!N$53,NA())</f>
        <v>19680</v>
      </c>
      <c r="M50" s="154" t="e">
        <f>NA()</f>
        <v>#N/A</v>
      </c>
      <c r="N50" s="154" t="e">
        <f>NA()</f>
        <v>#N/A</v>
      </c>
      <c r="O50" s="154">
        <f>IF(ISNUMBER('実質公債費比率（分子）の構造'!O$53),'実質公債費比率（分子）の構造'!O$53,NA())</f>
        <v>20752</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621795</v>
      </c>
      <c r="E56" s="153"/>
      <c r="F56" s="153"/>
      <c r="G56" s="153">
        <f>'将来負担比率（分子）の構造'!J$52</f>
        <v>611568</v>
      </c>
      <c r="H56" s="153"/>
      <c r="I56" s="153"/>
      <c r="J56" s="153">
        <f>'将来負担比率（分子）の構造'!K$52</f>
        <v>606506</v>
      </c>
      <c r="K56" s="153"/>
      <c r="L56" s="153"/>
      <c r="M56" s="153">
        <f>'将来負担比率（分子）の構造'!L$52</f>
        <v>608772</v>
      </c>
      <c r="N56" s="153"/>
      <c r="O56" s="153"/>
      <c r="P56" s="153">
        <f>'将来負担比率（分子）の構造'!M$52</f>
        <v>601549</v>
      </c>
    </row>
    <row r="57" spans="1:16" x14ac:dyDescent="0.2">
      <c r="A57" s="153" t="s">
        <v>40</v>
      </c>
      <c r="B57" s="153"/>
      <c r="C57" s="153"/>
      <c r="D57" s="153">
        <f>'将来負担比率（分子）の構造'!I$51</f>
        <v>16456</v>
      </c>
      <c r="E57" s="153"/>
      <c r="F57" s="153"/>
      <c r="G57" s="153">
        <f>'将来負担比率（分子）の構造'!J$51</f>
        <v>18965</v>
      </c>
      <c r="H57" s="153"/>
      <c r="I57" s="153"/>
      <c r="J57" s="153">
        <f>'将来負担比率（分子）の構造'!K$51</f>
        <v>18808</v>
      </c>
      <c r="K57" s="153"/>
      <c r="L57" s="153"/>
      <c r="M57" s="153">
        <f>'将来負担比率（分子）の構造'!L$51</f>
        <v>17123</v>
      </c>
      <c r="N57" s="153"/>
      <c r="O57" s="153"/>
      <c r="P57" s="153">
        <f>'将来負担比率（分子）の構造'!M$51</f>
        <v>15648</v>
      </c>
    </row>
    <row r="58" spans="1:16" x14ac:dyDescent="0.2">
      <c r="A58" s="153" t="s">
        <v>39</v>
      </c>
      <c r="B58" s="153"/>
      <c r="C58" s="153"/>
      <c r="D58" s="153">
        <f>'将来負担比率（分子）の構造'!I$50</f>
        <v>63890</v>
      </c>
      <c r="E58" s="153"/>
      <c r="F58" s="153"/>
      <c r="G58" s="153">
        <f>'将来負担比率（分子）の構造'!J$50</f>
        <v>65072</v>
      </c>
      <c r="H58" s="153"/>
      <c r="I58" s="153"/>
      <c r="J58" s="153">
        <f>'将来負担比率（分子）の構造'!K$50</f>
        <v>63235</v>
      </c>
      <c r="K58" s="153"/>
      <c r="L58" s="153"/>
      <c r="M58" s="153">
        <f>'将来負担比率（分子）の構造'!L$50</f>
        <v>58235</v>
      </c>
      <c r="N58" s="153"/>
      <c r="O58" s="153"/>
      <c r="P58" s="153">
        <f>'将来負担比率（分子）の構造'!M$50</f>
        <v>64427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25558</v>
      </c>
      <c r="C61" s="153"/>
      <c r="D61" s="153"/>
      <c r="E61" s="153">
        <f>'将来負担比率（分子）の構造'!J$46</f>
        <v>25218</v>
      </c>
      <c r="F61" s="153"/>
      <c r="G61" s="153"/>
      <c r="H61" s="153">
        <f>'将来負担比率（分子）の構造'!K$46</f>
        <v>24281</v>
      </c>
      <c r="I61" s="153"/>
      <c r="J61" s="153"/>
      <c r="K61" s="153">
        <f>'将来負担比率（分子）の構造'!L$46</f>
        <v>24303</v>
      </c>
      <c r="L61" s="153"/>
      <c r="M61" s="153"/>
      <c r="N61" s="153">
        <f>'将来負担比率（分子）の構造'!M$46</f>
        <v>23798</v>
      </c>
      <c r="O61" s="153"/>
      <c r="P61" s="153"/>
    </row>
    <row r="62" spans="1:16" x14ac:dyDescent="0.2">
      <c r="A62" s="153" t="s">
        <v>33</v>
      </c>
      <c r="B62" s="153">
        <f>'将来負担比率（分子）の構造'!I$45</f>
        <v>110926</v>
      </c>
      <c r="C62" s="153"/>
      <c r="D62" s="153"/>
      <c r="E62" s="153">
        <f>'将来負担比率（分子）の構造'!J$45</f>
        <v>105665</v>
      </c>
      <c r="F62" s="153"/>
      <c r="G62" s="153"/>
      <c r="H62" s="153">
        <f>'将来負担比率（分子）の構造'!K$45</f>
        <v>97840</v>
      </c>
      <c r="I62" s="153"/>
      <c r="J62" s="153"/>
      <c r="K62" s="153">
        <f>'将来負担比率（分子）の構造'!L$45</f>
        <v>95013</v>
      </c>
      <c r="L62" s="153"/>
      <c r="M62" s="153"/>
      <c r="N62" s="153">
        <f>'将来負担比率（分子）の構造'!M$45</f>
        <v>93163</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16082</v>
      </c>
      <c r="C64" s="153"/>
      <c r="D64" s="153"/>
      <c r="E64" s="153">
        <f>'将来負担比率（分子）の構造'!J$43</f>
        <v>15220</v>
      </c>
      <c r="F64" s="153"/>
      <c r="G64" s="153"/>
      <c r="H64" s="153">
        <f>'将来負担比率（分子）の構造'!K$43</f>
        <v>14301</v>
      </c>
      <c r="I64" s="153"/>
      <c r="J64" s="153"/>
      <c r="K64" s="153">
        <f>'将来負担比率（分子）の構造'!L$43</f>
        <v>13523</v>
      </c>
      <c r="L64" s="153"/>
      <c r="M64" s="153"/>
      <c r="N64" s="153">
        <f>'将来負担比率（分子）の構造'!M$43</f>
        <v>12498</v>
      </c>
      <c r="O64" s="153"/>
      <c r="P64" s="153"/>
    </row>
    <row r="65" spans="1:16" x14ac:dyDescent="0.2">
      <c r="A65" s="153" t="s">
        <v>30</v>
      </c>
      <c r="B65" s="153">
        <f>'将来負担比率（分子）の構造'!I$42</f>
        <v>3443</v>
      </c>
      <c r="C65" s="153"/>
      <c r="D65" s="153"/>
      <c r="E65" s="153">
        <f>'将来負担比率（分子）の構造'!J$42</f>
        <v>3154</v>
      </c>
      <c r="F65" s="153"/>
      <c r="G65" s="153"/>
      <c r="H65" s="153">
        <f>'将来負担比率（分子）の構造'!K$42</f>
        <v>2867</v>
      </c>
      <c r="I65" s="153"/>
      <c r="J65" s="153"/>
      <c r="K65" s="153">
        <f>'将来負担比率（分子）の構造'!L$42</f>
        <v>1630</v>
      </c>
      <c r="L65" s="153"/>
      <c r="M65" s="153"/>
      <c r="N65" s="153">
        <f>'将来負担比率（分子）の構造'!M$42</f>
        <v>1519</v>
      </c>
      <c r="O65" s="153"/>
      <c r="P65" s="153"/>
    </row>
    <row r="66" spans="1:16" x14ac:dyDescent="0.2">
      <c r="A66" s="153" t="s">
        <v>29</v>
      </c>
      <c r="B66" s="153">
        <f>'将来負担比率（分子）の構造'!I$41</f>
        <v>1024364</v>
      </c>
      <c r="C66" s="153"/>
      <c r="D66" s="153"/>
      <c r="E66" s="153">
        <f>'将来負担比率（分子）の構造'!J$41</f>
        <v>1029197</v>
      </c>
      <c r="F66" s="153"/>
      <c r="G66" s="153"/>
      <c r="H66" s="153">
        <f>'将来負担比率（分子）の構造'!K$41</f>
        <v>1041122</v>
      </c>
      <c r="I66" s="153"/>
      <c r="J66" s="153"/>
      <c r="K66" s="153">
        <f>'将来負担比率（分子）の構造'!L$41</f>
        <v>1056650</v>
      </c>
      <c r="L66" s="153"/>
      <c r="M66" s="153"/>
      <c r="N66" s="153">
        <f>'将来負担比率（分子）の構造'!M$41</f>
        <v>1065760</v>
      </c>
      <c r="O66" s="153"/>
      <c r="P66" s="153"/>
    </row>
    <row r="67" spans="1:16" x14ac:dyDescent="0.2">
      <c r="A67" s="153" t="s">
        <v>73</v>
      </c>
      <c r="B67" s="153" t="e">
        <f>NA()</f>
        <v>#N/A</v>
      </c>
      <c r="C67" s="153">
        <f>IF(ISNUMBER('将来負担比率（分子）の構造'!I$53), IF('将来負担比率（分子）の構造'!I$53 &lt; 0, 0, '将来負担比率（分子）の構造'!I$53), NA())</f>
        <v>478231</v>
      </c>
      <c r="D67" s="153" t="e">
        <f>NA()</f>
        <v>#N/A</v>
      </c>
      <c r="E67" s="153" t="e">
        <f>NA()</f>
        <v>#N/A</v>
      </c>
      <c r="F67" s="153">
        <f>IF(ISNUMBER('将来負担比率（分子）の構造'!J$53), IF('将来負担比率（分子）の構造'!J$53 &lt; 0, 0, '将来負担比率（分子）の構造'!J$53), NA())</f>
        <v>482848</v>
      </c>
      <c r="G67" s="153" t="e">
        <f>NA()</f>
        <v>#N/A</v>
      </c>
      <c r="H67" s="153" t="e">
        <f>NA()</f>
        <v>#N/A</v>
      </c>
      <c r="I67" s="153">
        <f>IF(ISNUMBER('将来負担比率（分子）の構造'!K$53), IF('将来負担比率（分子）の構造'!K$53 &lt; 0, 0, '将来負担比率（分子）の構造'!K$53), NA())</f>
        <v>491862</v>
      </c>
      <c r="J67" s="153" t="e">
        <f>NA()</f>
        <v>#N/A</v>
      </c>
      <c r="K67" s="153" t="e">
        <f>NA()</f>
        <v>#N/A</v>
      </c>
      <c r="L67" s="153">
        <f>IF(ISNUMBER('将来負担比率（分子）の構造'!L$53), IF('将来負担比率（分子）の構造'!L$53 &lt; 0, 0, '将来負担比率（分子）の構造'!L$53), NA())</f>
        <v>506989</v>
      </c>
      <c r="M67" s="153" t="e">
        <f>NA()</f>
        <v>#N/A</v>
      </c>
      <c r="N67" s="153" t="e">
        <f>NA()</f>
        <v>#N/A</v>
      </c>
      <c r="O67" s="153">
        <f>IF(ISNUMBER('将来負担比率（分子）の構造'!M$53), IF('将来負担比率（分子）の構造'!M$53 &lt; 0, 0, '将来負担比率（分子）の構造'!M$53), NA())</f>
        <v>515114</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cae6iwHvr5rEg/ruFBVsxsa/8G2K/uAk7QgQzqtIrPT1UE8vOnSV+5AW1LM2dGw91Z6sOJD9W2vuGxOjGIxuVQ==" saltValue="tzEspzeFLSMS4ymHJsEM7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2023-10-26T05:16:03Z</dcterms:modified>
</cp:coreProperties>
</file>