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D11CF97F-046E-4197-AFB9-C69524AE6B34}" xr6:coauthVersionLast="36" xr6:coauthVersionMax="36" xr10:uidLastSave="{00000000-0000-0000-0000-000000000000}"/>
  <bookViews>
    <workbookView xWindow="0" yWindow="0" windowWidth="15360" windowHeight="7640" tabRatio="73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AA35" i="12" l="1"/>
  <c r="AA34" i="12"/>
  <c r="AA30"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C34" i="10"/>
  <c r="C35" i="10" s="1"/>
  <c r="U33" i="10"/>
  <c r="C33" i="10"/>
  <c r="C32" i="10"/>
  <c r="C36" i="10" l="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BE32" i="10" l="1"/>
  <c r="BE33" i="10" s="1"/>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<sst xmlns="http://schemas.openxmlformats.org/spreadsheetml/2006/main" count="1220" uniqueCount="649">
  <si>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</si>
  <si>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</si>
  <si>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</si>
  <si>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</si>
  <si>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</si>
  <si>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</si>
  <si>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</si>
  <si>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</si>
  <si>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</si>
  <si>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</si>
  <si>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</si>
  <si>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</si>
  <si>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</si>
  <si>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</si>
  <si>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</si>
  <si>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</si>
  <si>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</si>
  <si>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</si>
  <si>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</si>
  <si>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</si>
  <si>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</si>
  <si>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</si>
  <si>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</si>
  <si>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</si>
  <si>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</si>
  <si>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</si>
  <si>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</si>
  <si>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</si>
  <si>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</si>
  <si>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</si>
  <si>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</si>
  <si>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</si>
  <si>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</si>
  <si>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</si>
  <si>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</si>
  <si>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</si>
  <si>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</si>
  <si>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</si>
  <si>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</si>
  <si>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</si>
  <si>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</si>
  <si>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</si>
  <si>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</si>
  <si>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</si>
  <si>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</si>
  <si>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</si>
  <si>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</si>
  <si>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</si>
  <si>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</si>
  <si>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</si>
  <si>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</si>
  <si>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</si>
  <si>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</si>
  <si>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</si>
  <si>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</si>
  <si>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</si>
  <si>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</si>
  <si>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</si>
  <si>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</si>
  <si>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</si>
  <si>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</si>
  <si>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</si>
  <si>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</si>
  <si>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</si>
  <si>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</si>
  <si>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</si>
  <si>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</si>
  <si>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</si>
  <si>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</si>
  <si>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</si>
  <si>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</si>
  <si>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</si>
  <si>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</si>
  <si>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</si>
  <si>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</si>
  <si>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</si>
  <si>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</si>
  <si>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</si>
  <si>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</si>
  <si>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</si>
  <si>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</si>
  <si>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鳥取県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</si>
  <si>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</si>
  <si>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</si>
  <si>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</si>
  <si>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</si>
  <si>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</si>
  <si>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</si>
  <si>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</si>
  <si>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</si>
  <si>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</si>
  <si>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</si>
  <si>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</si>
  <si>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</si>
  <si>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</si>
  <si>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</si>
  <si>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</si>
  <si>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</si>
  <si>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</si>
  <si>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</si>
  <si>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</si>
  <si>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</si>
  <si>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</si>
  <si>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</si>
  <si>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</si>
  <si>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</si>
  <si>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</si>
  <si>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</si>
  <si>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</si>
  <si>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</si>
  <si>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</si>
  <si>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</si>
  <si>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</si>
  <si>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</si>
  <si>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</si>
  <si>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</si>
  <si>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</si>
  <si>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</si>
  <si>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</si>
  <si>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</si>
  <si>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</si>
  <si>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</si>
  <si>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</si>
  <si>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</si>
  <si>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</si>
  <si>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</si>
  <si>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</si>
  <si>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</si>
  <si>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</si>
  <si>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</si>
  <si>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</si>
  <si>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</si>
  <si>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</si>
  <si>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</si>
  <si>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</si>
  <si>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</si>
  <si>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</si>
  <si>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</si>
  <si>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</si>
  <si>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</si>
  <si>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</si>
  <si>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</si>
  <si>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</si>
  <si>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</si>
  <si>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</si>
  <si>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</si>
  <si>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</si>
  <si>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</si>
  <si>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</si>
  <si>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</si>
  <si>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</si>
  <si>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</si>
  <si>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</si>
  <si>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</si>
  <si>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</si>
  <si>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</si>
  <si>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</si>
  <si>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</si>
  <si>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</si>
  <si>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</si>
  <si>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</si>
  <si>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</si>
  <si>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</si>
  <si>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</si>
  <si>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</si>
  <si>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</si>
  <si>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</si>
  <si>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</si>
  <si>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</si>
  <si>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</si>
  <si>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</si>
  <si>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</si>
  <si>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</si>
  <si>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</si>
  <si>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</si>
  <si>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</si>
  <si>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</si>
  <si>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</si>
  <si>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</si>
  <si>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</si>
  <si>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</si>
  <si>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</si>
  <si>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</si>
  <si>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</si>
  <si>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</si>
  <si>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</si>
  <si>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</si>
  <si>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</si>
  <si>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</si>
  <si>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</si>
  <si>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鳥取県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</si>
  <si>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</si>
  <si>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</si>
  <si>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</si>
  <si>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</si>
  <si>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</si>
  <si>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</si>
  <si>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</si>
  <si>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</si>
  <si>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</si>
  <si>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</si>
  <si>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</si>
  <si>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</si>
  <si>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</si>
  <si>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</si>
  <si>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</si>
  <si>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</si>
  <si>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</si>
  <si>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</si>
  <si>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</si>
  <si>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</si>
  <si>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</si>
  <si>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</si>
  <si>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</si>
  <si>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</si>
  <si>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</si>
  <si>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</si>
  <si>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</si>
  <si>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</si>
  <si>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</si>
  <si>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</si>
  <si>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</si>
  <si>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</si>
  <si>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</si>
  <si>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</si>
  <si>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</si>
  <si>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</si>
  <si>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</si>
  <si>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</si>
  <si>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</si>
  <si>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</si>
  <si>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</si>
  <si>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</si>
  <si>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</si>
  <si>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</si>
  <si>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</si>
  <si>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</si>
  <si>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</si>
  <si>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t>
    <phoneticPr fontId="3"/>
  </si>
  <si>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</si>
  <si>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</si>
  <si>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</si>
  <si>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</si>
  <si>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</si>
  <si>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</si>
  <si>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</si>
  <si>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</si>
  <si>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</si>
  <si>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</si>
  <si>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</si>
  <si>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</si>
  <si>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</si>
  <si>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</si>
  <si>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</si>
  <si>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</si>
  <si>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</si>
  <si>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</si>
  <si>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</si>
  <si>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</si>
  <si>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</si>
  <si>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</si>
  <si>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</si>
  <si>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</si>
  <si>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</si>
  <si>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</si>
  <si>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</si>
  <si>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</si>
  <si>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</si>
  <si>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</si>
  <si>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</si>
  <si>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</si>
  <si>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</si>
  <si>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</si>
  <si>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</si>
  <si>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</si>
  <si>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</si>
  <si>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</si>
  <si>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</si>
  <si>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</si>
  <si>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</si>
  <si>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</si>
  <si>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t>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</si>
  <si>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</si>
  <si>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</si>
  <si>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</si>
  <si>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</si>
  <si>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</si>
  <si>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</si>
  <si>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</si>
  <si>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</si>
  <si>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</si>
  <si>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</si>
  <si>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</si>
  <si>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</si>
  <si>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</si>
  <si>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</si>
  <si>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</si>
  <si>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</si>
  <si>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</si>
  <si>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</si>
  <si>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</si>
  <si>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</si>
  <si>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</si>
  <si>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</si>
  <si>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</si>
  <si>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</si>
  <si>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</si>
  <si>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</si>
  <si>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</si>
  <si>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</si>
  <si>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</si>
  <si>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</si>
  <si>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</si>
  <si>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</si>
  <si>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</si>
  <si>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</si>
  <si>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</si>
  <si>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</si>
  <si>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</si>
  <si>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</si>
  <si>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</si>
  <si>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</si>
  <si>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</si>
  <si>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</si>
  <si>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</si>
  <si>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</si>
  <si>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</si>
  <si>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</si>
  <si>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</si>
  <si>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</si>
  <si>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</si>
  <si>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</si>
  <si>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</si>
  <si>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</si>
  <si>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</si>
  <si>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</si>
  <si>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</si>
  <si>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</si>
  <si>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</si>
  <si>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</si>
  <si>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</si>
  <si>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</si>
  <si>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</si>
  <si>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</si>
  <si>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</si>
  <si>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</si>
  <si>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</si>
  <si>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</si>
  <si>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鳥取県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</si>
  <si>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</si>
  <si>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</si>
  <si>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</si>
  <si>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</si>
  <si>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</si>
  <si>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</si>
  <si>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</si>
  <si>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</si>
  <si>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</si>
  <si>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</si>
  <si>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</si>
  <si>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</si>
  <si>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</si>
  <si>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</si>
  <si>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</si>
  <si>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</si>
  <si>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</si>
  <si>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</si>
  <si>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</si>
  <si>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</si>
  <si>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鳥取県用品調達等集中管理事業特別会計</t>
    <phoneticPr fontId="3"/>
  </si>
  <si>
    <t>鳥取県収入証紙特別会計</t>
    <phoneticPr fontId="3"/>
  </si>
  <si>
    <t>-</t>
    <phoneticPr fontId="3"/>
  </si>
  <si>
    <t>鳥取県公債管理特別会計</t>
    <phoneticPr fontId="3"/>
  </si>
  <si>
    <t>鳥取県給与集中管理特別会計</t>
    <phoneticPr fontId="3"/>
  </si>
  <si>
    <t>鳥取県母子父子寡婦福祉資金貸付事業特別会計</t>
    <phoneticPr fontId="3"/>
  </si>
  <si>
    <t>鳥取県中小企業近代化資金助成事業特別会計</t>
    <phoneticPr fontId="3"/>
  </si>
  <si>
    <t>鳥取県沿岸漁業改善資金助成事業特別会計</t>
    <phoneticPr fontId="3"/>
  </si>
  <si>
    <t>鳥取県県営林事業特別会計</t>
    <phoneticPr fontId="3"/>
  </si>
  <si>
    <t>鳥取県林業・木材産業改善資金助成事業特別会計</t>
    <phoneticPr fontId="3"/>
  </si>
  <si>
    <t>鳥取県就農支援資金貸付事業特別会計</t>
    <phoneticPr fontId="3"/>
  </si>
  <si>
    <t>鳥取県県立学校農業実習特別会計</t>
    <phoneticPr fontId="3"/>
  </si>
  <si>
    <t>鳥取県育英奨学事業特別会計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</si>
  <si>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</si>
  <si>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</si>
  <si>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</si>
  <si>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</si>
  <si>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</si>
  <si>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</si>
  <si>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</si>
  <si>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</si>
  <si>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</si>
  <si>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</si>
  <si>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</si>
  <si>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</si>
  <si>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</si>
  <si>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</si>
  <si>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鳥取県国民健康保険運営事業特別会計</t>
    <phoneticPr fontId="3"/>
  </si>
  <si>
    <t>鳥取県営電気事業会計</t>
    <phoneticPr fontId="3"/>
  </si>
  <si>
    <t>法適用企業</t>
    <phoneticPr fontId="3"/>
  </si>
  <si>
    <t>鳥取県営工業用水道事業会計</t>
    <phoneticPr fontId="3"/>
  </si>
  <si>
    <t>法適用企業</t>
    <phoneticPr fontId="3"/>
  </si>
  <si>
    <t>鳥取県営病院事業会計</t>
    <phoneticPr fontId="3"/>
  </si>
  <si>
    <t>鳥取県天神川流域下水道事業会計</t>
    <phoneticPr fontId="3"/>
  </si>
  <si>
    <t>鳥取県営埋立事業会計</t>
    <phoneticPr fontId="3"/>
  </si>
  <si>
    <t>鳥取県県営境港水産施設事業特別会計</t>
    <phoneticPr fontId="3"/>
  </si>
  <si>
    <t>法非適用企業</t>
    <phoneticPr fontId="3"/>
  </si>
  <si>
    <t>鳥取県港湾整備事業特別会計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</si>
  <si>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</si>
  <si>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</si>
  <si>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</si>
  <si>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</si>
  <si>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</si>
  <si>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</si>
  <si>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</si>
  <si>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</si>
  <si>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</si>
  <si>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</si>
  <si>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</si>
  <si>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</si>
  <si>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</si>
  <si>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</si>
  <si>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</si>
  <si>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</si>
  <si>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</si>
  <si>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</si>
  <si>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</si>
  <si>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</si>
  <si>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</si>
  <si>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</si>
  <si>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</si>
  <si>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</si>
  <si>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</si>
  <si>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</si>
  <si>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</si>
  <si>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</si>
  <si>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</si>
  <si>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</si>
  <si>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</si>
  <si>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</si>
  <si>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</si>
  <si>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</si>
  <si>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</si>
  <si>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</si>
  <si>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</si>
  <si>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</si>
  <si>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</si>
  <si>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</si>
  <si>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</si>
  <si>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</si>
  <si>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</si>
  <si>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</si>
  <si>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</si>
  <si>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</si>
  <si>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</si>
  <si>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</si>
  <si>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</si>
  <si>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</si>
  <si>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</si>
  <si>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</si>
  <si>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</si>
  <si>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</si>
  <si>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</si>
  <si>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</si>
  <si>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</si>
  <si>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</si>
  <si>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</si>
  <si>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</si>
  <si>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</si>
  <si>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</si>
  <si>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</si>
  <si>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</si>
  <si>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</si>
  <si>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</si>
  <si>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</si>
  <si>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</si>
  <si>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</si>
  <si>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</si>
  <si>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</si>
  <si>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鳥取県営病院事業会計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</si>
  <si>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</si>
  <si>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</si>
  <si>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鳥取県天神川流域下水道事業会計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</si>
  <si>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</si>
  <si>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鳥取県県営境港水産施設事業特別会計</t>
    <phoneticPr fontId="3"/>
  </si>
  <si>
    <t>(Ｆ)</t>
    <phoneticPr fontId="3"/>
  </si>
  <si>
    <t>鳥取県営工業用水道事業会計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</si>
  <si>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</si>
  <si>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</si>
  <si>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</si>
  <si>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</si>
  <si>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</si>
  <si>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</si>
  <si>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</si>
  <si>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</si>
  <si>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</si>
  <si>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</si>
  <si>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</si>
  <si>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</si>
  <si>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</si>
  <si>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</si>
  <si>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</si>
  <si>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</si>
  <si>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</si>
  <si>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</si>
  <si>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</si>
  <si>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</si>
  <si>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</si>
  <si>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</si>
  <si>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</si>
  <si>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</si>
  <si>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</si>
  <si>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</si>
  <si>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</si>
  <si>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</si>
  <si>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</si>
  <si>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</si>
  <si>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</si>
  <si>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</si>
  <si>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</si>
  <si>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</si>
  <si>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</si>
  <si>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</si>
  <si>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</si>
  <si>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</si>
  <si>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</si>
  <si>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</si>
  <si>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</si>
  <si>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</si>
  <si>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</si>
  <si>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</si>
  <si>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</si>
  <si>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</si>
  <si>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</si>
  <si>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</si>
  <si>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</si>
  <si>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</si>
  <si>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</si>
  <si>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</si>
  <si>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</si>
  <si>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</si>
  <si>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</si>
  <si>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</si>
  <si>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</si>
  <si>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</si>
  <si>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</si>
  <si>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</si>
  <si>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</si>
  <si>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</si>
  <si>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</si>
  <si>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</si>
  <si>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</si>
  <si>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</si>
  <si>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</si>
  <si>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</si>
  <si>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</si>
  <si>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</si>
  <si>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</si>
  <si>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</si>
  <si>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</si>
  <si>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</si>
  <si>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</si>
  <si>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</si>
  <si>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</si>
  <si>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</si>
  <si>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</si>
  <si>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</si>
  <si>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</si>
  <si>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</si>
  <si>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</si>
  <si>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0.36</t>
  </si>
  <si>
    <t>▲ 0.77</t>
  </si>
  <si>
    <t>▲ 0.89</t>
  </si>
  <si>
    <t>鳥取県営病院事業会計</t>
  </si>
  <si>
    <t>一般会計</t>
  </si>
  <si>
    <t>鳥取県営電気事業会計</t>
  </si>
  <si>
    <t>鳥取県国民健康保険運営事業特別会計</t>
  </si>
  <si>
    <t>鳥取県営埋立事業会計</t>
  </si>
  <si>
    <t>鳥取県天神川流域下水道事業会計</t>
  </si>
  <si>
    <t>鳥取県用品調達等集中管理事業特別会計</t>
  </si>
  <si>
    <t>鳥取県営工業用水道事業会計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</si>
  <si>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</si>
  <si>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</si>
  <si>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</si>
  <si>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</si>
  <si>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</si>
  <si>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</si>
  <si>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</si>
  <si>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</si>
  <si>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基金繰入
5,363</t>
    <rPh sb="0" eb="2">
      <t>キキン</t>
    </rPh>
    <rPh sb="2" eb="4">
      <t>クリイレ</t>
    </rPh>
    <phoneticPr fontId="2"/>
  </si>
  <si>
    <t>基金繰入
548</t>
    <rPh sb="0" eb="4">
      <t>キキンクリイレ</t>
    </rPh>
    <phoneticPr fontId="2"/>
  </si>
  <si>
    <t>境港管理組合（一般会計）</t>
    <rPh sb="0" eb="6">
      <t>サカイコウカンリクミアイ</t>
    </rPh>
    <rPh sb="7" eb="11">
      <t>イッパンカイケイ</t>
    </rPh>
    <phoneticPr fontId="2"/>
  </si>
  <si>
    <t>境港管理組合（港湾整備事業特別会計）</t>
    <rPh sb="0" eb="6">
      <t>サカイコウカンリクミアイ</t>
    </rPh>
    <rPh sb="7" eb="17">
      <t>コウワンセイビジギョウトクベツカイケイ</t>
    </rPh>
    <phoneticPr fontId="2"/>
  </si>
  <si>
    <t>鳥取県国際交流財団</t>
  </si>
  <si>
    <t>智頭急行</t>
  </si>
  <si>
    <t>米子空港ビル</t>
  </si>
  <si>
    <t>鳥取県文化振興財団</t>
  </si>
  <si>
    <t>中海水鳥国際交流基金財団</t>
  </si>
  <si>
    <t>因幡街道ふるさと振興財団</t>
  </si>
  <si>
    <t>とっとりコンベンションビューロー</t>
  </si>
  <si>
    <t>鳥取県臓器・アイバンク</t>
  </si>
  <si>
    <t>鳥取県環境管理事業センター</t>
  </si>
  <si>
    <t>鳥取県食鳥肉衛生協会</t>
  </si>
  <si>
    <t>鳥取県生活衛生営業指導センター</t>
  </si>
  <si>
    <t>鳥取県天神川流域下水道公社</t>
  </si>
  <si>
    <t>鳥取県産業振興機構</t>
  </si>
  <si>
    <t>ふるさと鳥取県定住機構</t>
  </si>
  <si>
    <t>鳥取県農業農村担い手育成機構</t>
  </si>
  <si>
    <t>鳥取県野菜価格安定基金協会</t>
  </si>
  <si>
    <t>鳥取県果実生産出荷安定基金協会</t>
  </si>
  <si>
    <t>鳥取県畜産推進機構</t>
  </si>
  <si>
    <t>鳥取県畜産振興協会</t>
  </si>
  <si>
    <t>鳥取県造林公社（林業公社）</t>
  </si>
  <si>
    <t>鳥取県林業担い手育成財団</t>
  </si>
  <si>
    <t>鳥取県栽培漁業協会</t>
  </si>
  <si>
    <t>鳥取県魚の豊かな川づくり基金</t>
  </si>
  <si>
    <t>鳥取県土地開発公社</t>
  </si>
  <si>
    <t>鳥取県住宅供給公社</t>
  </si>
  <si>
    <t>鳥取県暴力追放センター</t>
  </si>
  <si>
    <t>鳥取県教育文化財団</t>
  </si>
  <si>
    <t>史跡鳥取藩主池田家墓所保存会</t>
    <rPh sb="0" eb="2">
      <t>シセキ</t>
    </rPh>
    <rPh sb="2" eb="5">
      <t>トットリハン</t>
    </rPh>
    <rPh sb="5" eb="6">
      <t>アルジ</t>
    </rPh>
    <rPh sb="6" eb="9">
      <t>イケダケ</t>
    </rPh>
    <rPh sb="9" eb="11">
      <t>ボショ</t>
    </rPh>
    <rPh sb="11" eb="14">
      <t>ホゾンカイ</t>
    </rPh>
    <phoneticPr fontId="2"/>
  </si>
  <si>
    <t>鳥取県スポーツ協会</t>
    <rPh sb="0" eb="3">
      <t>トットリケン</t>
    </rPh>
    <rPh sb="7" eb="9">
      <t>キョウカイ</t>
    </rPh>
    <phoneticPr fontId="2"/>
  </si>
  <si>
    <t>鳥取県産業技術センター</t>
  </si>
  <si>
    <t>公立大学法人公立鳥取環境大学</t>
  </si>
  <si>
    <t>とっとり県民活動活性化センター</t>
  </si>
  <si>
    <t>鳥取童謡・おもちゃ館</t>
  </si>
  <si>
    <t>鳥取空港ビル</t>
    <rPh sb="0" eb="4">
      <t>トットリクウコウ</t>
    </rPh>
    <phoneticPr fontId="2"/>
  </si>
  <si>
    <t>SC鳥取</t>
    <rPh sb="2" eb="4">
      <t>トットリ</t>
    </rPh>
    <phoneticPr fontId="2"/>
  </si>
  <si>
    <t>基金繰入265</t>
    <rPh sb="0" eb="2">
      <t>キキン</t>
    </rPh>
    <rPh sb="2" eb="4">
      <t>クリイレ</t>
    </rPh>
    <phoneticPr fontId="2"/>
  </si>
  <si>
    <t>○</t>
    <phoneticPr fontId="2"/>
  </si>
  <si>
    <t>-</t>
    <phoneticPr fontId="2"/>
  </si>
  <si>
    <t>○</t>
    <phoneticPr fontId="2"/>
  </si>
  <si>
    <t>-</t>
    <phoneticPr fontId="2"/>
  </si>
  <si>
    <t>新型コロナウイルス感染症対応企業支援基金</t>
  </si>
  <si>
    <t>県立公共施設等建設基金</t>
  </si>
  <si>
    <t>臨時財政対策債償還基金</t>
  </si>
  <si>
    <t>地域医療介護総合確保基金</t>
  </si>
  <si>
    <t>大規模事業基金</t>
  </si>
  <si>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</si>
  <si>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</si>
  <si>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</si>
  <si>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</si>
  <si>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</si>
  <si>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</si>
  <si>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本県においては、公債費の償還が進みピークを越えたことから、近年の元利償還金が減少傾向であり、実質公債費比率は改善傾向である。
　起債残高増加、基金残高減少の影響により将来負担比率は上昇傾向にあったが、R3年度は標準財政規模の増加により改善傾向となった。
　今後も一定の起債発行が必要となるが、過度な将来負担が発生しないよう健全な財政運営に努めていく必要がある。</t>
    <rPh sb="1" eb="3">
      <t>ホンケン</t>
    </rPh>
    <rPh sb="9" eb="12">
      <t>コウサイヒ</t>
    </rPh>
    <rPh sb="13" eb="15">
      <t>ショウカン</t>
    </rPh>
    <rPh sb="16" eb="17">
      <t>スス</t>
    </rPh>
    <rPh sb="22" eb="23">
      <t>コ</t>
    </rPh>
    <rPh sb="30" eb="32">
      <t>キンネン</t>
    </rPh>
    <rPh sb="33" eb="38">
      <t>ガンリショウカンキン</t>
    </rPh>
    <rPh sb="39" eb="41">
      <t>ゲンショウ</t>
    </rPh>
    <rPh sb="41" eb="43">
      <t>ケイコウ</t>
    </rPh>
    <rPh sb="47" eb="49">
      <t>ジッシツ</t>
    </rPh>
    <rPh sb="55" eb="57">
      <t>カイゼン</t>
    </rPh>
    <rPh sb="57" eb="59">
      <t>ケイコウ</t>
    </rPh>
    <rPh sb="65" eb="69">
      <t>キサイザンダカ</t>
    </rPh>
    <rPh sb="69" eb="71">
      <t>ゾウカ</t>
    </rPh>
    <rPh sb="72" eb="74">
      <t>キキン</t>
    </rPh>
    <rPh sb="74" eb="76">
      <t>ザンダカ</t>
    </rPh>
    <rPh sb="76" eb="78">
      <t>ゲンショウ</t>
    </rPh>
    <rPh sb="79" eb="81">
      <t>エイキョウ</t>
    </rPh>
    <rPh sb="84" eb="90">
      <t>ショウライフタンヒリツ</t>
    </rPh>
    <rPh sb="91" eb="93">
      <t>ジョウショウ</t>
    </rPh>
    <rPh sb="93" eb="95">
      <t>ケイコウ</t>
    </rPh>
    <rPh sb="103" eb="105">
      <t>ネンド</t>
    </rPh>
    <rPh sb="106" eb="112">
      <t>ヒョウジュンザイセイキボ</t>
    </rPh>
    <rPh sb="113" eb="115">
      <t>ゾウカ</t>
    </rPh>
    <rPh sb="118" eb="120">
      <t>カイゼン</t>
    </rPh>
    <rPh sb="120" eb="122">
      <t>ケイコウ</t>
    </rPh>
    <rPh sb="129" eb="131">
      <t>コンゴ</t>
    </rPh>
    <rPh sb="132" eb="134">
      <t>イッテイ</t>
    </rPh>
    <rPh sb="135" eb="137">
      <t>キサイ</t>
    </rPh>
    <rPh sb="137" eb="139">
      <t>ハッコウ</t>
    </rPh>
    <rPh sb="140" eb="142">
      <t>ヒツヨウ</t>
    </rPh>
    <rPh sb="147" eb="149">
      <t>カド</t>
    </rPh>
    <rPh sb="150" eb="152">
      <t>ショウライ</t>
    </rPh>
    <rPh sb="152" eb="154">
      <t>フタン</t>
    </rPh>
    <rPh sb="155" eb="157">
      <t>ハッセイ</t>
    </rPh>
    <rPh sb="162" eb="164">
      <t>ケンゼン</t>
    </rPh>
    <rPh sb="165" eb="169">
      <t>ザイセイウンエイ</t>
    </rPh>
    <rPh sb="170" eb="171">
      <t>ツト</t>
    </rPh>
    <rPh sb="175" eb="177">
      <t>ヒツヨウ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</si>
  <si>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</si>
  <si>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</si>
  <si>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</si>
  <si>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近年、防災関係の起債残高増加、基金残高減少の影響により将来負担比率は上昇傾向にあったが、R3年度は標準財政規模の増加により改善傾向が見られる。
　一方、有形固定資産減価償却率は都道府県の平均値を上回っており、施設の老朽化が進んでいることから今後多くの更新投資が必要になるものと見込まれる。
　そのため今後も一定の起債の発行が必要となるが、過度な将来負担が発生しないよう計画的に管理・更新を行っていく必要がある。</t>
    <rPh sb="1" eb="3">
      <t>キンネン</t>
    </rPh>
    <rPh sb="4" eb="6">
      <t>ボウサイ</t>
    </rPh>
    <rPh sb="6" eb="8">
      <t>カンケイ</t>
    </rPh>
    <rPh sb="9" eb="13">
      <t>キサイザンダカ</t>
    </rPh>
    <rPh sb="13" eb="15">
      <t>ゾウカ</t>
    </rPh>
    <rPh sb="16" eb="20">
      <t>キキンザンダカ</t>
    </rPh>
    <rPh sb="20" eb="22">
      <t>ゲンショウ</t>
    </rPh>
    <rPh sb="23" eb="25">
      <t>エイキョウ</t>
    </rPh>
    <rPh sb="28" eb="30">
      <t>ショウライ</t>
    </rPh>
    <rPh sb="30" eb="34">
      <t>フタンヒリツ</t>
    </rPh>
    <rPh sb="35" eb="37">
      <t>ジョウショウ</t>
    </rPh>
    <rPh sb="37" eb="39">
      <t>ケイコウ</t>
    </rPh>
    <rPh sb="47" eb="49">
      <t>ネンド</t>
    </rPh>
    <rPh sb="50" eb="56">
      <t>ヒョウジュンザイセイキボ</t>
    </rPh>
    <rPh sb="57" eb="59">
      <t>ゾウカ</t>
    </rPh>
    <rPh sb="62" eb="64">
      <t>カイゼン</t>
    </rPh>
    <rPh sb="64" eb="66">
      <t>ケイコウ</t>
    </rPh>
    <rPh sb="67" eb="68">
      <t>ミ</t>
    </rPh>
    <rPh sb="74" eb="76">
      <t>イッポウ</t>
    </rPh>
    <rPh sb="77" eb="79">
      <t>ユウケイ</t>
    </rPh>
    <rPh sb="79" eb="81">
      <t>コテイ</t>
    </rPh>
    <rPh sb="81" eb="83">
      <t>シサン</t>
    </rPh>
    <rPh sb="83" eb="87">
      <t>ゲンカショウキャク</t>
    </rPh>
    <rPh sb="87" eb="88">
      <t>リツ</t>
    </rPh>
    <rPh sb="89" eb="93">
      <t>トドウフケン</t>
    </rPh>
    <rPh sb="94" eb="97">
      <t>ヘイキンチ</t>
    </rPh>
    <rPh sb="98" eb="100">
      <t>ウワマワ</t>
    </rPh>
    <rPh sb="105" eb="107">
      <t>シセツ</t>
    </rPh>
    <rPh sb="108" eb="111">
      <t>ロウキュウカ</t>
    </rPh>
    <rPh sb="112" eb="113">
      <t>スス</t>
    </rPh>
    <rPh sb="121" eb="123">
      <t>コンゴ</t>
    </rPh>
    <rPh sb="123" eb="124">
      <t>オオ</t>
    </rPh>
    <rPh sb="126" eb="128">
      <t>コウシン</t>
    </rPh>
    <rPh sb="128" eb="130">
      <t>トウシ</t>
    </rPh>
    <rPh sb="131" eb="133">
      <t>ヒツヨウ</t>
    </rPh>
    <rPh sb="139" eb="141">
      <t>ミコ</t>
    </rPh>
    <rPh sb="151" eb="153">
      <t>コンゴ</t>
    </rPh>
    <rPh sb="154" eb="156">
      <t>イッテイ</t>
    </rPh>
    <rPh sb="157" eb="159">
      <t>キサイ</t>
    </rPh>
    <rPh sb="160" eb="162">
      <t>ハッコウ</t>
    </rPh>
    <rPh sb="163" eb="165">
      <t>ヒツヨウ</t>
    </rPh>
    <rPh sb="170" eb="172">
      <t>カド</t>
    </rPh>
    <rPh sb="173" eb="177">
      <t>ショウライフタン</t>
    </rPh>
    <rPh sb="178" eb="180">
      <t>ハッセイ</t>
    </rPh>
    <rPh sb="185" eb="188">
      <t>ケイカクテキ</t>
    </rPh>
    <rPh sb="189" eb="191">
      <t>カンリ</t>
    </rPh>
    <rPh sb="192" eb="194">
      <t>コウシン</t>
    </rPh>
    <rPh sb="195" eb="196">
      <t>オコナ</t>
    </rPh>
    <rPh sb="200" eb="202">
      <t>ヒツヨウ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</si>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</sst>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99F48ADF-7F1C-4CEF-B4DB-DCDD83E00C6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EE2F257-B702-4C51-969E-13AFC31DE9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139505</c:v>
                </c:pt>
                <c:pt idx="1">
                  <c:v>128232</c:v>
                </c:pt>
                <c:pt idx="2">
                  <c:v>145988</c:v>
                </c:pt>
                <c:pt idx="3">
                  <c:v>156891</c:v>
                </c:pt>
                <c:pt idx="4">
                  <c:v>166403</c:v>
                </c:pt>
              </c:numCache>
            </c:numRef>
          </c:val>
          <c:smooth val="0"/>
          <c:extLst>
            <c:ext xmlns:c16="http://schemas.microsoft.com/office/drawing/2014/chart" uri="{C3380CC4-5D6E-409C-BE32-E72D297353CC}">
              <c16:uniqueId val="{00000000-8133-441D-9BCA-B85A16B636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135164</c:v>
                </c:pt>
                <c:pt idx="1">
                  <c:v>115300</c:v>
                </c:pt>
                <c:pt idx="2">
                  <c:v>133801</c:v>
                </c:pt>
                <c:pt idx="3">
                  <c:v>142413</c:v>
                </c:pt>
                <c:pt idx="4">
                  <c:v>139031</c:v>
                </c:pt>
              </c:numCache>
            </c:numRef>
          </c:val>
          <c:smooth val="0"/>
          <c:extLst>
            <c:ext xmlns:c16="http://schemas.microsoft.com/office/drawing/2014/chart" uri="{C3380CC4-5D6E-409C-BE32-E72D297353CC}">
              <c16:uniqueId val="{00000001-8133-441D-9BCA-B85A16B6365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c:v>
                </c:pt>
                <c:pt idx="1">
                  <c:v>2.13</c:v>
                </c:pt>
                <c:pt idx="2">
                  <c:v>1.38</c:v>
                </c:pt>
                <c:pt idx="3">
                  <c:v>4.7300000000000004</c:v>
                </c:pt>
                <c:pt idx="4">
                  <c:v>3.61</c:v>
                </c:pt>
              </c:numCache>
            </c:numRef>
          </c:val>
          <c:extLst>
            <c:ext xmlns:c16="http://schemas.microsoft.com/office/drawing/2014/chart" uri="{C3380CC4-5D6E-409C-BE32-E72D297353CC}">
              <c16:uniqueId val="{00000000-9C32-4EE0-974B-835992F7BC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1.88</c:v>
                </c:pt>
                <c:pt idx="1">
                  <c:v>1.9</c:v>
                </c:pt>
                <c:pt idx="2">
                  <c:v>1.92</c:v>
                </c:pt>
                <c:pt idx="3">
                  <c:v>1.87</c:v>
                </c:pt>
                <c:pt idx="4">
                  <c:v>1.78</c:v>
                </c:pt>
              </c:numCache>
            </c:numRef>
          </c:val>
          <c:extLst>
            <c:ext xmlns:c16="http://schemas.microsoft.com/office/drawing/2014/chart" uri="{C3380CC4-5D6E-409C-BE32-E72D297353CC}">
              <c16:uniqueId val="{00000001-9C32-4EE0-974B-835992F7BC8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0.75</c:v>
                </c:pt>
                <c:pt idx="2">
                  <c:v>-0.77</c:v>
                </c:pt>
                <c:pt idx="3">
                  <c:v>3.38</c:v>
                </c:pt>
                <c:pt idx="4">
                  <c:v>-0.89</c:v>
                </c:pt>
              </c:numCache>
            </c:numRef>
          </c:val>
          <c:smooth val="0"/>
          <c:extLst>
            <c:ext xmlns:c16="http://schemas.microsoft.com/office/drawing/2014/chart" uri="{C3380CC4-5D6E-409C-BE32-E72D297353CC}">
              <c16:uniqueId val="{00000002-9C32-4EE0-974B-835992F7BC8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c:v>
                </c:pt>
                <c:pt idx="2">
                  <c:v>#N/A</c:v>
                </c:pt>
                <c:pt idx="3">
                  <c:v>0.2</c:v>
                </c:pt>
                <c:pt idx="4">
                  <c:v>#N/A</c:v>
                </c:pt>
                <c:pt idx="5">
                  <c:v>0.2</c:v>
                </c:pt>
                <c:pt idx="6">
                  <c:v>#N/A</c:v>
                </c:pt>
                <c:pt idx="7">
                  <c:v>0.03</c:v>
                </c:pt>
                <c:pt idx="8">
                  <c:v>#N/A</c:v>
                </c:pt>
                <c:pt idx="9">
                  <c:v>0.01</c:v>
                </c:pt>
              </c:numCache>
            </c:numRef>
          </c:val>
          <c:extLst>
            <c:ext xmlns:c16="http://schemas.microsoft.com/office/drawing/2014/chart" uri="{C3380CC4-5D6E-409C-BE32-E72D297353CC}">
              <c16:uniqueId val="{00000000-D727-4A2F-9B66-7D77F99B97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27-4A2F-9B66-7D77F99B974E}"/>
            </c:ext>
          </c:extLst>
        </c:ser>
        <c:ser>
          <c:idx val="2"/>
          <c:order val="2"/>
          <c:tx>
            <c:strRef>
              <c:f>データシート!$A$29</c:f>
              <c:strCache>
                <c:ptCount val="1"/>
                <c:pt idx="0">
                  <c:v>鳥取県営工業用水道事業会計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0.15</c:v>
                </c:pt>
                <c:pt idx="4">
                  <c:v>#N/A</c:v>
                </c:pt>
                <c:pt idx="5">
                  <c:v>0.11</c:v>
                </c:pt>
                <c:pt idx="6">
                  <c:v>#N/A</c:v>
                </c:pt>
                <c:pt idx="7">
                  <c:v>0.09</c:v>
                </c:pt>
                <c:pt idx="8">
                  <c:v>#N/A</c:v>
                </c:pt>
                <c:pt idx="9">
                  <c:v>0.05</c:v>
                </c:pt>
              </c:numCache>
            </c:numRef>
          </c:val>
          <c:extLst>
            <c:ext xmlns:c16="http://schemas.microsoft.com/office/drawing/2014/chart" uri="{C3380CC4-5D6E-409C-BE32-E72D297353CC}">
              <c16:uniqueId val="{00000002-D727-4A2F-9B66-7D77F99B974E}"/>
            </c:ext>
          </c:extLst>
        </c:ser>
        <c:ser>
          <c:idx val="3"/>
          <c:order val="3"/>
          <c:tx>
            <c:strRef>
              <c:f>データシート!$A$30</c:f>
              <c:strCache>
                <c:ptCount val="1"/>
                <c:pt idx="0">
                  <c:v>鳥取県用品調達等集中管理事業特別会計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0.03</c:v>
                </c:pt>
                <c:pt idx="4">
                  <c:v>#N/A</c:v>
                </c:pt>
                <c:pt idx="5">
                  <c:v>0.04</c:v>
                </c:pt>
                <c:pt idx="6">
                  <c:v>#N/A</c:v>
                </c:pt>
                <c:pt idx="7">
                  <c:v>0.05</c:v>
                </c:pt>
                <c:pt idx="8">
                  <c:v>#N/A</c:v>
                </c:pt>
                <c:pt idx="9">
                  <c:v>0.05</c:v>
                </c:pt>
              </c:numCache>
            </c:numRef>
          </c:val>
          <c:extLst>
            <c:ext xmlns:c16="http://schemas.microsoft.com/office/drawing/2014/chart" uri="{C3380CC4-5D6E-409C-BE32-E72D297353CC}">
              <c16:uniqueId val="{00000003-D727-4A2F-9B66-7D77F99B974E}"/>
            </c:ext>
          </c:extLst>
        </c:ser>
        <c:ser>
          <c:idx val="4"/>
          <c:order val="4"/>
          <c:tx>
            <c:strRef>
              <c:f>データシート!$A$31</c:f>
              <c:strCache>
                <c:ptCount val="1"/>
                <c:pt idx="0">
                  <c:v>鳥取県天神川流域下水道事業会計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0.21</c:v>
                </c:pt>
                <c:pt idx="8">
                  <c:v>#N/A</c:v>
                </c:pt>
                <c:pt idx="9">
                  <c:v>0.21</c:v>
                </c:pt>
              </c:numCache>
            </c:numRef>
          </c:val>
          <c:extLst>
            <c:ext xmlns:c16="http://schemas.microsoft.com/office/drawing/2014/chart" uri="{C3380CC4-5D6E-409C-BE32-E72D297353CC}">
              <c16:uniqueId val="{00000004-D727-4A2F-9B66-7D77F99B974E}"/>
            </c:ext>
          </c:extLst>
        </c:ser>
        <c:ser>
          <c:idx val="5"/>
          <c:order val="5"/>
          <c:tx>
            <c:strRef>
              <c:f>データシート!$A$32</c:f>
              <c:strCache>
                <c:ptCount val="1"/>
                <c:pt idx="0">
                  <c:v>鳥取県営埋立事業会計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0.65</c:v>
                </c:pt>
                <c:pt idx="4">
                  <c:v>#N/A</c:v>
                </c:pt>
                <c:pt idx="5">
                  <c:v>0.7</c:v>
                </c:pt>
                <c:pt idx="6">
                  <c:v>#N/A</c:v>
                </c:pt>
                <c:pt idx="7">
                  <c:v>0.66</c:v>
                </c:pt>
                <c:pt idx="8">
                  <c:v>#N/A</c:v>
                </c:pt>
                <c:pt idx="9">
                  <c:v>0.59</c:v>
                </c:pt>
              </c:numCache>
            </c:numRef>
          </c:val>
          <c:extLst>
            <c:ext xmlns:c16="http://schemas.microsoft.com/office/drawing/2014/chart" uri="{C3380CC4-5D6E-409C-BE32-E72D297353CC}">
              <c16:uniqueId val="{00000005-D727-4A2F-9B66-7D77F99B974E}"/>
            </c:ext>
          </c:extLst>
        </c:ser>
        <c:ser>
          <c:idx val="6"/>
          <c:order val="6"/>
          <c:tx>
            <c:strRef>
              <c:f>データシート!$A$33</c:f>
              <c:strCache>
                <c:ptCount val="1"/>
                <c:pt idx="0">
                  <c:v>鳥取県国民健康保険運営事業特別会計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0.3</c:v>
                </c:pt>
                <c:pt idx="4">
                  <c:v>#N/A</c:v>
                </c:pt>
                <c:pt idx="5">
                  <c:v>0.52</c:v>
                </c:pt>
                <c:pt idx="6">
                  <c:v>#N/A</c:v>
                </c:pt>
                <c:pt idx="7">
                  <c:v>1.47</c:v>
                </c:pt>
                <c:pt idx="8">
                  <c:v>#N/A</c:v>
                </c:pt>
                <c:pt idx="9">
                  <c:v>0.91</c:v>
                </c:pt>
              </c:numCache>
            </c:numRef>
          </c:val>
          <c:extLst>
            <c:ext xmlns:c16="http://schemas.microsoft.com/office/drawing/2014/chart" uri="{C3380CC4-5D6E-409C-BE32-E72D297353CC}">
              <c16:uniqueId val="{00000006-D727-4A2F-9B66-7D77F99B974E}"/>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0.8</c:v>
                </c:pt>
                <c:pt idx="4">
                  <c:v>#N/A</c:v>
                </c:pt>
                <c:pt idx="5">
                  <c:v>1</c:v>
                </c:pt>
                <c:pt idx="6">
                  <c:v>#N/A</c:v>
                </c:pt>
                <c:pt idx="7">
                  <c:v>2.4900000000000002</c:v>
                </c:pt>
                <c:pt idx="8">
                  <c:v>#N/A</c:v>
                </c:pt>
                <c:pt idx="9">
                  <c:v>2.4900000000000002</c:v>
                </c:pt>
              </c:numCache>
            </c:numRef>
          </c:val>
          <c:extLst>
            <c:ext xmlns:c16="http://schemas.microsoft.com/office/drawing/2014/chart" uri="{C3380CC4-5D6E-409C-BE32-E72D297353CC}">
              <c16:uniqueId val="{00000007-D727-4A2F-9B66-7D77F99B97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1.21</c:v>
                </c:pt>
                <c:pt idx="2">
                  <c:v>#N/A</c:v>
                </c:pt>
                <c:pt idx="3">
                  <c:v>2.0499999999999998</c:v>
                </c:pt>
                <c:pt idx="4">
                  <c:v>#N/A</c:v>
                </c:pt>
                <c:pt idx="5">
                  <c:v>1.29</c:v>
                </c:pt>
                <c:pt idx="6">
                  <c:v>#N/A</c:v>
                </c:pt>
                <c:pt idx="7">
                  <c:v>4.63</c:v>
                </c:pt>
                <c:pt idx="8">
                  <c:v>#N/A</c:v>
                </c:pt>
                <c:pt idx="9">
                  <c:v>3.53</c:v>
                </c:pt>
              </c:numCache>
            </c:numRef>
          </c:val>
          <c:extLst>
            <c:ext xmlns:c16="http://schemas.microsoft.com/office/drawing/2014/chart" uri="{C3380CC4-5D6E-409C-BE32-E72D297353CC}">
              <c16:uniqueId val="{00000008-D727-4A2F-9B66-7D77F99B974E}"/>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5.47</c:v>
                </c:pt>
                <c:pt idx="2">
                  <c:v>#N/A</c:v>
                </c:pt>
                <c:pt idx="3">
                  <c:v>3.38</c:v>
                </c:pt>
                <c:pt idx="4">
                  <c:v>#N/A</c:v>
                </c:pt>
                <c:pt idx="5">
                  <c:v>3.97</c:v>
                </c:pt>
                <c:pt idx="6">
                  <c:v>#N/A</c:v>
                </c:pt>
                <c:pt idx="7">
                  <c:v>4.2300000000000004</c:v>
                </c:pt>
                <c:pt idx="8">
                  <c:v>#N/A</c:v>
                </c:pt>
                <c:pt idx="9">
                  <c:v>4.59</c:v>
                </c:pt>
              </c:numCache>
            </c:numRef>
          </c:val>
          <c:extLst>
            <c:ext xmlns:c16="http://schemas.microsoft.com/office/drawing/2014/chart" uri="{C3380CC4-5D6E-409C-BE32-E72D297353CC}">
              <c16:uniqueId val="{00000009-D727-4A2F-9B66-7D77F99B974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46873</c:v>
                </c:pt>
                <c:pt idx="5">
                  <c:v>44250</c:v>
                </c:pt>
                <c:pt idx="8">
                  <c:v>41826</c:v>
                </c:pt>
                <c:pt idx="11">
                  <c:v>40306</c:v>
                </c:pt>
                <c:pt idx="14">
                  <c:v>37931</c:v>
                </c:pt>
              </c:numCache>
            </c:numRef>
          </c:val>
          <c:extLst>
            <c:ext xmlns:c16="http://schemas.microsoft.com/office/drawing/2014/chart" uri="{C3380CC4-5D6E-409C-BE32-E72D297353CC}">
              <c16:uniqueId val="{00000000-F153-44D6-B338-1D53B99185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10</c:v>
                </c:pt>
                <c:pt idx="3">
                  <c:v>7</c:v>
                </c:pt>
                <c:pt idx="6">
                  <c:v>4</c:v>
                </c:pt>
                <c:pt idx="9">
                  <c:v>5</c:v>
                </c:pt>
                <c:pt idx="12">
                  <c:v>10</c:v>
                </c:pt>
              </c:numCache>
            </c:numRef>
          </c:val>
          <c:extLst>
            <c:ext xmlns:c16="http://schemas.microsoft.com/office/drawing/2014/chart" uri="{C3380CC4-5D6E-409C-BE32-E72D297353CC}">
              <c16:uniqueId val="{00000001-F153-44D6-B338-1D53B99185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275</c:v>
                </c:pt>
                <c:pt idx="3">
                  <c:v>204</c:v>
                </c:pt>
                <c:pt idx="6">
                  <c:v>151</c:v>
                </c:pt>
                <c:pt idx="9">
                  <c:v>113</c:v>
                </c:pt>
                <c:pt idx="12">
                  <c:v>110</c:v>
                </c:pt>
              </c:numCache>
            </c:numRef>
          </c:val>
          <c:extLst>
            <c:ext xmlns:c16="http://schemas.microsoft.com/office/drawing/2014/chart" uri="{C3380CC4-5D6E-409C-BE32-E72D297353CC}">
              <c16:uniqueId val="{00000002-F153-44D6-B338-1D53B99185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1194</c:v>
                </c:pt>
                <c:pt idx="3">
                  <c:v>1184</c:v>
                </c:pt>
                <c:pt idx="6">
                  <c:v>1044</c:v>
                </c:pt>
                <c:pt idx="9">
                  <c:v>956</c:v>
                </c:pt>
                <c:pt idx="12">
                  <c:v>978</c:v>
                </c:pt>
              </c:numCache>
            </c:numRef>
          </c:val>
          <c:extLst>
            <c:ext xmlns:c16="http://schemas.microsoft.com/office/drawing/2014/chart" uri="{C3380CC4-5D6E-409C-BE32-E72D297353CC}">
              <c16:uniqueId val="{00000003-F153-44D6-B338-1D53B99185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1042</c:v>
                </c:pt>
                <c:pt idx="3">
                  <c:v>999</c:v>
                </c:pt>
                <c:pt idx="6">
                  <c:v>969</c:v>
                </c:pt>
                <c:pt idx="9">
                  <c:v>1004</c:v>
                </c:pt>
                <c:pt idx="12">
                  <c:v>1210</c:v>
                </c:pt>
              </c:numCache>
            </c:numRef>
          </c:val>
          <c:extLst>
            <c:ext xmlns:c16="http://schemas.microsoft.com/office/drawing/2014/chart" uri="{C3380CC4-5D6E-409C-BE32-E72D297353CC}">
              <c16:uniqueId val="{00000004-F153-44D6-B338-1D53B99185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331</c:v>
                </c:pt>
                <c:pt idx="3">
                  <c:v>288</c:v>
                </c:pt>
                <c:pt idx="6">
                  <c:v>259</c:v>
                </c:pt>
                <c:pt idx="9">
                  <c:v>223</c:v>
                </c:pt>
                <c:pt idx="12">
                  <c:v>516</c:v>
                </c:pt>
              </c:numCache>
            </c:numRef>
          </c:val>
          <c:extLst>
            <c:ext xmlns:c16="http://schemas.microsoft.com/office/drawing/2014/chart" uri="{C3380CC4-5D6E-409C-BE32-E72D297353CC}">
              <c16:uniqueId val="{00000005-F153-44D6-B338-1D53B99185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53-44D6-B338-1D53B99185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66484</c:v>
                </c:pt>
                <c:pt idx="3">
                  <c:v>62264</c:v>
                </c:pt>
                <c:pt idx="6">
                  <c:v>56526</c:v>
                </c:pt>
                <c:pt idx="9">
                  <c:v>52997</c:v>
                </c:pt>
                <c:pt idx="12">
                  <c:v>52703</c:v>
                </c:pt>
              </c:numCache>
            </c:numRef>
          </c:val>
          <c:extLst>
            <c:ext xmlns:c16="http://schemas.microsoft.com/office/drawing/2014/chart" uri="{C3380CC4-5D6E-409C-BE32-E72D297353CC}">
              <c16:uniqueId val="{00000007-F153-44D6-B338-1D53B991850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22463</c:v>
                </c:pt>
                <c:pt idx="2">
                  <c:v>#N/A</c:v>
                </c:pt>
                <c:pt idx="3">
                  <c:v>#N/A</c:v>
                </c:pt>
                <c:pt idx="4">
                  <c:v>20696</c:v>
                </c:pt>
                <c:pt idx="5">
                  <c:v>#N/A</c:v>
                </c:pt>
                <c:pt idx="6">
                  <c:v>#N/A</c:v>
                </c:pt>
                <c:pt idx="7">
                  <c:v>17127</c:v>
                </c:pt>
                <c:pt idx="8">
                  <c:v>#N/A</c:v>
                </c:pt>
                <c:pt idx="9">
                  <c:v>#N/A</c:v>
                </c:pt>
                <c:pt idx="10">
                  <c:v>14992</c:v>
                </c:pt>
                <c:pt idx="11">
                  <c:v>#N/A</c:v>
                </c:pt>
                <c:pt idx="12">
                  <c:v>#N/A</c:v>
                </c:pt>
                <c:pt idx="13">
                  <c:v>17596</c:v>
                </c:pt>
                <c:pt idx="14">
                  <c:v>#N/A</c:v>
                </c:pt>
              </c:numCache>
            </c:numRef>
          </c:val>
          <c:smooth val="0"/>
          <c:extLst>
            <c:ext xmlns:c16="http://schemas.microsoft.com/office/drawing/2014/chart" uri="{C3380CC4-5D6E-409C-BE32-E72D297353CC}">
              <c16:uniqueId val="{00000008-F153-44D6-B338-1D53B991850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474399</c:v>
                </c:pt>
                <c:pt idx="5">
                  <c:v>466916</c:v>
                </c:pt>
                <c:pt idx="8">
                  <c:v>459598</c:v>
                </c:pt>
                <c:pt idx="11">
                  <c:v>451577</c:v>
                </c:pt>
                <c:pt idx="14">
                  <c:v>440146</c:v>
                </c:pt>
              </c:numCache>
            </c:numRef>
          </c:val>
          <c:extLst>
            <c:ext xmlns:c16="http://schemas.microsoft.com/office/drawing/2014/chart" uri="{C3380CC4-5D6E-409C-BE32-E72D297353CC}">
              <c16:uniqueId val="{00000000-F261-4359-A5C3-29B6E62B3C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12331</c:v>
                </c:pt>
                <c:pt idx="5">
                  <c:v>10376</c:v>
                </c:pt>
                <c:pt idx="8">
                  <c:v>13078</c:v>
                </c:pt>
                <c:pt idx="11">
                  <c:v>13269</c:v>
                </c:pt>
                <c:pt idx="14">
                  <c:v>10993</c:v>
                </c:pt>
              </c:numCache>
            </c:numRef>
          </c:val>
          <c:extLst>
            <c:ext xmlns:c16="http://schemas.microsoft.com/office/drawing/2014/chart" uri="{C3380CC4-5D6E-409C-BE32-E72D297353CC}">
              <c16:uniqueId val="{00000001-F261-4359-A5C3-29B6E62B3C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57475</c:v>
                </c:pt>
                <c:pt idx="5">
                  <c:v>49424</c:v>
                </c:pt>
                <c:pt idx="8">
                  <c:v>45678</c:v>
                </c:pt>
                <c:pt idx="11">
                  <c:v>42972</c:v>
                </c:pt>
                <c:pt idx="14">
                  <c:v>49651</c:v>
                </c:pt>
              </c:numCache>
            </c:numRef>
          </c:val>
          <c:extLst>
            <c:ext xmlns:c16="http://schemas.microsoft.com/office/drawing/2014/chart" uri="{C3380CC4-5D6E-409C-BE32-E72D297353CC}">
              <c16:uniqueId val="{00000002-F261-4359-A5C3-29B6E62B3C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61-4359-A5C3-29B6E62B3C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61-4359-A5C3-29B6E62B3C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5846</c:v>
                </c:pt>
                <c:pt idx="3">
                  <c:v>5710</c:v>
                </c:pt>
                <c:pt idx="6">
                  <c:v>5735</c:v>
                </c:pt>
                <c:pt idx="9">
                  <c:v>5649</c:v>
                </c:pt>
                <c:pt idx="12">
                  <c:v>5400</c:v>
                </c:pt>
              </c:numCache>
            </c:numRef>
          </c:val>
          <c:extLst>
            <c:ext xmlns:c16="http://schemas.microsoft.com/office/drawing/2014/chart" uri="{C3380CC4-5D6E-409C-BE32-E72D297353CC}">
              <c16:uniqueId val="{00000005-F261-4359-A5C3-29B6E62B3C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73329</c:v>
                </c:pt>
                <c:pt idx="3">
                  <c:v>71503</c:v>
                </c:pt>
                <c:pt idx="6">
                  <c:v>70226</c:v>
                </c:pt>
                <c:pt idx="9">
                  <c:v>68057</c:v>
                </c:pt>
                <c:pt idx="12">
                  <c:v>65769</c:v>
                </c:pt>
              </c:numCache>
            </c:numRef>
          </c:val>
          <c:extLst>
            <c:ext xmlns:c16="http://schemas.microsoft.com/office/drawing/2014/chart" uri="{C3380CC4-5D6E-409C-BE32-E72D297353CC}">
              <c16:uniqueId val="{00000006-F261-4359-A5C3-29B6E62B3C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13173</c:v>
                </c:pt>
                <c:pt idx="3">
                  <c:v>14162</c:v>
                </c:pt>
                <c:pt idx="6">
                  <c:v>16281</c:v>
                </c:pt>
                <c:pt idx="9">
                  <c:v>15793</c:v>
                </c:pt>
                <c:pt idx="12">
                  <c:v>15184</c:v>
                </c:pt>
              </c:numCache>
            </c:numRef>
          </c:val>
          <c:extLst>
            <c:ext xmlns:c16="http://schemas.microsoft.com/office/drawing/2014/chart" uri="{C3380CC4-5D6E-409C-BE32-E72D297353CC}">
              <c16:uniqueId val="{00000007-F261-4359-A5C3-29B6E62B3C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10296</c:v>
                </c:pt>
                <c:pt idx="3">
                  <c:v>18576</c:v>
                </c:pt>
                <c:pt idx="6">
                  <c:v>21298</c:v>
                </c:pt>
                <c:pt idx="9">
                  <c:v>17308</c:v>
                </c:pt>
                <c:pt idx="12">
                  <c:v>14478</c:v>
                </c:pt>
              </c:numCache>
            </c:numRef>
          </c:val>
          <c:extLst>
            <c:ext xmlns:c16="http://schemas.microsoft.com/office/drawing/2014/chart" uri="{C3380CC4-5D6E-409C-BE32-E72D297353CC}">
              <c16:uniqueId val="{00000008-F261-4359-A5C3-29B6E62B3C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523</c:v>
                </c:pt>
                <c:pt idx="3">
                  <c:v>376</c:v>
                </c:pt>
                <c:pt idx="6">
                  <c:v>284</c:v>
                </c:pt>
                <c:pt idx="9">
                  <c:v>229</c:v>
                </c:pt>
                <c:pt idx="12">
                  <c:v>180</c:v>
                </c:pt>
              </c:numCache>
            </c:numRef>
          </c:val>
          <c:extLst>
            <c:ext xmlns:c16="http://schemas.microsoft.com/office/drawing/2014/chart" uri="{C3380CC4-5D6E-409C-BE32-E72D297353CC}">
              <c16:uniqueId val="{00000009-F261-4359-A5C3-29B6E62B3C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643903</c:v>
                </c:pt>
                <c:pt idx="3">
                  <c:v>630774</c:v>
                </c:pt>
                <c:pt idx="6">
                  <c:v>633635</c:v>
                </c:pt>
                <c:pt idx="9">
                  <c:v>634894</c:v>
                </c:pt>
                <c:pt idx="12">
                  <c:v>634097</c:v>
                </c:pt>
              </c:numCache>
            </c:numRef>
          </c:val>
          <c:extLst>
            <c:ext xmlns:c16="http://schemas.microsoft.com/office/drawing/2014/chart" uri="{C3380CC4-5D6E-409C-BE32-E72D297353CC}">
              <c16:uniqueId val="{0000000A-F261-4359-A5C3-29B6E62B3C1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202865</c:v>
                </c:pt>
                <c:pt idx="2">
                  <c:v>#N/A</c:v>
                </c:pt>
                <c:pt idx="3">
                  <c:v>#N/A</c:v>
                </c:pt>
                <c:pt idx="4">
                  <c:v>214385</c:v>
                </c:pt>
                <c:pt idx="5">
                  <c:v>#N/A</c:v>
                </c:pt>
                <c:pt idx="6">
                  <c:v>#N/A</c:v>
                </c:pt>
                <c:pt idx="7">
                  <c:v>229104</c:v>
                </c:pt>
                <c:pt idx="8">
                  <c:v>#N/A</c:v>
                </c:pt>
                <c:pt idx="9">
                  <c:v>#N/A</c:v>
                </c:pt>
                <c:pt idx="10">
                  <c:v>234112</c:v>
                </c:pt>
                <c:pt idx="11">
                  <c:v>#N/A</c:v>
                </c:pt>
                <c:pt idx="12">
                  <c:v>#N/A</c:v>
                </c:pt>
                <c:pt idx="13">
                  <c:v>234319</c:v>
                </c:pt>
                <c:pt idx="14">
                  <c:v>#N/A</c:v>
                </c:pt>
              </c:numCache>
            </c:numRef>
          </c:val>
          <c:smooth val="0"/>
          <c:extLst>
            <c:ext xmlns:c16="http://schemas.microsoft.com/office/drawing/2014/chart" uri="{C3380CC4-5D6E-409C-BE32-E72D297353CC}">
              <c16:uniqueId val="{0000000B-F261-4359-A5C3-29B6E62B3C1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4003</c:v>
                </c:pt>
                <c:pt idx="1">
                  <c:v>4003</c:v>
                </c:pt>
                <c:pt idx="2">
                  <c:v>4003</c:v>
                </c:pt>
              </c:numCache>
            </c:numRef>
          </c:val>
          <c:extLst>
            <c:ext xmlns:c16="http://schemas.microsoft.com/office/drawing/2014/chart" uri="{C3380CC4-5D6E-409C-BE32-E72D297353CC}">
              <c16:uniqueId val="{00000000-38EE-4361-AA51-7F7B4ABFA4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12935</c:v>
                </c:pt>
                <c:pt idx="1">
                  <c:v>9970</c:v>
                </c:pt>
                <c:pt idx="2">
                  <c:v>10003</c:v>
                </c:pt>
              </c:numCache>
            </c:numRef>
          </c:val>
          <c:extLst>
            <c:ext xmlns:c16="http://schemas.microsoft.com/office/drawing/2014/chart" uri="{C3380CC4-5D6E-409C-BE32-E72D297353CC}">
              <c16:uniqueId val="{00000001-38EE-4361-AA51-7F7B4ABFA4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26719</c:v>
                </c:pt>
                <c:pt idx="1">
                  <c:v>36165</c:v>
                </c:pt>
                <c:pt idx="2">
                  <c:v>49042</c:v>
                </c:pt>
              </c:numCache>
            </c:numRef>
          </c:val>
          <c:extLst>
            <c:ext xmlns:c16="http://schemas.microsoft.com/office/drawing/2014/chart" uri="{C3380CC4-5D6E-409C-BE32-E72D297353CC}">
              <c16:uniqueId val="{00000002-38EE-4361-AA51-7F7B4ABFA4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{22A8CCF9-8099-407D-B923-42C2915AE331}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21-404C-A345-83DC67FB6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{B97449EC-E2B1-4889-8417-EF626AA25F45}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21-404C-A345-83DC67FB6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{77EE7CBA-DD38-44E9-8A9C-3E47881E7ED5}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21-404C-A345-83DC67FB6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{FD0B51EA-748E-46D8-89A3-CD99D708A272}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21-404C-A345-83DC67FB6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{C74191C7-0994-49D1-8E0C-700239864696}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21-404C-A345-83DC67FB61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{C8060E03-197C-46C9-897A-6D491D05E81E}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21-404C-A345-83DC67FB61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{7A42C984-4C81-4880-89F1-B9CF3902C58E}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21-404C-A345-83DC67FB61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{8E28E8B0-EF88-4F58-8DDF-B73A5F2C884B}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21-404C-A345-83DC67FB61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{05C7B8B0-4935-4CAC-B227-B66746CAFB97}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21-404C-A345-83DC67FB6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76</c:v>
                </c:pt>
                <c:pt idx="16">
                  <c:v>76.8</c:v>
                </c:pt>
                <c:pt idx="24">
                  <c:v>77.599999999999994</c:v>
                </c:pt>
                <c:pt idx="32">
                  <c:v>78.400000000000006</c:v>
                </c:pt>
              </c:numCache>
            </c:numRef>
          </c:xVal>
          <c:yVal>
            <c:numRef>
              <c:f>公会計指標分析・財政指標組合せ分析表!$BP$51:$DC$51</c:f>
              <c:numCache>
                <c:formatCode>#,##0.0;"▲ "#,##0.0</c:formatCode>
                <c:ptCount val="40"/>
                <c:pt idx="0">
                  <c:v>119.3</c:v>
                </c:pt>
                <c:pt idx="8">
                  <c:v>126.8</c:v>
                </c:pt>
                <c:pt idx="16">
                  <c:v>136.9</c:v>
                </c:pt>
                <c:pt idx="24">
                  <c:v>134.6</c:v>
                </c:pt>
                <c:pt idx="32">
                  <c:v>125.1</c:v>
                </c:pt>
              </c:numCache>
            </c:numRef>
          </c:yVal>
          <c:smooth val="0"/>
          <c:extLst>
            <c:ext xmlns:c16="http://schemas.microsoft.com/office/drawing/2014/chart" uri="{C3380CC4-5D6E-409C-BE32-E72D297353CC}">
              <c16:uniqueId val="{00000009-6021-404C-A345-83DC67FB612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{94B17529-5BF1-4C01-B7C8-AD115A35D0EB}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21-404C-A345-83DC67FB61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{5C89BABD-AC7A-4874-AFD1-F9B84060A6AE}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21-404C-A345-83DC67FB6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{F0C82353-4A72-45DA-8551-EEF3BE4CAD6A}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21-404C-A345-83DC67FB6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{C37F809A-1362-4A6A-85A3-4B29FE74ECD2}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21-404C-A345-83DC67FB6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{A7EC9EA2-A8BD-40EB-AAE9-EE024CA3C307}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21-404C-A345-83DC67FB61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{0100DFDA-166E-47AC-8CAF-1E621C820678}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21-404C-A345-83DC67FB61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{25624A61-EB50-4AD0-A0A1-21FF823513A3}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21-404C-A345-83DC67FB61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{3E0F9747-6D63-41F0-8CC8-8A4CE3BBD023}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21-404C-A345-83DC67FB61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{46E0BF7B-4BD3-4944-93DF-EBA0C224C63B}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21-404C-A345-83DC67FB6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71.7</c:v>
                </c:pt>
                <c:pt idx="8">
                  <c:v>72.7</c:v>
                </c:pt>
                <c:pt idx="16">
                  <c:v>73.599999999999994</c:v>
                </c:pt>
                <c:pt idx="24">
                  <c:v>74.5</c:v>
                </c:pt>
                <c:pt idx="32">
                  <c:v>75</c:v>
                </c:pt>
              </c:numCache>
            </c:numRef>
          </c:xVal>
          <c:yVal>
            <c:numRef>
              <c:f>公会計指標分析・財政指標組合せ分析表!$BP$55:$DC$55</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6021-404C-A345-83DC67FB6128}"/>
            </c:ext>
          </c:extLst>
        </c:ser>
        <c:dLbls>
          <c:showLegendKey val="0"/>
          <c:showVal val="1"/>
          <c:showCatName val="0"/>
          <c:showSerName val="0"/>
          <c:showPercent val="0"/>
          <c:showBubbleSize val="0"/>
        </c:dLbls>
        <c:axId val="46179840"/>
        <c:axId val="46181760"/>
      </c:scatterChart>
      <c:valAx>
        <c:axId val="46179840"/>
        <c:scaling>
          <c:orientation val="maxMin"/>
          <c:max val="79"/>
          <c:min val="7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{0E82F377-77FA-4A00-834E-D8B20E5F150D}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D1-4BC2-B56E-09E2F28052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{EF8ED343-8B72-4E1A-A511-AE9EB7624004}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1-4BC2-B56E-09E2F28052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{5BBDE877-D6F0-423E-9F9F-686F3D08F58F}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1-4BC2-B56E-09E2F28052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{C7495975-5862-49BC-A976-41A8DF68A424}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1-4BC2-B56E-09E2F28052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{3FF45ABE-F935-4681-B333-C3380C798925}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1-4BC2-B56E-09E2F28052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{42BC7E40-1293-4217-9487-06A63821BDF3}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D1-4BC2-B56E-09E2F28052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{67F3AF4D-4C15-4B00-AA0C-3DDD3E11D48B}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D1-4BC2-B56E-09E2F28052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{3728A9A6-F49F-4D1B-9F86-73B30604EBD3}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D1-4BC2-B56E-09E2F28052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{6EAAB699-74A7-429B-A8C7-14A530EDC62E}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D1-4BC2-B56E-09E2F28052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12.7</c:v>
                </c:pt>
                <c:pt idx="16">
                  <c:v>11.8</c:v>
                </c:pt>
                <c:pt idx="24">
                  <c:v>10.3</c:v>
                </c:pt>
                <c:pt idx="32">
                  <c:v>9.4</c:v>
                </c:pt>
              </c:numCache>
            </c:numRef>
          </c:xVal>
          <c:yVal>
            <c:numRef>
              <c:f>公会計指標分析・財政指標組合せ分析表!$BP$73:$DC$73</c:f>
              <c:numCache>
                <c:formatCode>#,##0.0;"▲ "#,##0.0</c:formatCode>
                <c:ptCount val="40"/>
                <c:pt idx="0">
                  <c:v>119.3</c:v>
                </c:pt>
                <c:pt idx="8">
                  <c:v>126.8</c:v>
                </c:pt>
                <c:pt idx="16">
                  <c:v>136.9</c:v>
                </c:pt>
                <c:pt idx="24">
                  <c:v>134.6</c:v>
                </c:pt>
                <c:pt idx="32">
                  <c:v>125.1</c:v>
                </c:pt>
              </c:numCache>
            </c:numRef>
          </c:yVal>
          <c:smooth val="0"/>
          <c:extLst>
            <c:ext xmlns:c16="http://schemas.microsoft.com/office/drawing/2014/chart" uri="{C3380CC4-5D6E-409C-BE32-E72D297353CC}">
              <c16:uniqueId val="{00000009-9ED1-4BC2-B56E-09E2F280522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{3928BC6C-7E2D-4FCD-8CB1-E664E833D305}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D1-4BC2-B56E-09E2F28052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{007EAD15-69BB-4895-B747-E34B2F00FCD4}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1-4BC2-B56E-09E2F28052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{0B892F6D-24D9-4813-87F1-64B1182843B8}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1-4BC2-B56E-09E2F28052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{069C58E2-BABD-413F-8423-352C3E4D98E6}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1-4BC2-B56E-09E2F28052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{ABBD32E5-3542-434B-9971-46A52F55FEC1}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1-4BC2-B56E-09E2F28052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{C345E5EA-9FCD-4AAB-BE68-00073BE5AD95}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D1-4BC2-B56E-09E2F28052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{9A2F7A84-AE45-440C-96CC-DE7C02EF04AC}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D1-4BC2-B56E-09E2F28052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{45816A0E-AC66-4B14-8D40-D4EAB8B130C9}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D1-4BC2-B56E-09E2F28052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{183DFCCD-308F-4A7D-A375-031BD334C86C}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D1-4BC2-B56E-09E2F28052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9.6</c:v>
                </c:pt>
                <c:pt idx="16">
                  <c:v>9.4</c:v>
                </c:pt>
                <c:pt idx="24">
                  <c:v>8.6999999999999993</c:v>
                </c:pt>
                <c:pt idx="32">
                  <c:v>8.4</c:v>
                </c:pt>
              </c:numCache>
            </c:numRef>
          </c:xVal>
          <c:yVal>
            <c:numRef>
              <c:f>公会計指標分析・財政指標組合せ分析表!$BP$77:$DC$77</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9ED1-4BC2-B56E-09E2F280522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税収入は前年度（令和２年度）から増加したものの、財政基盤が弱く、交付税に依存する状況は引き続いており、必要な事業には積極的に取り組む一方で、不要不急の事業を精査するなど経費の節減合理化を図る等の歳出の徹底的な見直しを実施するとともに、県有施設の有効活用（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年度～）、ふるさと納税（平成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年度～）の活性化、広告事業（平成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年度～）や債権回収などによる積極的な歳入確保に取り組むなど、財政の健全化に努めている。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40</xdr:row>
      <xdr:rowOff>127000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985000"/>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41927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180667"/>
          <a:ext cx="8382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社会保障関係経費等は増加傾向であるが、給与の適正化を進めていること、公共事業の必要性を精査すること、不要不急の事業の削減により、結果として県債発行、ひいては公債費（起債の償還）を必要最小限に留めることなど、上昇を抑制する努力を行ってきた。</a:t>
          </a:r>
        </a:p>
        <a:p>
          <a:r>
            <a:rPr kumimoji="1" lang="ja-JP" altLang="en-US" sz="1300">
              <a:latin typeface="ＭＳ Ｐゴシック" panose="020B0600070205080204" pitchFamily="50" charset="-128"/>
              <a:ea typeface="ＭＳ Ｐゴシック" panose="020B0600070205080204" pitchFamily="50" charset="-128"/>
            </a:rPr>
            <a:t>・歳入面では、前年度（令和２年度）から地方交付税が約</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億円増となっており、これらの結果、経常収支比率は改善する結果となった。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63</xdr:row>
      <xdr:rowOff>120045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0043"/>
          <a:ext cx="0" cy="7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92122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8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120045</xdr:rowOff>
    </xdr:from>
    <xdr:to>
      <xdr:col>24</xdr:col>
      <xdr:colOff>12700</xdr:colOff>
      <xdr:row>63</xdr:row>
      <xdr:rowOff>120045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2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63</xdr:row>
      <xdr:rowOff>74083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40043"/>
          <a:ext cx="838200" cy="7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96053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65</xdr:row>
      <xdr:rowOff>75898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754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162076</xdr:rowOff>
    </xdr:from>
    <xdr:to>
      <xdr:col>19</xdr:col>
      <xdr:colOff>184150</xdr:colOff>
      <xdr:row>65</xdr:row>
      <xdr:rowOff>92226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65</xdr:row>
      <xdr:rowOff>75898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077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37495</xdr:rowOff>
    </xdr:from>
    <xdr:to>
      <xdr:col>15</xdr:col>
      <xdr:colOff>133350</xdr:colOff>
      <xdr:row>66</xdr:row>
      <xdr:rowOff>139095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07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26005</xdr:rowOff>
    </xdr:from>
    <xdr:to>
      <xdr:col>7</xdr:col>
      <xdr:colOff>31750</xdr:colOff>
      <xdr:row>66</xdr:row>
      <xdr:rowOff>127605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112382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145143</xdr:rowOff>
    </xdr:from>
    <xdr:to>
      <xdr:col>23</xdr:col>
      <xdr:colOff>184150</xdr:colOff>
      <xdr:row>59</xdr:row>
      <xdr:rowOff>75293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66420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25098</xdr:rowOff>
    </xdr:from>
    <xdr:to>
      <xdr:col>15</xdr:col>
      <xdr:colOff>133350</xdr:colOff>
      <xdr:row>65</xdr:row>
      <xdr:rowOff>126698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136875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・人口１人当たり人件費・物件費等決算額については、それぞれ規模のメリットが大きく反映される指標であり、人口最少の鳥取県においては、グループの中でも低い評価となる傾向がある。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年度当初から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年度当初にかけて約</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人の定数削減を行うなどの内部努力や給与制度の見直しにより人件費の削減に努めている。</a:t>
          </a:r>
        </a:p>
        <a:p>
          <a:r>
            <a:rPr kumimoji="1" lang="ja-JP" altLang="en-US" sz="1300">
              <a:latin typeface="ＭＳ Ｐゴシック" panose="020B0600070205080204" pitchFamily="50" charset="-128"/>
              <a:ea typeface="ＭＳ Ｐゴシック" panose="020B0600070205080204" pitchFamily="50" charset="-128"/>
            </a:rPr>
            <a:t>・令和３年度時点で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の県有施設において指定管理者制度を導入しており、今後も引き続き内部管理費の削減に努める。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30652</xdr:rowOff>
    </xdr:from>
    <xdr:to>
      <xdr:col>23</xdr:col>
      <xdr:colOff>133350</xdr:colOff>
      <xdr:row>88</xdr:row>
      <xdr:rowOff>62835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261002"/>
          <a:ext cx="0" cy="889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34912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62835</xdr:rowOff>
    </xdr:from>
    <xdr:to>
      <xdr:col>24</xdr:col>
      <xdr:colOff>12700</xdr:colOff>
      <xdr:row>88</xdr:row>
      <xdr:rowOff>62835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5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117029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400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30652</xdr:rowOff>
    </xdr:from>
    <xdr:to>
      <xdr:col>24</xdr:col>
      <xdr:colOff>12700</xdr:colOff>
      <xdr:row>83</xdr:row>
      <xdr:rowOff>30652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2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145493</xdr:rowOff>
    </xdr:from>
    <xdr:to>
      <xdr:col>23</xdr:col>
      <xdr:colOff>133350</xdr:colOff>
      <xdr:row>86</xdr:row>
      <xdr:rowOff>32347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04393"/>
          <a:ext cx="838200" cy="57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112481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5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95954</xdr:rowOff>
    </xdr:from>
    <xdr:to>
      <xdr:col>23</xdr:col>
      <xdr:colOff>184150</xdr:colOff>
      <xdr:row>86</xdr:row>
      <xdr:rowOff>26104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6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162415</xdr:rowOff>
    </xdr:from>
    <xdr:to>
      <xdr:col>19</xdr:col>
      <xdr:colOff>133350</xdr:colOff>
      <xdr:row>82</xdr:row>
      <xdr:rowOff>145493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49865"/>
          <a:ext cx="889000" cy="15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27437</xdr:rowOff>
    </xdr:from>
    <xdr:to>
      <xdr:col>19</xdr:col>
      <xdr:colOff>184150</xdr:colOff>
      <xdr:row>83</xdr:row>
      <xdr:rowOff>129037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5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113814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44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150254</xdr:rowOff>
    </xdr:from>
    <xdr:to>
      <xdr:col>15</xdr:col>
      <xdr:colOff>82550</xdr:colOff>
      <xdr:row>81</xdr:row>
      <xdr:rowOff>162415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770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12652</xdr:rowOff>
    </xdr:from>
    <xdr:to>
      <xdr:col>15</xdr:col>
      <xdr:colOff>133350</xdr:colOff>
      <xdr:row>82</xdr:row>
      <xdr:rowOff>114252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99029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150254</xdr:rowOff>
    </xdr:from>
    <xdr:to>
      <xdr:col>11</xdr:col>
      <xdr:colOff>31750</xdr:colOff>
      <xdr:row>82</xdr:row>
      <xdr:rowOff>144769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37704"/>
          <a:ext cx="889000" cy="1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110553</xdr:rowOff>
    </xdr:from>
    <xdr:to>
      <xdr:col>11</xdr:col>
      <xdr:colOff>82550</xdr:colOff>
      <xdr:row>82</xdr:row>
      <xdr:rowOff>40703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9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25480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112243</xdr:rowOff>
    </xdr:from>
    <xdr:to>
      <xdr:col>7</xdr:col>
      <xdr:colOff>31750</xdr:colOff>
      <xdr:row>82</xdr:row>
      <xdr:rowOff>42393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152997</xdr:rowOff>
    </xdr:from>
    <xdr:to>
      <xdr:col>23</xdr:col>
      <xdr:colOff>184150</xdr:colOff>
      <xdr:row>86</xdr:row>
      <xdr:rowOff>83147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125074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94693</xdr:rowOff>
    </xdr:from>
    <xdr:to>
      <xdr:col>19</xdr:col>
      <xdr:colOff>184150</xdr:colOff>
      <xdr:row>83</xdr:row>
      <xdr:rowOff>24843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35020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2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111615</xdr:rowOff>
    </xdr:from>
    <xdr:to>
      <xdr:col>15</xdr:col>
      <xdr:colOff>133350</xdr:colOff>
      <xdr:row>82</xdr:row>
      <xdr:rowOff>41765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99454</xdr:rowOff>
    </xdr:from>
    <xdr:to>
      <xdr:col>11</xdr:col>
      <xdr:colOff>82550</xdr:colOff>
      <xdr:row>82</xdr:row>
      <xdr:rowOff>29604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39781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93969</xdr:rowOff>
    </xdr:from>
    <xdr:to>
      <xdr:col>7</xdr:col>
      <xdr:colOff>31750</xdr:colOff>
      <xdr:row>83</xdr:row>
      <xdr:rowOff>24119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令和４年４月１日現在全都道府県中最低の</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33866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3921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p>
        <a:p>
          <a:r>
            <a:rPr kumimoji="1" lang="ja-JP" altLang="en-US" sz="1050">
              <a:latin typeface="ＭＳ Ｐゴシック" panose="020B0600070205080204" pitchFamily="50" charset="-128"/>
              <a:ea typeface="ＭＳ Ｐゴシック" panose="020B0600070205080204" pitchFamily="50" charset="-128"/>
            </a:rPr>
            <a:t>・簡素で機能的な組織の構築を図るため、カイゼン活動の推進や</a:t>
          </a:r>
          <a:r>
            <a:rPr kumimoji="1" lang="en-US" altLang="ja-JP" sz="1050">
              <a:latin typeface="ＭＳ Ｐゴシック" panose="020B0600070205080204" pitchFamily="50" charset="-128"/>
              <a:ea typeface="ＭＳ Ｐゴシック" panose="020B0600070205080204" pitchFamily="50" charset="-128"/>
            </a:rPr>
            <a:t>ICT</a:t>
          </a:r>
          <a:r>
            <a:rPr kumimoji="1" lang="ja-JP" altLang="en-US" sz="1050">
              <a:latin typeface="ＭＳ Ｐゴシック" panose="020B0600070205080204" pitchFamily="50" charset="-128"/>
              <a:ea typeface="ＭＳ Ｐゴシック" panose="020B0600070205080204" pitchFamily="50" charset="-128"/>
            </a:rPr>
            <a:t>の活用等により業務の無理・ムダを省き、スクラップアンドビルドを徹底した適正な定数管理を維持してきており、引き続き限られた人材を有効に活用しながら効率的に行政運営が行えるよう適正な職員体制の構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104172</xdr:rowOff>
    </xdr:from>
    <xdr:to>
      <xdr:col>81</xdr:col>
      <xdr:colOff>44450</xdr:colOff>
      <xdr:row>66</xdr:row>
      <xdr:rowOff>52991</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734072"/>
          <a:ext cx="0" cy="634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25068</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3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52991</xdr:rowOff>
    </xdr:from>
    <xdr:to>
      <xdr:col>81</xdr:col>
      <xdr:colOff>133350</xdr:colOff>
      <xdr:row>66</xdr:row>
      <xdr:rowOff>52991</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36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19099</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104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104172</xdr:rowOff>
    </xdr:from>
    <xdr:to>
      <xdr:col>81</xdr:col>
      <xdr:colOff>133350</xdr:colOff>
      <xdr:row>62</xdr:row>
      <xdr:rowOff>104172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73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21889</xdr:rowOff>
    </xdr:from>
    <xdr:to>
      <xdr:col>81</xdr:col>
      <xdr:colOff>44450</xdr:colOff>
      <xdr:row>62</xdr:row>
      <xdr:rowOff>127577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651789"/>
          <a:ext cx="8382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81967</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8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109890</xdr:rowOff>
    </xdr:from>
    <xdr:to>
      <xdr:col>81</xdr:col>
      <xdr:colOff>95250</xdr:colOff>
      <xdr:row>64</xdr:row>
      <xdr:rowOff>40040</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9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119078</xdr:rowOff>
    </xdr:from>
    <xdr:to>
      <xdr:col>77</xdr:col>
      <xdr:colOff>44450</xdr:colOff>
      <xdr:row>62</xdr:row>
      <xdr:rowOff>21889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577528"/>
          <a:ext cx="889000" cy="7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161172</xdr:rowOff>
    </xdr:from>
    <xdr:to>
      <xdr:col>77</xdr:col>
      <xdr:colOff>95250</xdr:colOff>
      <xdr:row>63</xdr:row>
      <xdr:rowOff>91322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7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76099</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8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42176</xdr:rowOff>
    </xdr:from>
    <xdr:to>
      <xdr:col>72</xdr:col>
      <xdr:colOff>203200</xdr:colOff>
      <xdr:row>61</xdr:row>
      <xdr:rowOff>119078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157726"/>
          <a:ext cx="889000" cy="4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37700</xdr:rowOff>
    </xdr:from>
    <xdr:to>
      <xdr:col>73</xdr:col>
      <xdr:colOff>44450</xdr:colOff>
      <xdr:row>60</xdr:row>
      <xdr:rowOff>139300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3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149477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0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128388</xdr:rowOff>
    </xdr:from>
    <xdr:to>
      <xdr:col>68</xdr:col>
      <xdr:colOff>152400</xdr:colOff>
      <xdr:row>59</xdr:row>
      <xdr:rowOff>42176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072488"/>
          <a:ext cx="889000" cy="8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170850</xdr:rowOff>
    </xdr:from>
    <xdr:to>
      <xdr:col>68</xdr:col>
      <xdr:colOff>203200</xdr:colOff>
      <xdr:row>59</xdr:row>
      <xdr:rowOff>101000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85777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102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79035</xdr:rowOff>
    </xdr:from>
    <xdr:to>
      <xdr:col>64</xdr:col>
      <xdr:colOff>152400</xdr:colOff>
      <xdr:row>59</xdr:row>
      <xdr:rowOff>9185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02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165412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1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76777</xdr:rowOff>
    </xdr:from>
    <xdr:to>
      <xdr:col>81</xdr:col>
      <xdr:colOff>95250</xdr:colOff>
      <xdr:row>63</xdr:row>
      <xdr:rowOff>6927</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7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169504</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6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142539</xdr:rowOff>
    </xdr:from>
    <xdr:to>
      <xdr:col>77</xdr:col>
      <xdr:colOff>95250</xdr:colOff>
      <xdr:row>62</xdr:row>
      <xdr:rowOff>72689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6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82866</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68278</xdr:rowOff>
    </xdr:from>
    <xdr:to>
      <xdr:col>73</xdr:col>
      <xdr:colOff>44450</xdr:colOff>
      <xdr:row>61</xdr:row>
      <xdr:rowOff>169878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5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154655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162826</xdr:rowOff>
    </xdr:from>
    <xdr:to>
      <xdr:col>68</xdr:col>
      <xdr:colOff>203200</xdr:colOff>
      <xdr:row>59</xdr:row>
      <xdr:rowOff>92976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1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103153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7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77588</xdr:rowOff>
    </xdr:from>
    <xdr:to>
      <xdr:col>64</xdr:col>
      <xdr:colOff>152400</xdr:colOff>
      <xdr:row>59</xdr:row>
      <xdr:rowOff>7738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0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17915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7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・過去の経済対策等に係る地方債償還の進捗や公債費負担の平準化による元利償還金の減少及び標準財政規模の増加により、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・グループ内平均より高い数値であるが、引き続き、県債の新規発行の抑制に努めるなどの財政運営を行うとともに、交付税措置のある起債を有効活用していくことで更なる改善を進めていく。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42</xdr:row>
      <xdr:rowOff>59872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347278"/>
          <a:ext cx="0" cy="91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42</xdr:row>
      <xdr:rowOff>8165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053943"/>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8165</xdr:rowOff>
    </xdr:from>
    <xdr:to>
      <xdr:col>77</xdr:col>
      <xdr:colOff>44450</xdr:colOff>
      <xdr:row>43</xdr:row>
      <xdr:rowOff>95250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09065"/>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78922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6760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78922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3512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162378</xdr:rowOff>
    </xdr:from>
    <xdr:to>
      <xdr:col>64</xdr:col>
      <xdr:colOff>152400</xdr:colOff>
      <xdr:row>41</xdr:row>
      <xdr:rowOff>92528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102705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128815</xdr:rowOff>
    </xdr:from>
    <xdr:to>
      <xdr:col>77</xdr:col>
      <xdr:colOff>95250</xdr:colOff>
      <xdr:row>42</xdr:row>
      <xdr:rowOff>58965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・新たな財政誘導目標の下、県債の新規発行の抑制に努めるなどの財政運営を行った結果、相対的に高い健全度を保っている。</a:t>
          </a:r>
        </a:p>
        <a:p>
          <a:r>
            <a:rPr kumimoji="1" lang="ja-JP" altLang="en-US" sz="1200">
              <a:latin typeface="ＭＳ Ｐゴシック" panose="020B0600070205080204" pitchFamily="50" charset="-128"/>
              <a:ea typeface="ＭＳ Ｐゴシック" panose="020B0600070205080204" pitchFamily="50" charset="-128"/>
            </a:rPr>
            <a:t>・一般会計等に係る地方債残高の減少や退職手当負担見込額の減少、臨時財政対策債償還基金の積立による充当可能基金の増加があった一方、基準財政需要額算入見込額の減少の影響が大きく、実質的負債は増加したが、標準財政規模の増加により、将来負担比率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・引き続き、財政誘導目標の達成に向けて、地方債残高の縮小、基金残高の維持に努める。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2413</xdr:rowOff>
    </xdr:from>
    <xdr:to>
      <xdr:col>81</xdr:col>
      <xdr:colOff>44450</xdr:colOff>
      <xdr:row>21</xdr:row>
      <xdr:rowOff>136779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574163"/>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108856</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7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136779</xdr:rowOff>
    </xdr:from>
    <xdr:to>
      <xdr:col>81</xdr:col>
      <xdr:colOff>133350</xdr:colOff>
      <xdr:row>21</xdr:row>
      <xdr:rowOff>136779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7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88790</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2413</xdr:rowOff>
    </xdr:from>
    <xdr:to>
      <xdr:col>81</xdr:col>
      <xdr:colOff>133350</xdr:colOff>
      <xdr:row>15</xdr:row>
      <xdr:rowOff>2413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16</xdr:row>
      <xdr:rowOff>60198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6179800" y="2574163"/>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123588</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3209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151511</xdr:rowOff>
    </xdr:from>
    <xdr:to>
      <xdr:col>81</xdr:col>
      <xdr:colOff>95250</xdr:colOff>
      <xdr:row>19</xdr:row>
      <xdr:rowOff>81661</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2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60198</xdr:rowOff>
    </xdr:from>
    <xdr:to>
      <xdr:col>77</xdr:col>
      <xdr:colOff>44450</xdr:colOff>
      <xdr:row>16</xdr:row>
      <xdr:rowOff>115697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290800" y="280339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151257</xdr:rowOff>
    </xdr:from>
    <xdr:to>
      <xdr:col>77</xdr:col>
      <xdr:colOff>95250</xdr:colOff>
      <xdr:row>21</xdr:row>
      <xdr:rowOff>81407</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58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66184</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36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43434</xdr:rowOff>
    </xdr:from>
    <xdr:to>
      <xdr:col>72</xdr:col>
      <xdr:colOff>203200</xdr:colOff>
      <xdr:row>16</xdr:row>
      <xdr:rowOff>115697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4401800" y="2615184"/>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93218</xdr:rowOff>
    </xdr:from>
    <xdr:to>
      <xdr:col>73</xdr:col>
      <xdr:colOff>44450</xdr:colOff>
      <xdr:row>22</xdr:row>
      <xdr:rowOff>23368</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6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8145</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33909</xdr:rowOff>
    </xdr:from>
    <xdr:to>
      <xdr:col>68</xdr:col>
      <xdr:colOff>152400</xdr:colOff>
      <xdr:row>15</xdr:row>
      <xdr:rowOff>43434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24342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28194</xdr:rowOff>
    </xdr:from>
    <xdr:to>
      <xdr:col>68</xdr:col>
      <xdr:colOff>203200</xdr:colOff>
      <xdr:row>20</xdr:row>
      <xdr:rowOff>129794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4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35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86233</xdr:rowOff>
    </xdr:from>
    <xdr:to>
      <xdr:col>64</xdr:col>
      <xdr:colOff>152400</xdr:colOff>
      <xdr:row>20</xdr:row>
      <xdr:rowOff>16383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44340</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24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9398</xdr:rowOff>
    </xdr:from>
    <xdr:to>
      <xdr:col>77</xdr:col>
      <xdr:colOff>95250</xdr:colOff>
      <xdr:row>16</xdr:row>
      <xdr:rowOff>110998</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121175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2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64897</xdr:rowOff>
    </xdr:from>
    <xdr:to>
      <xdr:col>73</xdr:col>
      <xdr:colOff>44450</xdr:colOff>
      <xdr:row>16</xdr:row>
      <xdr:rowOff>166497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7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164084</xdr:rowOff>
    </xdr:from>
    <xdr:to>
      <xdr:col>68</xdr:col>
      <xdr:colOff>203200</xdr:colOff>
      <xdr:row>15</xdr:row>
      <xdr:rowOff>94234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104411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154559</xdr:rowOff>
    </xdr:from>
    <xdr:to>
      <xdr:col>64</xdr:col>
      <xdr:colOff>152400</xdr:colOff>
      <xdr:row>14</xdr:row>
      <xdr:rowOff>84709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94886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25</xdr:row>
      <xdr:rowOff>114300</xdr:rowOff>
    </xdr:from>
    <xdr:ext cx="8928100" cy="425758"/>
    <xdr:sp macro="" textlink="">
      <xdr:nvSpPr>
        <xdr:cNvPr id="457" name="テキスト ボックス 456">
          <a:extLst>
            <a:ext uri="{FF2B5EF4-FFF2-40B4-BE49-F238E27FC236}">
              <a16:creationId xmlns:a16="http://schemas.microsoft.com/office/drawing/2014/main" id="{1AE47801-76FE-4E61-82D1-6B314098A612}"/>
            </a:ext>
          </a:extLst>
        </xdr:cNvPr>
        <xdr:cNvSpPr txBox="1"/>
      </xdr:nvSpPr>
      <xdr:spPr>
        <a:xfrm>
          <a:off x="698500" y="42418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・「わたり」の廃止や諸手当の見直しなど県独自に給与制度自体の適正化を行い、あわせて民間の水準を考慮した給与改定を行ってきている。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年度当初から令和元年度当初にかけて</a:t>
          </a:r>
          <a:r>
            <a:rPr kumimoji="1" lang="en-US" altLang="ja-JP" sz="1200">
              <a:latin typeface="ＭＳ Ｐゴシック" panose="020B0600070205080204" pitchFamily="50" charset="-128"/>
              <a:ea typeface="ＭＳ Ｐゴシック" panose="020B0600070205080204" pitchFamily="50" charset="-128"/>
            </a:rPr>
            <a:t>670</a:t>
          </a:r>
          <a:r>
            <a:rPr kumimoji="1" lang="ja-JP" altLang="en-US" sz="1200">
              <a:latin typeface="ＭＳ Ｐゴシック" panose="020B0600070205080204" pitchFamily="50" charset="-128"/>
              <a:ea typeface="ＭＳ Ｐゴシック" panose="020B0600070205080204" pitchFamily="50" charset="-128"/>
            </a:rPr>
            <a:t>人の定数削減を行うなどの内部努力や給与制度の見直しにより人件費の削減に努めている。</a:t>
          </a:r>
        </a:p>
        <a:p>
          <a:r>
            <a:rPr kumimoji="1" lang="ja-JP" altLang="en-US" sz="1200">
              <a:latin typeface="ＭＳ Ｐゴシック" panose="020B0600070205080204" pitchFamily="50" charset="-128"/>
              <a:ea typeface="ＭＳ Ｐゴシック" panose="020B0600070205080204" pitchFamily="50" charset="-128"/>
            </a:rPr>
            <a:t>・今後も、引き続きトータルでの適正化に努めていく。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36</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420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165100</xdr:rowOff>
    </xdr:from>
    <xdr:to>
      <xdr:col>24</xdr:col>
      <xdr:colOff>114300</xdr:colOff>
      <xdr:row>36</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3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40</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842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41</xdr:row>
      <xdr:rowOff>57150</xdr:rowOff>
    </xdr:from>
    <xdr:to>
      <xdr:col>20</xdr:col>
      <xdr:colOff>38100</xdr:colOff>
      <xdr:row>41</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143527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680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95250</xdr:rowOff>
    </xdr:from>
    <xdr:to>
      <xdr:col>15</xdr:col>
      <xdr:colOff>149225</xdr:colOff>
      <xdr:row>42</xdr:row>
      <xdr:rowOff>25400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451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114300</xdr:rowOff>
    </xdr:from>
    <xdr:to>
      <xdr:col>11</xdr:col>
      <xdr:colOff>60325</xdr:colOff>
      <xdr:row>41</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・物件費に係る経常収支比率は、グループ内平均と比較して高く推移していたが、令和３年度は、新型コロナウイルス感染症の影響もあり、不要不急の事業を精査することにより減少した。</a:t>
          </a:r>
        </a:p>
        <a:p>
          <a:r>
            <a:rPr kumimoji="1" lang="ja-JP" altLang="en-US" sz="1300">
              <a:latin typeface="ＭＳ Ｐゴシック" panose="020B0600070205080204" pitchFamily="50" charset="-128"/>
              <a:ea typeface="ＭＳ Ｐゴシック" panose="020B0600070205080204" pitchFamily="50" charset="-128"/>
            </a:rPr>
            <a:t>・今後も経費の節減合理化を図る等の徹底的な見直しを実施していく。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16</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9870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16</xdr:row>
      <xdr:rowOff>127000</xdr:rowOff>
    </xdr:from>
    <xdr:to>
      <xdr:col>82</xdr:col>
      <xdr:colOff>196850</xdr:colOff>
      <xdr:row>16</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287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18</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671800" y="25273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105427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50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4782800" y="3155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19050</xdr:rowOff>
    </xdr:from>
    <xdr:to>
      <xdr:col>78</xdr:col>
      <xdr:colOff>120650</xdr:colOff>
      <xdr:row>16</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893800" y="3213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3213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76200</xdr:rowOff>
    </xdr:from>
    <xdr:to>
      <xdr:col>74</xdr:col>
      <xdr:colOff>31750</xdr:colOff>
      <xdr:row>20</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・町村の福祉事務所設置が進み生活保護費が減少したため、平成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年度の経常収支比率は低下したが、平成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年度は一定水準で推移した。平成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年度は児童措置費の増などにより上昇し、平成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年度から令和３年度は同程度の水準となったが、グループ内平均と比較すると、扶助費に係る経常収支比率は低くなっている。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・その他に係る経常収支比率は、国民健康保険特別会計への移行による繰出金の増により上昇して以降、同程度の水準で推移している。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7663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133350</xdr:rowOff>
    </xdr:from>
    <xdr:to>
      <xdr:col>78</xdr:col>
      <xdr:colOff>120650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043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・補助費等に係る経常収支比率は、介護給付費等負担金等の社会保障関係経費等の増加により上昇しており、今後もこの傾向は続くことが見込まれる。</a:t>
          </a:r>
        </a:p>
        <a:p>
          <a:r>
            <a:rPr kumimoji="1" lang="ja-JP" altLang="en-US" sz="1300">
              <a:latin typeface="ＭＳ Ｐゴシック" panose="020B0600070205080204" pitchFamily="50" charset="-128"/>
              <a:ea typeface="ＭＳ Ｐゴシック" panose="020B0600070205080204" pitchFamily="50" charset="-128"/>
            </a:rPr>
            <a:t>・今後も必要な事業には積極的に取り組む一方で、不要不急の事業を精査するなど経費の節減合理化を図る等の徹底的な見直しを実施していく。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37</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242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111777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24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37</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1277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143527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・過年度の起債に係る公債費の償還のピークが過ぎたため、平成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年度以降は低下傾向である。</a:t>
          </a:r>
        </a:p>
        <a:p>
          <a:r>
            <a:rPr kumimoji="1" lang="ja-JP" altLang="en-US" sz="1200">
              <a:latin typeface="ＭＳ Ｐゴシック" panose="020B0600070205080204" pitchFamily="50" charset="-128"/>
              <a:ea typeface="ＭＳ Ｐゴシック" panose="020B0600070205080204" pitchFamily="50" charset="-128"/>
            </a:rPr>
            <a:t>・県債の新規発行の抑制（</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691</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539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515</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496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477</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499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520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435</a:t>
          </a:r>
          <a:r>
            <a:rPr kumimoji="1" lang="ja-JP" altLang="en-US" sz="1200">
              <a:latin typeface="ＭＳ Ｐゴシック" panose="020B0600070205080204" pitchFamily="50" charset="-128"/>
              <a:ea typeface="ＭＳ Ｐゴシック" panose="020B0600070205080204" pitchFamily="50" charset="-128"/>
            </a:rPr>
            <a:t>億円、元：</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億円、２：</a:t>
          </a:r>
          <a:r>
            <a:rPr kumimoji="1" lang="en-US" altLang="ja-JP" sz="1200">
              <a:latin typeface="ＭＳ Ｐゴシック" panose="020B0600070205080204" pitchFamily="50" charset="-128"/>
              <a:ea typeface="ＭＳ Ｐゴシック" panose="020B0600070205080204" pitchFamily="50" charset="-128"/>
            </a:rPr>
            <a:t>503</a:t>
          </a:r>
          <a:r>
            <a:rPr kumimoji="1" lang="ja-JP" altLang="en-US" sz="1200">
              <a:latin typeface="ＭＳ Ｐゴシック" panose="020B0600070205080204" pitchFamily="50" charset="-128"/>
              <a:ea typeface="ＭＳ Ｐゴシック" panose="020B0600070205080204" pitchFamily="50" charset="-128"/>
            </a:rPr>
            <a:t>億円、３：</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億円）に努めるとともに、民間資金の借入において、平成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年度から入札による資金調達や令和２年度からは市場公募債を導入するなど、低利な条件での資金調達にも努めている。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414250"/>
          <a:ext cx="0"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69850</xdr:rowOff>
    </xdr:from>
    <xdr:to>
      <xdr:col>24</xdr:col>
      <xdr:colOff>25400</xdr:colOff>
      <xdr:row>75</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4142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52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004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152400</xdr:rowOff>
    </xdr:from>
    <xdr:to>
      <xdr:col>20</xdr:col>
      <xdr:colOff>38100</xdr:colOff>
      <xdr:row>76</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67327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79</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71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80</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9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92727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19050</xdr:rowOff>
    </xdr:from>
    <xdr:to>
      <xdr:col>24</xdr:col>
      <xdr:colOff>76200</xdr:colOff>
      <xdr:row>72</xdr:row>
      <xdr:rowOff>120650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99077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19050</xdr:rowOff>
    </xdr:from>
    <xdr:to>
      <xdr:col>6</xdr:col>
      <xdr:colOff>171450</xdr:colOff>
      <xdr:row>80</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グループ内平均と比較して低くなっている。今後も必要な事業には積極的に取り組む一方で、不要不急の事業を精査するなど経費の節減合理化を図る等の徹底的な見直しを実施していく。</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6809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69850</xdr:rowOff>
    </xdr:from>
    <xdr:to>
      <xdr:col>82</xdr:col>
      <xdr:colOff>107950</xdr:colOff>
      <xdr:row>78</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5671800" y="1275715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38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76200</xdr:rowOff>
    </xdr:from>
    <xdr:to>
      <xdr:col>78</xdr:col>
      <xdr:colOff>120650</xdr:colOff>
      <xdr:row>81</xdr:row>
      <xdr:rowOff>6350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79</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119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57150</xdr:rowOff>
    </xdr:from>
    <xdr:to>
      <xdr:col>74</xdr:col>
      <xdr:colOff>31750</xdr:colOff>
      <xdr:row>81</xdr:row>
      <xdr:rowOff>158750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004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76200</xdr:rowOff>
    </xdr:from>
    <xdr:to>
      <xdr:col>69</xdr:col>
      <xdr:colOff>142875</xdr:colOff>
      <xdr:row>80</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19050</xdr:rowOff>
    </xdr:from>
    <xdr:to>
      <xdr:col>82</xdr:col>
      <xdr:colOff>158750</xdr:colOff>
      <xdr:row>74</xdr:row>
      <xdr:rowOff>120650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99077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105405</xdr:rowOff>
    </xdr:from>
    <xdr:to>
      <xdr:col>29</xdr:col>
      <xdr:colOff>127000</xdr:colOff>
      <xdr:row>19</xdr:row>
      <xdr:rowOff>43134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8980"/>
          <a:ext cx="0" cy="1309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15211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43134</xdr:rowOff>
    </xdr:from>
    <xdr:to>
      <xdr:col>30</xdr:col>
      <xdr:colOff>25400</xdr:colOff>
      <xdr:row>19</xdr:row>
      <xdr:rowOff>43134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48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20332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105405</xdr:rowOff>
    </xdr:from>
    <xdr:to>
      <xdr:col>30</xdr:col>
      <xdr:colOff>25400</xdr:colOff>
      <xdr:row>11</xdr:row>
      <xdr:rowOff>105405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35545</xdr:rowOff>
    </xdr:from>
    <xdr:to>
      <xdr:col>29</xdr:col>
      <xdr:colOff>127000</xdr:colOff>
      <xdr:row>19</xdr:row>
      <xdr:rowOff>14057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9270"/>
          <a:ext cx="647700" cy="14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15079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3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170002</xdr:rowOff>
    </xdr:from>
    <xdr:to>
      <xdr:col>29</xdr:col>
      <xdr:colOff>177800</xdr:colOff>
      <xdr:row>16</xdr:row>
      <xdr:rowOff>100152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14057</xdr:rowOff>
    </xdr:from>
    <xdr:to>
      <xdr:col>26</xdr:col>
      <xdr:colOff>50800</xdr:colOff>
      <xdr:row>19</xdr:row>
      <xdr:rowOff>86843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9232"/>
          <a:ext cx="698500" cy="7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63840</xdr:rowOff>
    </xdr:from>
    <xdr:to>
      <xdr:col>26</xdr:col>
      <xdr:colOff>101600</xdr:colOff>
      <xdr:row>16</xdr:row>
      <xdr:rowOff>165440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4167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86843</xdr:rowOff>
    </xdr:from>
    <xdr:to>
      <xdr:col>22</xdr:col>
      <xdr:colOff>114300</xdr:colOff>
      <xdr:row>20</xdr:row>
      <xdr:rowOff>26858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92018"/>
          <a:ext cx="698500" cy="11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77465</xdr:rowOff>
    </xdr:from>
    <xdr:to>
      <xdr:col>22</xdr:col>
      <xdr:colOff>165100</xdr:colOff>
      <xdr:row>17</xdr:row>
      <xdr:rowOff>7615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6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154508</xdr:rowOff>
    </xdr:from>
    <xdr:to>
      <xdr:col>18</xdr:col>
      <xdr:colOff>177800</xdr:colOff>
      <xdr:row>20</xdr:row>
      <xdr:rowOff>26858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59683"/>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55611</xdr:rowOff>
    </xdr:from>
    <xdr:to>
      <xdr:col>19</xdr:col>
      <xdr:colOff>38100</xdr:colOff>
      <xdr:row>17</xdr:row>
      <xdr:rowOff>157211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17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124831</xdr:rowOff>
    </xdr:from>
    <xdr:to>
      <xdr:col>15</xdr:col>
      <xdr:colOff>101600</xdr:colOff>
      <xdr:row>18</xdr:row>
      <xdr:rowOff>54981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7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65158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156195</xdr:rowOff>
    </xdr:from>
    <xdr:to>
      <xdr:col>29</xdr:col>
      <xdr:colOff>177800</xdr:colOff>
      <xdr:row>18</xdr:row>
      <xdr:rowOff>86345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128272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134707</xdr:rowOff>
    </xdr:from>
    <xdr:to>
      <xdr:col>26</xdr:col>
      <xdr:colOff>101600</xdr:colOff>
      <xdr:row>19</xdr:row>
      <xdr:rowOff>64857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49634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5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36043</xdr:rowOff>
    </xdr:from>
    <xdr:to>
      <xdr:col>22</xdr:col>
      <xdr:colOff>165100</xdr:colOff>
      <xdr:row>19</xdr:row>
      <xdr:rowOff>137643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4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122420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147508</xdr:rowOff>
    </xdr:from>
    <xdr:to>
      <xdr:col>19</xdr:col>
      <xdr:colOff>38100</xdr:colOff>
      <xdr:row>20</xdr:row>
      <xdr:rowOff>77658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62435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103708</xdr:rowOff>
    </xdr:from>
    <xdr:to>
      <xdr:col>15</xdr:col>
      <xdr:colOff>101600</xdr:colOff>
      <xdr:row>20</xdr:row>
      <xdr:rowOff>33858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0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30531</xdr:rowOff>
    </xdr:from>
    <xdr:to>
      <xdr:col>29</xdr:col>
      <xdr:colOff>127000</xdr:colOff>
      <xdr:row>38</xdr:row>
      <xdr:rowOff>42646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7981"/>
          <a:ext cx="0" cy="1212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14723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8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42646</xdr:rowOff>
    </xdr:from>
    <xdr:to>
      <xdr:col>30</xdr:col>
      <xdr:colOff>25400</xdr:colOff>
      <xdr:row>38</xdr:row>
      <xdr:rowOff>42646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10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116908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30531</xdr:rowOff>
    </xdr:from>
    <xdr:to>
      <xdr:col>30</xdr:col>
      <xdr:colOff>25400</xdr:colOff>
      <xdr:row>34</xdr:row>
      <xdr:rowOff>30531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7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40132</xdr:rowOff>
    </xdr:from>
    <xdr:to>
      <xdr:col>29</xdr:col>
      <xdr:colOff>127000</xdr:colOff>
      <xdr:row>36</xdr:row>
      <xdr:rowOff>76022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50482"/>
          <a:ext cx="647700" cy="3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133240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3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161163</xdr:rowOff>
    </xdr:from>
    <xdr:to>
      <xdr:col>29</xdr:col>
      <xdr:colOff>177800</xdr:colOff>
      <xdr:row>35</xdr:row>
      <xdr:rowOff>262763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1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144373</xdr:rowOff>
    </xdr:from>
    <xdr:to>
      <xdr:col>26</xdr:col>
      <xdr:colOff>50800</xdr:colOff>
      <xdr:row>36</xdr:row>
      <xdr:rowOff>76022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54723"/>
          <a:ext cx="698500" cy="27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93802</xdr:rowOff>
    </xdr:from>
    <xdr:to>
      <xdr:col>26</xdr:col>
      <xdr:colOff>101600</xdr:colOff>
      <xdr:row>37</xdr:row>
      <xdr:rowOff>23952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47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3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27102</xdr:rowOff>
    </xdr:from>
    <xdr:to>
      <xdr:col>22</xdr:col>
      <xdr:colOff>114300</xdr:colOff>
      <xdr:row>35</xdr:row>
      <xdr:rowOff>144373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94552"/>
          <a:ext cx="698500" cy="460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126492</xdr:rowOff>
    </xdr:from>
    <xdr:to>
      <xdr:col>22</xdr:col>
      <xdr:colOff>165100</xdr:colOff>
      <xdr:row>37</xdr:row>
      <xdr:rowOff>56642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79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41419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157175</xdr:rowOff>
    </xdr:from>
    <xdr:to>
      <xdr:col>18</xdr:col>
      <xdr:colOff>177800</xdr:colOff>
      <xdr:row>34</xdr:row>
      <xdr:rowOff>27102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81725"/>
          <a:ext cx="698500" cy="2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205436</xdr:rowOff>
    </xdr:from>
    <xdr:to>
      <xdr:col>19</xdr:col>
      <xdr:colOff>38100</xdr:colOff>
      <xdr:row>35</xdr:row>
      <xdr:rowOff>307036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291813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33604</xdr:rowOff>
    </xdr:from>
    <xdr:to>
      <xdr:col>15</xdr:col>
      <xdr:colOff>101600</xdr:colOff>
      <xdr:row>35</xdr:row>
      <xdr:rowOff>135204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43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119981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332232</xdr:rowOff>
    </xdr:from>
    <xdr:to>
      <xdr:col>29</xdr:col>
      <xdr:colOff>177800</xdr:colOff>
      <xdr:row>35</xdr:row>
      <xdr:rowOff>90932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177309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25222</xdr:rowOff>
    </xdr:from>
    <xdr:to>
      <xdr:col>26</xdr:col>
      <xdr:colOff>101600</xdr:colOff>
      <xdr:row>36</xdr:row>
      <xdr:rowOff>126822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136999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93573</xdr:rowOff>
    </xdr:from>
    <xdr:to>
      <xdr:col>22</xdr:col>
      <xdr:colOff>165100</xdr:colOff>
      <xdr:row>35</xdr:row>
      <xdr:rowOff>195173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205350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319202</xdr:rowOff>
    </xdr:from>
    <xdr:to>
      <xdr:col>19</xdr:col>
      <xdr:colOff>38100</xdr:colOff>
      <xdr:row>34</xdr:row>
      <xdr:rowOff>77902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4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88079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1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106375</xdr:rowOff>
    </xdr:from>
    <xdr:to>
      <xdr:col>15</xdr:col>
      <xdr:colOff>101600</xdr:colOff>
      <xdr:row>33</xdr:row>
      <xdr:rowOff>207975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30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46702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132293</xdr:rowOff>
    </xdr:from>
    <xdr:to>
      <xdr:col>24</xdr:col>
      <xdr:colOff>62865</xdr:colOff>
      <xdr:row>35</xdr:row>
      <xdr:rowOff>81544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47243"/>
          <a:ext cx="1270" cy="635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85371</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81544</xdr:rowOff>
    </xdr:from>
    <xdr:to>
      <xdr:col>24</xdr:col>
      <xdr:colOff>152400</xdr:colOff>
      <xdr:row>35</xdr:row>
      <xdr:rowOff>81544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78970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2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132293</xdr:rowOff>
    </xdr:from>
    <xdr:to>
      <xdr:col>24</xdr:col>
      <xdr:colOff>152400</xdr:colOff>
      <xdr:row>31</xdr:row>
      <xdr:rowOff>132293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81544</xdr:rowOff>
    </xdr:from>
    <xdr:to>
      <xdr:col>24</xdr:col>
      <xdr:colOff>63500</xdr:colOff>
      <xdr:row>35</xdr:row>
      <xdr:rowOff>170104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82294"/>
          <a:ext cx="8382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143461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2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120584</xdr:rowOff>
    </xdr:from>
    <xdr:to>
      <xdr:col>24</xdr:col>
      <xdr:colOff>114300</xdr:colOff>
      <xdr:row>34</xdr:row>
      <xdr:rowOff>50734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170104</xdr:rowOff>
    </xdr:from>
    <xdr:to>
      <xdr:col>19</xdr:col>
      <xdr:colOff>177800</xdr:colOff>
      <xdr:row>36</xdr:row>
      <xdr:rowOff>114508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70854"/>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40985</xdr:rowOff>
    </xdr:from>
    <xdr:to>
      <xdr:col>20</xdr:col>
      <xdr:colOff>38100</xdr:colOff>
      <xdr:row>34</xdr:row>
      <xdr:rowOff>142585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159112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6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114508</xdr:rowOff>
    </xdr:from>
    <xdr:to>
      <xdr:col>15</xdr:col>
      <xdr:colOff>50800</xdr:colOff>
      <xdr:row>37</xdr:row>
      <xdr:rowOff>43048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670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123418</xdr:rowOff>
    </xdr:from>
    <xdr:to>
      <xdr:col>15</xdr:col>
      <xdr:colOff>101600</xdr:colOff>
      <xdr:row>35</xdr:row>
      <xdr:rowOff>53568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70095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162834</xdr:rowOff>
    </xdr:from>
    <xdr:to>
      <xdr:col>10</xdr:col>
      <xdr:colOff>114300</xdr:colOff>
      <xdr:row>37</xdr:row>
      <xdr:rowOff>43048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3503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1986</xdr:rowOff>
    </xdr:from>
    <xdr:to>
      <xdr:col>10</xdr:col>
      <xdr:colOff>165100</xdr:colOff>
      <xdr:row>35</xdr:row>
      <xdr:rowOff>103586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120113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20960</xdr:rowOff>
    </xdr:from>
    <xdr:to>
      <xdr:col>6</xdr:col>
      <xdr:colOff>38100</xdr:colOff>
      <xdr:row>35</xdr:row>
      <xdr:rowOff>122560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139087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30744</xdr:rowOff>
    </xdr:from>
    <xdr:to>
      <xdr:col>24</xdr:col>
      <xdr:colOff>114300</xdr:colOff>
      <xdr:row>35</xdr:row>
      <xdr:rowOff>132344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117121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4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119304</xdr:rowOff>
    </xdr:from>
    <xdr:to>
      <xdr:col>20</xdr:col>
      <xdr:colOff>38100</xdr:colOff>
      <xdr:row>36</xdr:row>
      <xdr:rowOff>49454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40581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2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63708</xdr:rowOff>
    </xdr:from>
    <xdr:to>
      <xdr:col>15</xdr:col>
      <xdr:colOff>101600</xdr:colOff>
      <xdr:row>36</xdr:row>
      <xdr:rowOff>165308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156435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163698</xdr:rowOff>
    </xdr:from>
    <xdr:to>
      <xdr:col>10</xdr:col>
      <xdr:colOff>165100</xdr:colOff>
      <xdr:row>37</xdr:row>
      <xdr:rowOff>93848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84975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112034</xdr:rowOff>
    </xdr:from>
    <xdr:to>
      <xdr:col>6</xdr:col>
      <xdr:colOff>38100</xdr:colOff>
      <xdr:row>37</xdr:row>
      <xdr:rowOff>42184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33311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7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68651</xdr:rowOff>
    </xdr:from>
    <xdr:to>
      <xdr:col>24</xdr:col>
      <xdr:colOff>62865</xdr:colOff>
      <xdr:row>55</xdr:row>
      <xdr:rowOff>53563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641151"/>
          <a:ext cx="1270" cy="842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57390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4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53563</xdr:rowOff>
    </xdr:from>
    <xdr:to>
      <xdr:col>24</xdr:col>
      <xdr:colOff>152400</xdr:colOff>
      <xdr:row>55</xdr:row>
      <xdr:rowOff>53563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48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15328</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68651</xdr:rowOff>
    </xdr:from>
    <xdr:to>
      <xdr:col>24</xdr:col>
      <xdr:colOff>152400</xdr:colOff>
      <xdr:row>50</xdr:row>
      <xdr:rowOff>68651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64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68651</xdr:rowOff>
    </xdr:from>
    <xdr:to>
      <xdr:col>24</xdr:col>
      <xdr:colOff>63500</xdr:colOff>
      <xdr:row>54</xdr:row>
      <xdr:rowOff>63805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8641151"/>
          <a:ext cx="838200" cy="68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162516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077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12639</xdr:rowOff>
    </xdr:from>
    <xdr:to>
      <xdr:col>24</xdr:col>
      <xdr:colOff>114300</xdr:colOff>
      <xdr:row>53</xdr:row>
      <xdr:rowOff>114239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0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63805</xdr:rowOff>
    </xdr:from>
    <xdr:to>
      <xdr:col>19</xdr:col>
      <xdr:colOff>177800</xdr:colOff>
      <xdr:row>55</xdr:row>
      <xdr:rowOff>80996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22105"/>
          <a:ext cx="8890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122458</xdr:rowOff>
    </xdr:from>
    <xdr:to>
      <xdr:col>20</xdr:col>
      <xdr:colOff>38100</xdr:colOff>
      <xdr:row>57</xdr:row>
      <xdr:rowOff>52608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7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43735</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8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80996</xdr:rowOff>
    </xdr:from>
    <xdr:to>
      <xdr:col>15</xdr:col>
      <xdr:colOff>50800</xdr:colOff>
      <xdr:row>55</xdr:row>
      <xdr:rowOff>140066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10746"/>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125202</xdr:rowOff>
    </xdr:from>
    <xdr:to>
      <xdr:col>15</xdr:col>
      <xdr:colOff>101600</xdr:colOff>
      <xdr:row>58</xdr:row>
      <xdr:rowOff>55352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89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46479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99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17445</xdr:rowOff>
    </xdr:from>
    <xdr:to>
      <xdr:col>10</xdr:col>
      <xdr:colOff>114300</xdr:colOff>
      <xdr:row>55</xdr:row>
      <xdr:rowOff>140066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447195"/>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25898</xdr:rowOff>
    </xdr:from>
    <xdr:to>
      <xdr:col>10</xdr:col>
      <xdr:colOff>165100</xdr:colOff>
      <xdr:row>58</xdr:row>
      <xdr:rowOff>127498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9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100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52598</xdr:rowOff>
    </xdr:from>
    <xdr:to>
      <xdr:col>6</xdr:col>
      <xdr:colOff>38100</xdr:colOff>
      <xdr:row>58</xdr:row>
      <xdr:rowOff>154198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9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145325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100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17851</xdr:rowOff>
    </xdr:from>
    <xdr:to>
      <xdr:col>24</xdr:col>
      <xdr:colOff>114300</xdr:colOff>
      <xdr:row>50</xdr:row>
      <xdr:rowOff>119451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5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142328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5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13005</xdr:rowOff>
    </xdr:from>
    <xdr:to>
      <xdr:col>20</xdr:col>
      <xdr:colOff>38100</xdr:colOff>
      <xdr:row>54</xdr:row>
      <xdr:rowOff>114605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131132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0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30196</xdr:rowOff>
    </xdr:from>
    <xdr:to>
      <xdr:col>15</xdr:col>
      <xdr:colOff>101600</xdr:colOff>
      <xdr:row>55</xdr:row>
      <xdr:rowOff>131796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148323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2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89266</xdr:rowOff>
    </xdr:from>
    <xdr:to>
      <xdr:col>10</xdr:col>
      <xdr:colOff>165100</xdr:colOff>
      <xdr:row>56</xdr:row>
      <xdr:rowOff>19416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35943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2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138095</xdr:rowOff>
    </xdr:from>
    <xdr:to>
      <xdr:col>6</xdr:col>
      <xdr:colOff>38100</xdr:colOff>
      <xdr:row>55</xdr:row>
      <xdr:rowOff>68245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84772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1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130393</xdr:rowOff>
    </xdr:from>
    <xdr:to>
      <xdr:col>24</xdr:col>
      <xdr:colOff>62865</xdr:colOff>
      <xdr:row>76</xdr:row>
      <xdr:rowOff>67855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1960443"/>
          <a:ext cx="1270" cy="113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71682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1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67855</xdr:rowOff>
    </xdr:from>
    <xdr:to>
      <xdr:col>24</xdr:col>
      <xdr:colOff>152400</xdr:colOff>
      <xdr:row>76</xdr:row>
      <xdr:rowOff>67855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0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77070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7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130393</xdr:rowOff>
    </xdr:from>
    <xdr:to>
      <xdr:col>24</xdr:col>
      <xdr:colOff>152400</xdr:colOff>
      <xdr:row>69</xdr:row>
      <xdr:rowOff>130393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196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90388</xdr:rowOff>
    </xdr:from>
    <xdr:to>
      <xdr:col>24</xdr:col>
      <xdr:colOff>63500</xdr:colOff>
      <xdr:row>78</xdr:row>
      <xdr:rowOff>67201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49138"/>
          <a:ext cx="838200" cy="49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114716</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45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91839</xdr:rowOff>
    </xdr:from>
    <xdr:to>
      <xdr:col>24</xdr:col>
      <xdr:colOff>114300</xdr:colOff>
      <xdr:row>74</xdr:row>
      <xdr:rowOff>21989</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60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67201</xdr:rowOff>
    </xdr:from>
    <xdr:to>
      <xdr:col>19</xdr:col>
      <xdr:colOff>177800</xdr:colOff>
      <xdr:row>78</xdr:row>
      <xdr:rowOff>112595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030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101147</xdr:rowOff>
    </xdr:from>
    <xdr:to>
      <xdr:col>20</xdr:col>
      <xdr:colOff>38100</xdr:colOff>
      <xdr:row>75</xdr:row>
      <xdr:rowOff>31297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7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47824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17411" y="125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111125</xdr:rowOff>
    </xdr:from>
    <xdr:to>
      <xdr:col>15</xdr:col>
      <xdr:colOff>50800</xdr:colOff>
      <xdr:row>78</xdr:row>
      <xdr:rowOff>112595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12775"/>
          <a:ext cx="889000" cy="17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117965</xdr:rowOff>
    </xdr:from>
    <xdr:to>
      <xdr:col>15</xdr:col>
      <xdr:colOff>101600</xdr:colOff>
      <xdr:row>76</xdr:row>
      <xdr:rowOff>48115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64642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21645</xdr:rowOff>
    </xdr:from>
    <xdr:to>
      <xdr:col>10</xdr:col>
      <xdr:colOff>114300</xdr:colOff>
      <xdr:row>77</xdr:row>
      <xdr:rowOff>111125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51845"/>
          <a:ext cx="889000" cy="2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18361</xdr:rowOff>
    </xdr:from>
    <xdr:to>
      <xdr:col>10</xdr:col>
      <xdr:colOff>165100</xdr:colOff>
      <xdr:row>75</xdr:row>
      <xdr:rowOff>119961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136488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6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19503</xdr:rowOff>
    </xdr:from>
    <xdr:to>
      <xdr:col>6</xdr:col>
      <xdr:colOff>38100</xdr:colOff>
      <xdr:row>74</xdr:row>
      <xdr:rowOff>121103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137630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4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39588</xdr:rowOff>
    </xdr:from>
    <xdr:to>
      <xdr:col>24</xdr:col>
      <xdr:colOff>114300</xdr:colOff>
      <xdr:row>75</xdr:row>
      <xdr:rowOff>141188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18015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16401</xdr:rowOff>
    </xdr:from>
    <xdr:to>
      <xdr:col>20</xdr:col>
      <xdr:colOff>38100</xdr:colOff>
      <xdr:row>78</xdr:row>
      <xdr:rowOff>118001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109128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8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61795</xdr:rowOff>
    </xdr:from>
    <xdr:to>
      <xdr:col>15</xdr:col>
      <xdr:colOff>101600</xdr:colOff>
      <xdr:row>78</xdr:row>
      <xdr:rowOff>163395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154522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60325</xdr:rowOff>
    </xdr:from>
    <xdr:to>
      <xdr:col>10</xdr:col>
      <xdr:colOff>165100</xdr:colOff>
      <xdr:row>77</xdr:row>
      <xdr:rowOff>161925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153052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01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126637</xdr:rowOff>
    </xdr:from>
    <xdr:to>
      <xdr:col>24</xdr:col>
      <xdr:colOff>62865</xdr:colOff>
      <xdr:row>99</xdr:row>
      <xdr:rowOff>51526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7137"/>
          <a:ext cx="127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55353</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51526</xdr:rowOff>
    </xdr:from>
    <xdr:to>
      <xdr:col>24</xdr:col>
      <xdr:colOff>152400</xdr:colOff>
      <xdr:row>99</xdr:row>
      <xdr:rowOff>51526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2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73314</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126637</xdr:rowOff>
    </xdr:from>
    <xdr:to>
      <xdr:col>24</xdr:col>
      <xdr:colOff>152400</xdr:colOff>
      <xdr:row>90</xdr:row>
      <xdr:rowOff>126637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51526</xdr:rowOff>
    </xdr:from>
    <xdr:to>
      <xdr:col>24</xdr:col>
      <xdr:colOff>63500</xdr:colOff>
      <xdr:row>99</xdr:row>
      <xdr:rowOff>108676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70250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51361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82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28484</xdr:rowOff>
    </xdr:from>
    <xdr:to>
      <xdr:col>24</xdr:col>
      <xdr:colOff>114300</xdr:colOff>
      <xdr:row>93</xdr:row>
      <xdr:rowOff>130084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597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108676</xdr:rowOff>
    </xdr:from>
    <xdr:to>
      <xdr:col>19</xdr:col>
      <xdr:colOff>177800</xdr:colOff>
      <xdr:row>99</xdr:row>
      <xdr:rowOff>146394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708222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143763</xdr:rowOff>
    </xdr:from>
    <xdr:to>
      <xdr:col>20</xdr:col>
      <xdr:colOff>38100</xdr:colOff>
      <xdr:row>94</xdr:row>
      <xdr:rowOff>73913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0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90440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8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146394</xdr:rowOff>
    </xdr:from>
    <xdr:to>
      <xdr:col>15</xdr:col>
      <xdr:colOff>50800</xdr:colOff>
      <xdr:row>99</xdr:row>
      <xdr:rowOff>154885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11994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3338</xdr:rowOff>
    </xdr:from>
    <xdr:to>
      <xdr:col>15</xdr:col>
      <xdr:colOff>101600</xdr:colOff>
      <xdr:row>94</xdr:row>
      <xdr:rowOff>104938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121465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145579</xdr:rowOff>
    </xdr:from>
    <xdr:to>
      <xdr:col>10</xdr:col>
      <xdr:colOff>114300</xdr:colOff>
      <xdr:row>99</xdr:row>
      <xdr:rowOff>154885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7119129"/>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59182</xdr:rowOff>
    </xdr:from>
    <xdr:to>
      <xdr:col>10</xdr:col>
      <xdr:colOff>165100</xdr:colOff>
      <xdr:row>94</xdr:row>
      <xdr:rowOff>160782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5859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59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88247</xdr:rowOff>
    </xdr:from>
    <xdr:to>
      <xdr:col>6</xdr:col>
      <xdr:colOff>38100</xdr:colOff>
      <xdr:row>95</xdr:row>
      <xdr:rowOff>18397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34924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59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726</xdr:rowOff>
    </xdr:from>
    <xdr:to>
      <xdr:col>24</xdr:col>
      <xdr:colOff>114300</xdr:colOff>
      <xdr:row>99</xdr:row>
      <xdr:rowOff>102326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9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87103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57876</xdr:rowOff>
    </xdr:from>
    <xdr:to>
      <xdr:col>20</xdr:col>
      <xdr:colOff>38100</xdr:colOff>
      <xdr:row>99</xdr:row>
      <xdr:rowOff>159476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70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150603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71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95594</xdr:rowOff>
    </xdr:from>
    <xdr:to>
      <xdr:col>15</xdr:col>
      <xdr:colOff>101600</xdr:colOff>
      <xdr:row>100</xdr:row>
      <xdr:rowOff>25744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70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100</xdr:row>
      <xdr:rowOff>16871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71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104085</xdr:rowOff>
    </xdr:from>
    <xdr:to>
      <xdr:col>10</xdr:col>
      <xdr:colOff>165100</xdr:colOff>
      <xdr:row>100</xdr:row>
      <xdr:rowOff>34235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70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100</xdr:row>
      <xdr:rowOff>25362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71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94779</xdr:rowOff>
    </xdr:from>
    <xdr:to>
      <xdr:col>6</xdr:col>
      <xdr:colOff>38100</xdr:colOff>
      <xdr:row>100</xdr:row>
      <xdr:rowOff>24929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0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100</xdr:row>
      <xdr:rowOff>16056</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16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6769</xdr:rowOff>
    </xdr:from>
    <xdr:to>
      <xdr:col>54</xdr:col>
      <xdr:colOff>189865</xdr:colOff>
      <xdr:row>32</xdr:row>
      <xdr:rowOff>102838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150269"/>
          <a:ext cx="1270" cy="438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106665</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55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102838</xdr:rowOff>
    </xdr:from>
    <xdr:to>
      <xdr:col>55</xdr:col>
      <xdr:colOff>88900</xdr:colOff>
      <xdr:row>32</xdr:row>
      <xdr:rowOff>102838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8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124896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6769</xdr:rowOff>
    </xdr:from>
    <xdr:to>
      <xdr:col>55</xdr:col>
      <xdr:colOff>88900</xdr:colOff>
      <xdr:row>30</xdr:row>
      <xdr:rowOff>6769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133395</xdr:rowOff>
    </xdr:from>
    <xdr:to>
      <xdr:col>55</xdr:col>
      <xdr:colOff>0</xdr:colOff>
      <xdr:row>32</xdr:row>
      <xdr:rowOff>120078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276895"/>
          <a:ext cx="838200" cy="3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124522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2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145536</xdr:rowOff>
    </xdr:from>
    <xdr:to>
      <xdr:col>55</xdr:col>
      <xdr:colOff>50800</xdr:colOff>
      <xdr:row>31</xdr:row>
      <xdr:rowOff>75686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120078</xdr:rowOff>
    </xdr:from>
    <xdr:to>
      <xdr:col>50</xdr:col>
      <xdr:colOff>114300</xdr:colOff>
      <xdr:row>37</xdr:row>
      <xdr:rowOff>119297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06478"/>
          <a:ext cx="889000" cy="8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106788</xdr:rowOff>
    </xdr:from>
    <xdr:to>
      <xdr:col>50</xdr:col>
      <xdr:colOff>165100</xdr:colOff>
      <xdr:row>33</xdr:row>
      <xdr:rowOff>36938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28065</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56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119297</xdr:rowOff>
    </xdr:from>
    <xdr:to>
      <xdr:col>45</xdr:col>
      <xdr:colOff>177800</xdr:colOff>
      <xdr:row>38</xdr:row>
      <xdr:rowOff>2063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62947"/>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140068</xdr:rowOff>
    </xdr:from>
    <xdr:to>
      <xdr:col>46</xdr:col>
      <xdr:colOff>38100</xdr:colOff>
      <xdr:row>38</xdr:row>
      <xdr:rowOff>70218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61345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48698</xdr:rowOff>
    </xdr:from>
    <xdr:to>
      <xdr:col>41</xdr:col>
      <xdr:colOff>50800</xdr:colOff>
      <xdr:row>38</xdr:row>
      <xdr:rowOff>2063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92348"/>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37884</xdr:rowOff>
    </xdr:from>
    <xdr:to>
      <xdr:col>41</xdr:col>
      <xdr:colOff>101600</xdr:colOff>
      <xdr:row>38</xdr:row>
      <xdr:rowOff>139484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5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130611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64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118809</xdr:rowOff>
    </xdr:from>
    <xdr:to>
      <xdr:col>36</xdr:col>
      <xdr:colOff>165100</xdr:colOff>
      <xdr:row>38</xdr:row>
      <xdr:rowOff>48958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62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40085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5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82595</xdr:rowOff>
    </xdr:from>
    <xdr:to>
      <xdr:col>55</xdr:col>
      <xdr:colOff>50800</xdr:colOff>
      <xdr:row>31</xdr:row>
      <xdr:rowOff>12745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2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168972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14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69278</xdr:rowOff>
    </xdr:from>
    <xdr:to>
      <xdr:col>50</xdr:col>
      <xdr:colOff>165100</xdr:colOff>
      <xdr:row>32</xdr:row>
      <xdr:rowOff>170878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5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15955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53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68497</xdr:rowOff>
    </xdr:from>
    <xdr:to>
      <xdr:col>46</xdr:col>
      <xdr:colOff>38100</xdr:colOff>
      <xdr:row>37</xdr:row>
      <xdr:rowOff>170097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15174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1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122714</xdr:rowOff>
    </xdr:from>
    <xdr:to>
      <xdr:col>41</xdr:col>
      <xdr:colOff>101600</xdr:colOff>
      <xdr:row>38</xdr:row>
      <xdr:rowOff>52863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66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69391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2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169348</xdr:rowOff>
    </xdr:from>
    <xdr:to>
      <xdr:col>36</xdr:col>
      <xdr:colOff>165100</xdr:colOff>
      <xdr:row>37</xdr:row>
      <xdr:rowOff>99498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116025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11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139426</xdr:rowOff>
    </xdr:from>
    <xdr:to>
      <xdr:col>54</xdr:col>
      <xdr:colOff>189865</xdr:colOff>
      <xdr:row>56</xdr:row>
      <xdr:rowOff>47551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11926"/>
          <a:ext cx="1270" cy="93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51378</xdr:rowOff>
    </xdr:from>
    <xdr:ext cx="599010"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65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47551</xdr:rowOff>
    </xdr:from>
    <xdr:to>
      <xdr:col>55</xdr:col>
      <xdr:colOff>88900</xdr:colOff>
      <xdr:row>56</xdr:row>
      <xdr:rowOff>47551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64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86103</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139426</xdr:rowOff>
    </xdr:from>
    <xdr:to>
      <xdr:col>55</xdr:col>
      <xdr:colOff>88900</xdr:colOff>
      <xdr:row>50</xdr:row>
      <xdr:rowOff>139426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141689</xdr:rowOff>
    </xdr:from>
    <xdr:to>
      <xdr:col>55</xdr:col>
      <xdr:colOff>0</xdr:colOff>
      <xdr:row>56</xdr:row>
      <xdr:rowOff>47551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571439"/>
          <a:ext cx="8382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79705</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882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56828</xdr:rowOff>
    </xdr:from>
    <xdr:to>
      <xdr:col>55</xdr:col>
      <xdr:colOff>50800</xdr:colOff>
      <xdr:row>52</xdr:row>
      <xdr:rowOff>158428</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897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141689</xdr:rowOff>
    </xdr:from>
    <xdr:to>
      <xdr:col>50</xdr:col>
      <xdr:colOff>114300</xdr:colOff>
      <xdr:row>56</xdr:row>
      <xdr:rowOff>167109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71439"/>
          <a:ext cx="8890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102822</xdr:rowOff>
    </xdr:from>
    <xdr:to>
      <xdr:col>50</xdr:col>
      <xdr:colOff>165100</xdr:colOff>
      <xdr:row>54</xdr:row>
      <xdr:rowOff>32972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1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49499</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8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167109</xdr:rowOff>
    </xdr:from>
    <xdr:to>
      <xdr:col>45</xdr:col>
      <xdr:colOff>177800</xdr:colOff>
      <xdr:row>59</xdr:row>
      <xdr:rowOff>75692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68309"/>
          <a:ext cx="889000" cy="4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9165</xdr:rowOff>
    </xdr:from>
    <xdr:to>
      <xdr:col>46</xdr:col>
      <xdr:colOff>38100</xdr:colOff>
      <xdr:row>55</xdr:row>
      <xdr:rowOff>110765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43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127292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135951</xdr:rowOff>
    </xdr:from>
    <xdr:to>
      <xdr:col>41</xdr:col>
      <xdr:colOff>50800</xdr:colOff>
      <xdr:row>59</xdr:row>
      <xdr:rowOff>75692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37151"/>
          <a:ext cx="889000" cy="4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72166</xdr:rowOff>
    </xdr:from>
    <xdr:to>
      <xdr:col>41</xdr:col>
      <xdr:colOff>101600</xdr:colOff>
      <xdr:row>58</xdr:row>
      <xdr:rowOff>2316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18843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62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157366</xdr:rowOff>
    </xdr:from>
    <xdr:to>
      <xdr:col>36</xdr:col>
      <xdr:colOff>165100</xdr:colOff>
      <xdr:row>56</xdr:row>
      <xdr:rowOff>87516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58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104043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3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168201</xdr:rowOff>
    </xdr:from>
    <xdr:to>
      <xdr:col>55</xdr:col>
      <xdr:colOff>50800</xdr:colOff>
      <xdr:row>56</xdr:row>
      <xdr:rowOff>98351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83128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1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90889</xdr:rowOff>
    </xdr:from>
    <xdr:to>
      <xdr:col>50</xdr:col>
      <xdr:colOff>165100</xdr:colOff>
      <xdr:row>56</xdr:row>
      <xdr:rowOff>21039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12166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96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116309</xdr:rowOff>
    </xdr:from>
    <xdr:to>
      <xdr:col>46</xdr:col>
      <xdr:colOff>38100</xdr:colOff>
      <xdr:row>57</xdr:row>
      <xdr:rowOff>46459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37586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1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24892</xdr:rowOff>
    </xdr:from>
    <xdr:to>
      <xdr:col>41</xdr:col>
      <xdr:colOff>101600</xdr:colOff>
      <xdr:row>59</xdr:row>
      <xdr:rowOff>126492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101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117619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2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85151</xdr:rowOff>
    </xdr:from>
    <xdr:to>
      <xdr:col>36</xdr:col>
      <xdr:colOff>165100</xdr:colOff>
      <xdr:row>57</xdr:row>
      <xdr:rowOff>15301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6428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7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646</xdr:rowOff>
    </xdr:from>
    <xdr:to>
      <xdr:col>54</xdr:col>
      <xdr:colOff>189865</xdr:colOff>
      <xdr:row>76</xdr:row>
      <xdr:rowOff>59199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2146"/>
          <a:ext cx="1270" cy="108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63026</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0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59199</xdr:rowOff>
    </xdr:from>
    <xdr:to>
      <xdr:col>55</xdr:col>
      <xdr:colOff>88900</xdr:colOff>
      <xdr:row>76</xdr:row>
      <xdr:rowOff>59199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08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118773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646</xdr:rowOff>
    </xdr:from>
    <xdr:to>
      <xdr:col>55</xdr:col>
      <xdr:colOff>88900</xdr:colOff>
      <xdr:row>70</xdr:row>
      <xdr:rowOff>646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59199</xdr:rowOff>
    </xdr:from>
    <xdr:to>
      <xdr:col>55</xdr:col>
      <xdr:colOff>0</xdr:colOff>
      <xdr:row>77</xdr:row>
      <xdr:rowOff>45027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89399"/>
          <a:ext cx="8382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134441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135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111564</xdr:rowOff>
    </xdr:from>
    <xdr:to>
      <xdr:col>55</xdr:col>
      <xdr:colOff>50800</xdr:colOff>
      <xdr:row>72</xdr:row>
      <xdr:rowOff>41714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45027</xdr:rowOff>
    </xdr:from>
    <xdr:to>
      <xdr:col>50</xdr:col>
      <xdr:colOff>114300</xdr:colOff>
      <xdr:row>78</xdr:row>
      <xdr:rowOff>121021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46677"/>
          <a:ext cx="889000" cy="2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92362</xdr:rowOff>
    </xdr:from>
    <xdr:to>
      <xdr:col>50</xdr:col>
      <xdr:colOff>165100</xdr:colOff>
      <xdr:row>73</xdr:row>
      <xdr:rowOff>22512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39039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2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121021</xdr:rowOff>
    </xdr:from>
    <xdr:to>
      <xdr:col>45</xdr:col>
      <xdr:colOff>177800</xdr:colOff>
      <xdr:row>79</xdr:row>
      <xdr:rowOff>32029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4121"/>
          <a:ext cx="8890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38053</xdr:rowOff>
    </xdr:from>
    <xdr:to>
      <xdr:col>46</xdr:col>
      <xdr:colOff>38100</xdr:colOff>
      <xdr:row>74</xdr:row>
      <xdr:rowOff>139653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156180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61094</xdr:rowOff>
    </xdr:from>
    <xdr:to>
      <xdr:col>41</xdr:col>
      <xdr:colOff>50800</xdr:colOff>
      <xdr:row>79</xdr:row>
      <xdr:rowOff>32029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234044"/>
          <a:ext cx="889000" cy="1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138800</xdr:rowOff>
    </xdr:from>
    <xdr:to>
      <xdr:col>41</xdr:col>
      <xdr:colOff>101600</xdr:colOff>
      <xdr:row>75</xdr:row>
      <xdr:rowOff>68950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85477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3339</xdr:rowOff>
    </xdr:from>
    <xdr:to>
      <xdr:col>36</xdr:col>
      <xdr:colOff>165100</xdr:colOff>
      <xdr:row>72</xdr:row>
      <xdr:rowOff>104939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96066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8399</xdr:rowOff>
    </xdr:from>
    <xdr:to>
      <xdr:col>55</xdr:col>
      <xdr:colOff>50800</xdr:colOff>
      <xdr:row>76</xdr:row>
      <xdr:rowOff>109999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94777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165677</xdr:rowOff>
    </xdr:from>
    <xdr:to>
      <xdr:col>50</xdr:col>
      <xdr:colOff>165100</xdr:colOff>
      <xdr:row>77</xdr:row>
      <xdr:rowOff>95827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86954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2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70221</xdr:rowOff>
    </xdr:from>
    <xdr:to>
      <xdr:col>46</xdr:col>
      <xdr:colOff>38100</xdr:colOff>
      <xdr:row>79</xdr:row>
      <xdr:rowOff>371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162948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152679</xdr:rowOff>
    </xdr:from>
    <xdr:to>
      <xdr:col>41</xdr:col>
      <xdr:colOff>101600</xdr:colOff>
      <xdr:row>79</xdr:row>
      <xdr:rowOff>82829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73956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10294</xdr:rowOff>
    </xdr:from>
    <xdr:to>
      <xdr:col>36</xdr:col>
      <xdr:colOff>165100</xdr:colOff>
      <xdr:row>71</xdr:row>
      <xdr:rowOff>111894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1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128421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19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137413</xdr:rowOff>
    </xdr:from>
    <xdr:to>
      <xdr:col>54</xdr:col>
      <xdr:colOff>189865</xdr:colOff>
      <xdr:row>94</xdr:row>
      <xdr:rowOff>28280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910813"/>
          <a:ext cx="1270" cy="2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32107</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1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28280</xdr:rowOff>
    </xdr:from>
    <xdr:to>
      <xdr:col>55</xdr:col>
      <xdr:colOff>88900</xdr:colOff>
      <xdr:row>94</xdr:row>
      <xdr:rowOff>28280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14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84090</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137413</xdr:rowOff>
    </xdr:from>
    <xdr:to>
      <xdr:col>55</xdr:col>
      <xdr:colOff>88900</xdr:colOff>
      <xdr:row>92</xdr:row>
      <xdr:rowOff>137413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910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145231</xdr:rowOff>
    </xdr:from>
    <xdr:to>
      <xdr:col>55</xdr:col>
      <xdr:colOff>0</xdr:colOff>
      <xdr:row>92</xdr:row>
      <xdr:rowOff>137413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747181"/>
          <a:ext cx="838200" cy="1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44902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598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66475</xdr:rowOff>
    </xdr:from>
    <xdr:to>
      <xdr:col>55</xdr:col>
      <xdr:colOff>50800</xdr:colOff>
      <xdr:row>93</xdr:row>
      <xdr:rowOff>168075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01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145231</xdr:rowOff>
    </xdr:from>
    <xdr:to>
      <xdr:col>50</xdr:col>
      <xdr:colOff>114300</xdr:colOff>
      <xdr:row>93</xdr:row>
      <xdr:rowOff>110759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5747181"/>
          <a:ext cx="889000" cy="30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11268</xdr:rowOff>
    </xdr:from>
    <xdr:to>
      <xdr:col>50</xdr:col>
      <xdr:colOff>165100</xdr:colOff>
      <xdr:row>94</xdr:row>
      <xdr:rowOff>112868</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12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103995</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2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110759</xdr:rowOff>
    </xdr:from>
    <xdr:to>
      <xdr:col>45</xdr:col>
      <xdr:colOff>177800</xdr:colOff>
      <xdr:row>94</xdr:row>
      <xdr:rowOff>34269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055609"/>
          <a:ext cx="889000" cy="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56896</xdr:rowOff>
    </xdr:from>
    <xdr:to>
      <xdr:col>46</xdr:col>
      <xdr:colOff>38100</xdr:colOff>
      <xdr:row>94</xdr:row>
      <xdr:rowOff>158496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149623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34269</xdr:rowOff>
    </xdr:from>
    <xdr:to>
      <xdr:col>41</xdr:col>
      <xdr:colOff>50800</xdr:colOff>
      <xdr:row>99</xdr:row>
      <xdr:rowOff>56170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150569"/>
          <a:ext cx="889000" cy="87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103073</xdr:rowOff>
    </xdr:from>
    <xdr:to>
      <xdr:col>41</xdr:col>
      <xdr:colOff>101600</xdr:colOff>
      <xdr:row>96</xdr:row>
      <xdr:rowOff>33223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39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24350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10033</xdr:rowOff>
    </xdr:from>
    <xdr:to>
      <xdr:col>36</xdr:col>
      <xdr:colOff>165100</xdr:colOff>
      <xdr:row>97</xdr:row>
      <xdr:rowOff>111633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128160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86613</xdr:rowOff>
    </xdr:from>
    <xdr:to>
      <xdr:col>55</xdr:col>
      <xdr:colOff>50800</xdr:colOff>
      <xdr:row>93</xdr:row>
      <xdr:rowOff>16763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39640</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8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94431</xdr:rowOff>
    </xdr:from>
    <xdr:to>
      <xdr:col>50</xdr:col>
      <xdr:colOff>165100</xdr:colOff>
      <xdr:row>92</xdr:row>
      <xdr:rowOff>24581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6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41108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4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59959</xdr:rowOff>
    </xdr:from>
    <xdr:to>
      <xdr:col>46</xdr:col>
      <xdr:colOff>38100</xdr:colOff>
      <xdr:row>93</xdr:row>
      <xdr:rowOff>161559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7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154919</xdr:rowOff>
    </xdr:from>
    <xdr:to>
      <xdr:col>41</xdr:col>
      <xdr:colOff>101600</xdr:colOff>
      <xdr:row>94</xdr:row>
      <xdr:rowOff>85069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0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101596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8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5370</xdr:rowOff>
    </xdr:from>
    <xdr:to>
      <xdr:col>36</xdr:col>
      <xdr:colOff>165100</xdr:colOff>
      <xdr:row>99</xdr:row>
      <xdr:rowOff>106970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98097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70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76454</xdr:rowOff>
    </xdr:from>
    <xdr:to>
      <xdr:col>85</xdr:col>
      <xdr:colOff>126364</xdr:colOff>
      <xdr:row>38</xdr:row>
      <xdr:rowOff>85054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6248654"/>
          <a:ext cx="1269" cy="35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88881</xdr:rowOff>
    </xdr:from>
    <xdr:ext cx="469744"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0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85054</xdr:rowOff>
    </xdr:from>
    <xdr:to>
      <xdr:col>86</xdr:col>
      <xdr:colOff>25400</xdr:colOff>
      <xdr:row>38</xdr:row>
      <xdr:rowOff>85054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0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23131</xdr:rowOff>
    </xdr:from>
    <xdr:ext cx="469744"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76454</xdr:rowOff>
    </xdr:from>
    <xdr:to>
      <xdr:col>86</xdr:col>
      <xdr:colOff>25400</xdr:colOff>
      <xdr:row>36</xdr:row>
      <xdr:rowOff>76454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24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85054</xdr:rowOff>
    </xdr:from>
    <xdr:to>
      <xdr:col>85</xdr:col>
      <xdr:colOff>127000</xdr:colOff>
      <xdr:row>38</xdr:row>
      <xdr:rowOff>140788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00154"/>
          <a:ext cx="8382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165770</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166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142893</xdr:rowOff>
    </xdr:from>
    <xdr:to>
      <xdr:col>85</xdr:col>
      <xdr:colOff>177800</xdr:colOff>
      <xdr:row>37</xdr:row>
      <xdr:rowOff>73043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1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126746</xdr:rowOff>
    </xdr:from>
    <xdr:to>
      <xdr:col>81</xdr:col>
      <xdr:colOff>50800</xdr:colOff>
      <xdr:row>38</xdr:row>
      <xdr:rowOff>140788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098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119707</xdr:rowOff>
    </xdr:from>
    <xdr:to>
      <xdr:col>81</xdr:col>
      <xdr:colOff>101600</xdr:colOff>
      <xdr:row>36</xdr:row>
      <xdr:rowOff>49857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66384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58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126746</xdr:rowOff>
    </xdr:from>
    <xdr:to>
      <xdr:col>76</xdr:col>
      <xdr:colOff>114300</xdr:colOff>
      <xdr:row>32</xdr:row>
      <xdr:rowOff>143510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098796"/>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31</xdr:row>
      <xdr:rowOff>120795</xdr:rowOff>
    </xdr:from>
    <xdr:to>
      <xdr:col>76</xdr:col>
      <xdr:colOff>165100</xdr:colOff>
      <xdr:row>32</xdr:row>
      <xdr:rowOff>50945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42072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55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143510</xdr:rowOff>
    </xdr:from>
    <xdr:to>
      <xdr:col>71</xdr:col>
      <xdr:colOff>177800</xdr:colOff>
      <xdr:row>38</xdr:row>
      <xdr:rowOff>146014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629910"/>
          <a:ext cx="889000" cy="10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26960</xdr:rowOff>
    </xdr:from>
    <xdr:to>
      <xdr:col>72</xdr:col>
      <xdr:colOff>38100</xdr:colOff>
      <xdr:row>34</xdr:row>
      <xdr:rowOff>128560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58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119687</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88247</xdr:rowOff>
    </xdr:from>
    <xdr:to>
      <xdr:col>67</xdr:col>
      <xdr:colOff>101600</xdr:colOff>
      <xdr:row>39</xdr:row>
      <xdr:rowOff>18397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7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34254</xdr:rowOff>
    </xdr:from>
    <xdr:to>
      <xdr:col>85</xdr:col>
      <xdr:colOff>177800</xdr:colOff>
      <xdr:row>38</xdr:row>
      <xdr:rowOff>135854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120631</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6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89988</xdr:rowOff>
    </xdr:from>
    <xdr:to>
      <xdr:col>81</xdr:col>
      <xdr:colOff>101600</xdr:colOff>
      <xdr:row>39</xdr:row>
      <xdr:rowOff>20138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11265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75946</xdr:rowOff>
    </xdr:from>
    <xdr:to>
      <xdr:col>76</xdr:col>
      <xdr:colOff>165100</xdr:colOff>
      <xdr:row>30</xdr:row>
      <xdr:rowOff>6096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0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22623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482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92710</xdr:rowOff>
    </xdr:from>
    <xdr:to>
      <xdr:col>72</xdr:col>
      <xdr:colOff>38100</xdr:colOff>
      <xdr:row>33</xdr:row>
      <xdr:rowOff>22860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39387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3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95214</xdr:rowOff>
    </xdr:from>
    <xdr:to>
      <xdr:col>67</xdr:col>
      <xdr:colOff>101600</xdr:colOff>
      <xdr:row>39</xdr:row>
      <xdr:rowOff>25364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16491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39984</xdr:rowOff>
    </xdr:from>
    <xdr:to>
      <xdr:col>85</xdr:col>
      <xdr:colOff>126364</xdr:colOff>
      <xdr:row>77</xdr:row>
      <xdr:rowOff>66273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555834"/>
          <a:ext cx="1269" cy="71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70100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2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66273</xdr:rowOff>
    </xdr:from>
    <xdr:to>
      <xdr:col>86</xdr:col>
      <xdr:colOff>25400</xdr:colOff>
      <xdr:row>77</xdr:row>
      <xdr:rowOff>66273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2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158111</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3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39984</xdr:rowOff>
    </xdr:from>
    <xdr:to>
      <xdr:col>86</xdr:col>
      <xdr:colOff>25400</xdr:colOff>
      <xdr:row>73</xdr:row>
      <xdr:rowOff>39984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5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66273</xdr:rowOff>
    </xdr:from>
    <xdr:to>
      <xdr:col>85</xdr:col>
      <xdr:colOff>127000</xdr:colOff>
      <xdr:row>77</xdr:row>
      <xdr:rowOff>82869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67923"/>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126087</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41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103210</xdr:rowOff>
    </xdr:from>
    <xdr:to>
      <xdr:col>85</xdr:col>
      <xdr:colOff>177800</xdr:colOff>
      <xdr:row>75</xdr:row>
      <xdr:rowOff>33360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146146</xdr:rowOff>
    </xdr:from>
    <xdr:to>
      <xdr:col>81</xdr:col>
      <xdr:colOff>50800</xdr:colOff>
      <xdr:row>77</xdr:row>
      <xdr:rowOff>82869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176346"/>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75230</xdr:rowOff>
    </xdr:from>
    <xdr:to>
      <xdr:col>81</xdr:col>
      <xdr:colOff>101600</xdr:colOff>
      <xdr:row>76</xdr:row>
      <xdr:rowOff>5380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9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74</xdr:row>
      <xdr:rowOff>21907</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69095" y="127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2266</xdr:rowOff>
    </xdr:from>
    <xdr:to>
      <xdr:col>76</xdr:col>
      <xdr:colOff>114300</xdr:colOff>
      <xdr:row>76</xdr:row>
      <xdr:rowOff>146146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689566"/>
          <a:ext cx="889000" cy="48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120035</xdr:rowOff>
    </xdr:from>
    <xdr:to>
      <xdr:col>76</xdr:col>
      <xdr:colOff>165100</xdr:colOff>
      <xdr:row>75</xdr:row>
      <xdr:rowOff>50185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8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66712</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25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136316</xdr:rowOff>
    </xdr:from>
    <xdr:to>
      <xdr:col>71</xdr:col>
      <xdr:colOff>177800</xdr:colOff>
      <xdr:row>74</xdr:row>
      <xdr:rowOff>2266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309266"/>
          <a:ext cx="889000" cy="3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81493</xdr:rowOff>
    </xdr:from>
    <xdr:to>
      <xdr:col>72</xdr:col>
      <xdr:colOff>38100</xdr:colOff>
      <xdr:row>74</xdr:row>
      <xdr:rowOff>11643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5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28170</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237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19726</xdr:rowOff>
    </xdr:from>
    <xdr:to>
      <xdr:col>67</xdr:col>
      <xdr:colOff>101600</xdr:colOff>
      <xdr:row>71</xdr:row>
      <xdr:rowOff>121326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1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137853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19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15473</xdr:rowOff>
    </xdr:from>
    <xdr:to>
      <xdr:col>85</xdr:col>
      <xdr:colOff>177800</xdr:colOff>
      <xdr:row>77</xdr:row>
      <xdr:rowOff>117073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101850</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32069</xdr:rowOff>
    </xdr:from>
    <xdr:to>
      <xdr:col>81</xdr:col>
      <xdr:colOff>101600</xdr:colOff>
      <xdr:row>77</xdr:row>
      <xdr:rowOff>133669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124796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33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95346</xdr:rowOff>
    </xdr:from>
    <xdr:to>
      <xdr:col>76</xdr:col>
      <xdr:colOff>165100</xdr:colOff>
      <xdr:row>77</xdr:row>
      <xdr:rowOff>25496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122916</xdr:rowOff>
    </xdr:from>
    <xdr:to>
      <xdr:col>72</xdr:col>
      <xdr:colOff>38100</xdr:colOff>
      <xdr:row>74</xdr:row>
      <xdr:rowOff>53066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44193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73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85516</xdr:rowOff>
    </xdr:from>
    <xdr:to>
      <xdr:col>67</xdr:col>
      <xdr:colOff>101600</xdr:colOff>
      <xdr:row>72</xdr:row>
      <xdr:rowOff>15666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2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6793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35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154330</xdr:rowOff>
    </xdr:from>
    <xdr:to>
      <xdr:col>85</xdr:col>
      <xdr:colOff>126364</xdr:colOff>
      <xdr:row>93</xdr:row>
      <xdr:rowOff>107659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756280"/>
          <a:ext cx="1269" cy="29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111486</xdr:rowOff>
    </xdr:from>
    <xdr:ext cx="534377"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0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107659</xdr:rowOff>
    </xdr:from>
    <xdr:to>
      <xdr:col>86</xdr:col>
      <xdr:colOff>25400</xdr:colOff>
      <xdr:row>93</xdr:row>
      <xdr:rowOff>107659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05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101007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5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154330</xdr:rowOff>
    </xdr:from>
    <xdr:to>
      <xdr:col>86</xdr:col>
      <xdr:colOff>25400</xdr:colOff>
      <xdr:row>91</xdr:row>
      <xdr:rowOff>154330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75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154330</xdr:rowOff>
    </xdr:from>
    <xdr:to>
      <xdr:col>85</xdr:col>
      <xdr:colOff>127000</xdr:colOff>
      <xdr:row>93</xdr:row>
      <xdr:rowOff>98589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5756280"/>
          <a:ext cx="8382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18863</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57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40436</xdr:rowOff>
    </xdr:from>
    <xdr:to>
      <xdr:col>85</xdr:col>
      <xdr:colOff>177800</xdr:colOff>
      <xdr:row>92</xdr:row>
      <xdr:rowOff>142036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98589</xdr:rowOff>
    </xdr:from>
    <xdr:to>
      <xdr:col>81</xdr:col>
      <xdr:colOff>50800</xdr:colOff>
      <xdr:row>98</xdr:row>
      <xdr:rowOff>4293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043439"/>
          <a:ext cx="889000" cy="7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156375</xdr:rowOff>
    </xdr:from>
    <xdr:to>
      <xdr:col>81</xdr:col>
      <xdr:colOff>101600</xdr:colOff>
      <xdr:row>95</xdr:row>
      <xdr:rowOff>86525</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77652</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4293</xdr:rowOff>
    </xdr:from>
    <xdr:to>
      <xdr:col>76</xdr:col>
      <xdr:colOff>114300</xdr:colOff>
      <xdr:row>98</xdr:row>
      <xdr:rowOff>52870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80639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104254</xdr:rowOff>
    </xdr:from>
    <xdr:to>
      <xdr:col>76</xdr:col>
      <xdr:colOff>165100</xdr:colOff>
      <xdr:row>98</xdr:row>
      <xdr:rowOff>34404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50931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57428" y="16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73368</xdr:rowOff>
    </xdr:from>
    <xdr:to>
      <xdr:col>71</xdr:col>
      <xdr:colOff>177800</xdr:colOff>
      <xdr:row>98</xdr:row>
      <xdr:rowOff>52870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704018"/>
          <a:ext cx="8890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42532</xdr:rowOff>
    </xdr:from>
    <xdr:to>
      <xdr:col>72</xdr:col>
      <xdr:colOff>38100</xdr:colOff>
      <xdr:row>97</xdr:row>
      <xdr:rowOff>144132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6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160659</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4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49048</xdr:rowOff>
    </xdr:from>
    <xdr:to>
      <xdr:col>67</xdr:col>
      <xdr:colOff>101600</xdr:colOff>
      <xdr:row>97</xdr:row>
      <xdr:rowOff>150648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67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141775</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7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103530</xdr:rowOff>
    </xdr:from>
    <xdr:to>
      <xdr:col>85</xdr:col>
      <xdr:colOff>177800</xdr:colOff>
      <xdr:row>92</xdr:row>
      <xdr:rowOff>33680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56557</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6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47789</xdr:rowOff>
    </xdr:from>
    <xdr:to>
      <xdr:col>81</xdr:col>
      <xdr:colOff>101600</xdr:colOff>
      <xdr:row>93</xdr:row>
      <xdr:rowOff>149389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9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165916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7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124943</xdr:rowOff>
    </xdr:from>
    <xdr:to>
      <xdr:col>76</xdr:col>
      <xdr:colOff>165100</xdr:colOff>
      <xdr:row>98</xdr:row>
      <xdr:rowOff>55093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46220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2070</xdr:rowOff>
    </xdr:from>
    <xdr:to>
      <xdr:col>72</xdr:col>
      <xdr:colOff>38100</xdr:colOff>
      <xdr:row>98</xdr:row>
      <xdr:rowOff>103670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94797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8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22568</xdr:rowOff>
    </xdr:from>
    <xdr:to>
      <xdr:col>67</xdr:col>
      <xdr:colOff>101600</xdr:colOff>
      <xdr:row>97</xdr:row>
      <xdr:rowOff>124168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140695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4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16510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017260"/>
          <a:ext cx="1269" cy="713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134637</xdr:rowOff>
    </xdr:from>
    <xdr:ext cx="378565"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79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16510</xdr:rowOff>
    </xdr:from>
    <xdr:to>
      <xdr:col>116</xdr:col>
      <xdr:colOff>152400</xdr:colOff>
      <xdr:row>35</xdr:row>
      <xdr:rowOff>16510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01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16510</xdr:rowOff>
    </xdr:from>
    <xdr:to>
      <xdr:col>116</xdr:col>
      <xdr:colOff>63500</xdr:colOff>
      <xdr:row>35</xdr:row>
      <xdr:rowOff>34290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1323300" y="601726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78565"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516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129540</xdr:rowOff>
    </xdr:from>
    <xdr:to>
      <xdr:col>116</xdr:col>
      <xdr:colOff>114300</xdr:colOff>
      <xdr:row>38</xdr:row>
      <xdr:rowOff>59690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24130</xdr:rowOff>
    </xdr:from>
    <xdr:to>
      <xdr:col>111</xdr:col>
      <xdr:colOff>177800</xdr:colOff>
      <xdr:row>35</xdr:row>
      <xdr:rowOff>34290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5339080"/>
          <a:ext cx="889000" cy="6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134620</xdr:rowOff>
    </xdr:from>
    <xdr:to>
      <xdr:col>112</xdr:col>
      <xdr:colOff>38100</xdr:colOff>
      <xdr:row>38</xdr:row>
      <xdr:rowOff>64770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55897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24130</xdr:rowOff>
    </xdr:from>
    <xdr:to>
      <xdr:col>107</xdr:col>
      <xdr:colOff>50800</xdr:colOff>
      <xdr:row>35</xdr:row>
      <xdr:rowOff>33020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9545300" y="5339080"/>
          <a:ext cx="8890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99077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33020</xdr:rowOff>
    </xdr:from>
    <xdr:to>
      <xdr:col>102</xdr:col>
      <xdr:colOff>114300</xdr:colOff>
      <xdr:row>35</xdr:row>
      <xdr:rowOff>55880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6033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52087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132080</xdr:rowOff>
    </xdr:from>
    <xdr:to>
      <xdr:col>98</xdr:col>
      <xdr:colOff>38100</xdr:colOff>
      <xdr:row>38</xdr:row>
      <xdr:rowOff>62230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53357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65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137160</xdr:rowOff>
    </xdr:from>
    <xdr:to>
      <xdr:col>116</xdr:col>
      <xdr:colOff>114300</xdr:colOff>
      <xdr:row>35</xdr:row>
      <xdr:rowOff>67310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90187</xdr:rowOff>
    </xdr:from>
    <xdr:ext cx="378565"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154940</xdr:rowOff>
    </xdr:from>
    <xdr:to>
      <xdr:col>112</xdr:col>
      <xdr:colOff>38100</xdr:colOff>
      <xdr:row>35</xdr:row>
      <xdr:rowOff>85090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101617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17" y="575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144780</xdr:rowOff>
    </xdr:from>
    <xdr:to>
      <xdr:col>107</xdr:col>
      <xdr:colOff>101600</xdr:colOff>
      <xdr:row>31</xdr:row>
      <xdr:rowOff>74930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5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91457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0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153670</xdr:rowOff>
    </xdr:from>
    <xdr:to>
      <xdr:col>102</xdr:col>
      <xdr:colOff>165100</xdr:colOff>
      <xdr:row>35</xdr:row>
      <xdr:rowOff>83820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100347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5080</xdr:rowOff>
    </xdr:from>
    <xdr:to>
      <xdr:col>98</xdr:col>
      <xdr:colOff>38100</xdr:colOff>
      <xdr:row>35</xdr:row>
      <xdr:rowOff>106680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123207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9017</xdr:rowOff>
    </xdr:from>
    <xdr:to>
      <xdr:col>116</xdr:col>
      <xdr:colOff>62864</xdr:colOff>
      <xdr:row>58</xdr:row>
      <xdr:rowOff>163799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752967"/>
          <a:ext cx="1269" cy="135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167626</xdr:rowOff>
    </xdr:from>
    <xdr:ext cx="469744"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163799</xdr:rowOff>
    </xdr:from>
    <xdr:to>
      <xdr:col>116</xdr:col>
      <xdr:colOff>152400</xdr:colOff>
      <xdr:row>58</xdr:row>
      <xdr:rowOff>163799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127144</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5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9017</xdr:rowOff>
    </xdr:from>
    <xdr:to>
      <xdr:col>116</xdr:col>
      <xdr:colOff>152400</xdr:colOff>
      <xdr:row>51</xdr:row>
      <xdr:rowOff>9017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752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143129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1008601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506</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430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149079</xdr:rowOff>
    </xdr:from>
    <xdr:to>
      <xdr:col>116</xdr:col>
      <xdr:colOff>114300</xdr:colOff>
      <xdr:row>56</xdr:row>
      <xdr:rowOff>79229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42983</xdr:rowOff>
    </xdr:from>
    <xdr:to>
      <xdr:col>111</xdr:col>
      <xdr:colOff>177800</xdr:colOff>
      <xdr:row>58</xdr:row>
      <xdr:rowOff>141910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9987083"/>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58801</xdr:rowOff>
    </xdr:from>
    <xdr:to>
      <xdr:col>112</xdr:col>
      <xdr:colOff>38100</xdr:colOff>
      <xdr:row>56</xdr:row>
      <xdr:rowOff>160401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5478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42983</xdr:rowOff>
    </xdr:from>
    <xdr:to>
      <xdr:col>107</xdr:col>
      <xdr:colOff>50800</xdr:colOff>
      <xdr:row>58</xdr:row>
      <xdr:rowOff>124879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9987083"/>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32588</xdr:rowOff>
    </xdr:from>
    <xdr:to>
      <xdr:col>107</xdr:col>
      <xdr:colOff>101600</xdr:colOff>
      <xdr:row>57</xdr:row>
      <xdr:rowOff>134188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150715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142805</xdr:rowOff>
    </xdr:from>
    <xdr:to>
      <xdr:col>102</xdr:col>
      <xdr:colOff>114300</xdr:colOff>
      <xdr:row>58</xdr:row>
      <xdr:rowOff>124879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656300" y="9915455"/>
          <a:ext cx="889000" cy="1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170796</xdr:rowOff>
    </xdr:from>
    <xdr:to>
      <xdr:col>102</xdr:col>
      <xdr:colOff>165100</xdr:colOff>
      <xdr:row>57</xdr:row>
      <xdr:rowOff>100946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117473</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5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112084</xdr:rowOff>
    </xdr:from>
    <xdr:to>
      <xdr:col>98</xdr:col>
      <xdr:colOff>38100</xdr:colOff>
      <xdr:row>56</xdr:row>
      <xdr:rowOff>42234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58761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3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92329</xdr:rowOff>
    </xdr:from>
    <xdr:to>
      <xdr:col>116</xdr:col>
      <xdr:colOff>114300</xdr:colOff>
      <xdr:row>59</xdr:row>
      <xdr:rowOff>22479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7256</xdr:rowOff>
    </xdr:from>
    <xdr:ext cx="469744"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95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91110</xdr:rowOff>
    </xdr:from>
    <xdr:to>
      <xdr:col>112</xdr:col>
      <xdr:colOff>38100</xdr:colOff>
      <xdr:row>59</xdr:row>
      <xdr:rowOff>21260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12387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75728" y="101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163633</xdr:rowOff>
    </xdr:from>
    <xdr:to>
      <xdr:col>107</xdr:col>
      <xdr:colOff>101600</xdr:colOff>
      <xdr:row>58</xdr:row>
      <xdr:rowOff>93783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84910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74079</xdr:rowOff>
    </xdr:from>
    <xdr:to>
      <xdr:col>102</xdr:col>
      <xdr:colOff>165100</xdr:colOff>
      <xdr:row>59</xdr:row>
      <xdr:rowOff>4229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100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166806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92005</xdr:rowOff>
    </xdr:from>
    <xdr:to>
      <xdr:col>98</xdr:col>
      <xdr:colOff>38100</xdr:colOff>
      <xdr:row>58</xdr:row>
      <xdr:rowOff>22155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8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13282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72072</xdr:rowOff>
    </xdr:from>
    <xdr:to>
      <xdr:col>116</xdr:col>
      <xdr:colOff>62864</xdr:colOff>
      <xdr:row>72</xdr:row>
      <xdr:rowOff>125794</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245022"/>
          <a:ext cx="1269" cy="22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129621</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4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125794</xdr:rowOff>
    </xdr:from>
    <xdr:to>
      <xdr:col>116</xdr:col>
      <xdr:colOff>152400</xdr:colOff>
      <xdr:row>72</xdr:row>
      <xdr:rowOff>125794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47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18749</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20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72072</xdr:rowOff>
    </xdr:from>
    <xdr:to>
      <xdr:col>116</xdr:col>
      <xdr:colOff>152400</xdr:colOff>
      <xdr:row>71</xdr:row>
      <xdr:rowOff>72072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24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138747</xdr:rowOff>
    </xdr:from>
    <xdr:to>
      <xdr:col>116</xdr:col>
      <xdr:colOff>63500</xdr:colOff>
      <xdr:row>72</xdr:row>
      <xdr:rowOff>66548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2311697"/>
          <a:ext cx="8382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129875</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302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118999</xdr:rowOff>
    </xdr:from>
    <xdr:to>
      <xdr:col>116</xdr:col>
      <xdr:colOff>114300</xdr:colOff>
      <xdr:row>72</xdr:row>
      <xdr:rowOff>49149</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2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156464</xdr:rowOff>
    </xdr:from>
    <xdr:to>
      <xdr:col>111</xdr:col>
      <xdr:colOff>177800</xdr:colOff>
      <xdr:row>72</xdr:row>
      <xdr:rowOff>66548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0434300" y="12329414"/>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168910</xdr:rowOff>
    </xdr:from>
    <xdr:to>
      <xdr:col>112</xdr:col>
      <xdr:colOff>38100</xdr:colOff>
      <xdr:row>72</xdr:row>
      <xdr:rowOff>99060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115587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135699</xdr:rowOff>
    </xdr:from>
    <xdr:to>
      <xdr:col>107</xdr:col>
      <xdr:colOff>50800</xdr:colOff>
      <xdr:row>71</xdr:row>
      <xdr:rowOff>156464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30864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2222</xdr:rowOff>
    </xdr:from>
    <xdr:to>
      <xdr:col>107</xdr:col>
      <xdr:colOff>101600</xdr:colOff>
      <xdr:row>71</xdr:row>
      <xdr:rowOff>103822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120349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135699</xdr:rowOff>
    </xdr:from>
    <xdr:to>
      <xdr:col>102</xdr:col>
      <xdr:colOff>114300</xdr:colOff>
      <xdr:row>78</xdr:row>
      <xdr:rowOff>17971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2308649"/>
          <a:ext cx="889000" cy="10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42990</xdr:rowOff>
    </xdr:from>
    <xdr:to>
      <xdr:col>102</xdr:col>
      <xdr:colOff>165100</xdr:colOff>
      <xdr:row>71</xdr:row>
      <xdr:rowOff>144590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161117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155766</xdr:rowOff>
    </xdr:from>
    <xdr:to>
      <xdr:col>98</xdr:col>
      <xdr:colOff>38100</xdr:colOff>
      <xdr:row>78</xdr:row>
      <xdr:rowOff>85916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77043</xdr:rowOff>
    </xdr:from>
    <xdr:ext cx="378565"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7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87947</xdr:rowOff>
    </xdr:from>
    <xdr:to>
      <xdr:col>116</xdr:col>
      <xdr:colOff>114300</xdr:colOff>
      <xdr:row>72</xdr:row>
      <xdr:rowOff>18097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2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2874</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17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15748</xdr:rowOff>
    </xdr:from>
    <xdr:to>
      <xdr:col>112</xdr:col>
      <xdr:colOff>38100</xdr:colOff>
      <xdr:row>72</xdr:row>
      <xdr:rowOff>117348</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3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108475</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45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105664</xdr:rowOff>
    </xdr:from>
    <xdr:to>
      <xdr:col>107</xdr:col>
      <xdr:colOff>101600</xdr:colOff>
      <xdr:row>72</xdr:row>
      <xdr:rowOff>35814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2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26941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3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84899</xdr:rowOff>
    </xdr:from>
    <xdr:to>
      <xdr:col>102</xdr:col>
      <xdr:colOff>165100</xdr:colOff>
      <xdr:row>72</xdr:row>
      <xdr:rowOff>15049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2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6176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138621</xdr:rowOff>
    </xdr:from>
    <xdr:to>
      <xdr:col>98</xdr:col>
      <xdr:colOff>38100</xdr:colOff>
      <xdr:row>78</xdr:row>
      <xdr:rowOff>68771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85298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千円となっており、新型コロナウイルス感染症対応のための医療体制整備や事業者支援などを積極的に行ったことにより増加しているものである。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千円となっており、新型コロナウイルス感染症対応のための検査体制の確保や宿泊療養施設の運営に係る費用等の増により増加しているものである。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千円となっており、前年度（令和２年度）より増加しているが、臨時財政対策債償還基金や新型コロナウイルス感染症対応企業支援基金の積立を行ったことにより増加しているものである。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120650</xdr:rowOff>
    </xdr:from>
    <xdr:to>
      <xdr:col>24</xdr:col>
      <xdr:colOff>152400</xdr:colOff>
      <xdr:row>39</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52070</xdr:rowOff>
    </xdr:from>
    <xdr:to>
      <xdr:col>24</xdr:col>
      <xdr:colOff>63500</xdr:colOff>
      <xdr:row>34</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702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147320</xdr:rowOff>
    </xdr:from>
    <xdr:to>
      <xdr:col>19</xdr:col>
      <xdr:colOff>177800</xdr:colOff>
      <xdr:row>34</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9082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39</xdr:row>
      <xdr:rowOff>8890</xdr:rowOff>
    </xdr:from>
    <xdr:to>
      <xdr:col>20</xdr:col>
      <xdr:colOff>38100</xdr:colOff>
      <xdr:row>39</xdr:row>
      <xdr:rowOff>110490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39</xdr:row>
      <xdr:rowOff>101617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7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147320</xdr:rowOff>
    </xdr:from>
    <xdr:to>
      <xdr:col>15</xdr:col>
      <xdr:colOff>50800</xdr:colOff>
      <xdr:row>32</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908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93997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32</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8890</xdr:rowOff>
    </xdr:from>
    <xdr:to>
      <xdr:col>10</xdr:col>
      <xdr:colOff>165100</xdr:colOff>
      <xdr:row>37</xdr:row>
      <xdr:rowOff>110490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101617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146050</xdr:rowOff>
    </xdr:from>
    <xdr:to>
      <xdr:col>6</xdr:col>
      <xdr:colOff>38100</xdr:colOff>
      <xdr:row>38</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1270</xdr:rowOff>
    </xdr:from>
    <xdr:to>
      <xdr:col>24</xdr:col>
      <xdr:colOff>114300</xdr:colOff>
      <xdr:row>31</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125747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6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85107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7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96520</xdr:rowOff>
    </xdr:from>
    <xdr:to>
      <xdr:col>15</xdr:col>
      <xdr:colOff>101600</xdr:colOff>
      <xdr:row>31</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43197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58420</xdr:rowOff>
    </xdr:from>
    <xdr:to>
      <xdr:col>10</xdr:col>
      <xdr:colOff>165100</xdr:colOff>
      <xdr:row>32</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66040</xdr:rowOff>
    </xdr:from>
    <xdr:to>
      <xdr:col>6</xdr:col>
      <xdr:colOff>38100</xdr:colOff>
      <xdr:row>32</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57747</xdr:rowOff>
    </xdr:from>
    <xdr:to>
      <xdr:col>24</xdr:col>
      <xdr:colOff>62865</xdr:colOff>
      <xdr:row>54</xdr:row>
      <xdr:rowOff>74206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1697"/>
          <a:ext cx="1270" cy="53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78033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3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74206</xdr:rowOff>
    </xdr:from>
    <xdr:to>
      <xdr:col>24</xdr:col>
      <xdr:colOff>152400</xdr:colOff>
      <xdr:row>54</xdr:row>
      <xdr:rowOff>74206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33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4424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57747</xdr:rowOff>
    </xdr:from>
    <xdr:to>
      <xdr:col>24</xdr:col>
      <xdr:colOff>152400</xdr:colOff>
      <xdr:row>51</xdr:row>
      <xdr:rowOff>57747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74206</xdr:rowOff>
    </xdr:from>
    <xdr:to>
      <xdr:col>24</xdr:col>
      <xdr:colOff>63500</xdr:colOff>
      <xdr:row>55</xdr:row>
      <xdr:rowOff>141148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32506"/>
          <a:ext cx="8382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13441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892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162014</xdr:rowOff>
    </xdr:from>
    <xdr:to>
      <xdr:col>24</xdr:col>
      <xdr:colOff>114300</xdr:colOff>
      <xdr:row>53</xdr:row>
      <xdr:rowOff>92164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0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141148</xdr:rowOff>
    </xdr:from>
    <xdr:to>
      <xdr:col>19</xdr:col>
      <xdr:colOff>177800</xdr:colOff>
      <xdr:row>56</xdr:row>
      <xdr:rowOff>33363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70898"/>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54839</xdr:rowOff>
    </xdr:from>
    <xdr:to>
      <xdr:col>20</xdr:col>
      <xdr:colOff>38100</xdr:colOff>
      <xdr:row>57</xdr:row>
      <xdr:rowOff>156439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147566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33363</xdr:rowOff>
    </xdr:from>
    <xdr:to>
      <xdr:col>15</xdr:col>
      <xdr:colOff>50800</xdr:colOff>
      <xdr:row>57</xdr:row>
      <xdr:rowOff>163131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34563"/>
          <a:ext cx="889000" cy="3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96177</xdr:rowOff>
    </xdr:from>
    <xdr:to>
      <xdr:col>15</xdr:col>
      <xdr:colOff>101600</xdr:colOff>
      <xdr:row>58</xdr:row>
      <xdr:rowOff>26327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17454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54280</xdr:rowOff>
    </xdr:from>
    <xdr:to>
      <xdr:col>10</xdr:col>
      <xdr:colOff>114300</xdr:colOff>
      <xdr:row>57</xdr:row>
      <xdr:rowOff>163131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26930"/>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129972</xdr:rowOff>
    </xdr:from>
    <xdr:to>
      <xdr:col>10</xdr:col>
      <xdr:colOff>165100</xdr:colOff>
      <xdr:row>58</xdr:row>
      <xdr:rowOff>60122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51249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14262</xdr:rowOff>
    </xdr:from>
    <xdr:to>
      <xdr:col>6</xdr:col>
      <xdr:colOff>38100</xdr:colOff>
      <xdr:row>58</xdr:row>
      <xdr:rowOff>115862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106989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23406</xdr:rowOff>
    </xdr:from>
    <xdr:to>
      <xdr:col>24</xdr:col>
      <xdr:colOff>114300</xdr:colOff>
      <xdr:row>54</xdr:row>
      <xdr:rowOff>125006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109783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90348</xdr:rowOff>
    </xdr:from>
    <xdr:to>
      <xdr:col>20</xdr:col>
      <xdr:colOff>38100</xdr:colOff>
      <xdr:row>56</xdr:row>
      <xdr:rowOff>20498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37025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2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154013</xdr:rowOff>
    </xdr:from>
    <xdr:to>
      <xdr:col>15</xdr:col>
      <xdr:colOff>101600</xdr:colOff>
      <xdr:row>56</xdr:row>
      <xdr:rowOff>84163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100690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112331</xdr:rowOff>
    </xdr:from>
    <xdr:to>
      <xdr:col>10</xdr:col>
      <xdr:colOff>165100</xdr:colOff>
      <xdr:row>58</xdr:row>
      <xdr:rowOff>42481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59008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3480</xdr:rowOff>
    </xdr:from>
    <xdr:to>
      <xdr:col>6</xdr:col>
      <xdr:colOff>38100</xdr:colOff>
      <xdr:row>57</xdr:row>
      <xdr:rowOff>105080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99421</xdr:rowOff>
    </xdr:from>
    <xdr:to>
      <xdr:col>24</xdr:col>
      <xdr:colOff>62865</xdr:colOff>
      <xdr:row>75</xdr:row>
      <xdr:rowOff>149758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443821"/>
          <a:ext cx="1270" cy="56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153585</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149758</xdr:rowOff>
    </xdr:from>
    <xdr:to>
      <xdr:col>24</xdr:col>
      <xdr:colOff>152400</xdr:colOff>
      <xdr:row>75</xdr:row>
      <xdr:rowOff>149758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0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46098</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21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99421</xdr:rowOff>
    </xdr:from>
    <xdr:to>
      <xdr:col>24</xdr:col>
      <xdr:colOff>152400</xdr:colOff>
      <xdr:row>72</xdr:row>
      <xdr:rowOff>99421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44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152593</xdr:rowOff>
    </xdr:from>
    <xdr:to>
      <xdr:col>24</xdr:col>
      <xdr:colOff>63500</xdr:colOff>
      <xdr:row>75</xdr:row>
      <xdr:rowOff>94574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668443"/>
          <a:ext cx="838200" cy="28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117299</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3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138872</xdr:rowOff>
    </xdr:from>
    <xdr:to>
      <xdr:col>24</xdr:col>
      <xdr:colOff>114300</xdr:colOff>
      <xdr:row>74</xdr:row>
      <xdr:rowOff>69022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94574</xdr:rowOff>
    </xdr:from>
    <xdr:to>
      <xdr:col>19</xdr:col>
      <xdr:colOff>177800</xdr:colOff>
      <xdr:row>77</xdr:row>
      <xdr:rowOff>123927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53324"/>
          <a:ext cx="889000" cy="3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54381</xdr:rowOff>
    </xdr:from>
    <xdr:to>
      <xdr:col>20</xdr:col>
      <xdr:colOff>38100</xdr:colOff>
      <xdr:row>73</xdr:row>
      <xdr:rowOff>155981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7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1058</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123927</xdr:rowOff>
    </xdr:from>
    <xdr:to>
      <xdr:col>15</xdr:col>
      <xdr:colOff>50800</xdr:colOff>
      <xdr:row>78</xdr:row>
      <xdr:rowOff>105319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325577"/>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136860</xdr:rowOff>
    </xdr:from>
    <xdr:to>
      <xdr:col>15</xdr:col>
      <xdr:colOff>101600</xdr:colOff>
      <xdr:row>77</xdr:row>
      <xdr:rowOff>67010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83538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53884</xdr:rowOff>
    </xdr:from>
    <xdr:to>
      <xdr:col>10</xdr:col>
      <xdr:colOff>114300</xdr:colOff>
      <xdr:row>78</xdr:row>
      <xdr:rowOff>105319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42698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140701</xdr:rowOff>
    </xdr:from>
    <xdr:to>
      <xdr:col>10</xdr:col>
      <xdr:colOff>165100</xdr:colOff>
      <xdr:row>78</xdr:row>
      <xdr:rowOff>70851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87378</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115052</xdr:rowOff>
    </xdr:from>
    <xdr:to>
      <xdr:col>6</xdr:col>
      <xdr:colOff>38100</xdr:colOff>
      <xdr:row>78</xdr:row>
      <xdr:rowOff>45202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1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61729</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101793</xdr:rowOff>
    </xdr:from>
    <xdr:to>
      <xdr:col>24</xdr:col>
      <xdr:colOff>114300</xdr:colOff>
      <xdr:row>74</xdr:row>
      <xdr:rowOff>31943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124670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43774</xdr:rowOff>
    </xdr:from>
    <xdr:to>
      <xdr:col>20</xdr:col>
      <xdr:colOff>38100</xdr:colOff>
      <xdr:row>75</xdr:row>
      <xdr:rowOff>145374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136501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73127</xdr:rowOff>
    </xdr:from>
    <xdr:to>
      <xdr:col>15</xdr:col>
      <xdr:colOff>101600</xdr:colOff>
      <xdr:row>78</xdr:row>
      <xdr:rowOff>3277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165854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3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54519</xdr:rowOff>
    </xdr:from>
    <xdr:to>
      <xdr:col>10</xdr:col>
      <xdr:colOff>165100</xdr:colOff>
      <xdr:row>78</xdr:row>
      <xdr:rowOff>156119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147246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5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3084</xdr:rowOff>
    </xdr:from>
    <xdr:to>
      <xdr:col>6</xdr:col>
      <xdr:colOff>38100</xdr:colOff>
      <xdr:row>78</xdr:row>
      <xdr:rowOff>104684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95811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19228</xdr:rowOff>
    </xdr:from>
    <xdr:to>
      <xdr:col>24</xdr:col>
      <xdr:colOff>62865</xdr:colOff>
      <xdr:row>92</xdr:row>
      <xdr:rowOff>52984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1178"/>
          <a:ext cx="1270" cy="20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56811</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58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52984</xdr:rowOff>
    </xdr:from>
    <xdr:to>
      <xdr:col>24</xdr:col>
      <xdr:colOff>152400</xdr:colOff>
      <xdr:row>92</xdr:row>
      <xdr:rowOff>52984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8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137355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19228</xdr:rowOff>
    </xdr:from>
    <xdr:to>
      <xdr:col>24</xdr:col>
      <xdr:colOff>152400</xdr:colOff>
      <xdr:row>91</xdr:row>
      <xdr:rowOff>19228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19228</xdr:rowOff>
    </xdr:from>
    <xdr:to>
      <xdr:col>24</xdr:col>
      <xdr:colOff>63500</xdr:colOff>
      <xdr:row>92</xdr:row>
      <xdr:rowOff>4826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621178"/>
          <a:ext cx="8382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60850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66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82423</xdr:rowOff>
    </xdr:from>
    <xdr:to>
      <xdr:col>24</xdr:col>
      <xdr:colOff>114300</xdr:colOff>
      <xdr:row>92</xdr:row>
      <xdr:rowOff>12573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4826</xdr:rowOff>
    </xdr:from>
    <xdr:to>
      <xdr:col>19</xdr:col>
      <xdr:colOff>177800</xdr:colOff>
      <xdr:row>98</xdr:row>
      <xdr:rowOff>129680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778226"/>
          <a:ext cx="889000" cy="11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80747</xdr:rowOff>
    </xdr:from>
    <xdr:to>
      <xdr:col>20</xdr:col>
      <xdr:colOff>38100</xdr:colOff>
      <xdr:row>93</xdr:row>
      <xdr:rowOff>10897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2024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9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129680</xdr:rowOff>
    </xdr:from>
    <xdr:to>
      <xdr:col>15</xdr:col>
      <xdr:colOff>50800</xdr:colOff>
      <xdr:row>98</xdr:row>
      <xdr:rowOff>141300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3178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156642</xdr:rowOff>
    </xdr:from>
    <xdr:to>
      <xdr:col>15</xdr:col>
      <xdr:colOff>101600</xdr:colOff>
      <xdr:row>98</xdr:row>
      <xdr:rowOff>86792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103319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145225</xdr:rowOff>
    </xdr:from>
    <xdr:to>
      <xdr:col>10</xdr:col>
      <xdr:colOff>114300</xdr:colOff>
      <xdr:row>98</xdr:row>
      <xdr:rowOff>141300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75875"/>
          <a:ext cx="889000" cy="1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153936</xdr:rowOff>
    </xdr:from>
    <xdr:to>
      <xdr:col>10</xdr:col>
      <xdr:colOff>165100</xdr:colOff>
      <xdr:row>98</xdr:row>
      <xdr:rowOff>84086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100613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7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139878</xdr:rowOff>
    </xdr:from>
    <xdr:to>
      <xdr:col>24</xdr:col>
      <xdr:colOff>114300</xdr:colOff>
      <xdr:row>91</xdr:row>
      <xdr:rowOff>70028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5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92905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5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125476</xdr:rowOff>
    </xdr:from>
    <xdr:to>
      <xdr:col>20</xdr:col>
      <xdr:colOff>38100</xdr:colOff>
      <xdr:row>92</xdr:row>
      <xdr:rowOff>55626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7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72153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5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78880</xdr:rowOff>
    </xdr:from>
    <xdr:to>
      <xdr:col>15</xdr:col>
      <xdr:colOff>101600</xdr:colOff>
      <xdr:row>99</xdr:row>
      <xdr:rowOff>9030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90500</xdr:rowOff>
    </xdr:from>
    <xdr:to>
      <xdr:col>10</xdr:col>
      <xdr:colOff>165100</xdr:colOff>
      <xdr:row>99</xdr:row>
      <xdr:rowOff>20650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94425</xdr:rowOff>
    </xdr:from>
    <xdr:to>
      <xdr:col>6</xdr:col>
      <xdr:colOff>38100</xdr:colOff>
      <xdr:row>98</xdr:row>
      <xdr:rowOff>24575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41102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22352</xdr:rowOff>
    </xdr:from>
    <xdr:to>
      <xdr:col>54</xdr:col>
      <xdr:colOff>189865</xdr:colOff>
      <xdr:row>38</xdr:row>
      <xdr:rowOff>152654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508752"/>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156481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152654</xdr:rowOff>
    </xdr:from>
    <xdr:to>
      <xdr:col>55</xdr:col>
      <xdr:colOff>88900</xdr:colOff>
      <xdr:row>38</xdr:row>
      <xdr:rowOff>152654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6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140479</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22352</xdr:rowOff>
    </xdr:from>
    <xdr:to>
      <xdr:col>55</xdr:col>
      <xdr:colOff>88900</xdr:colOff>
      <xdr:row>32</xdr:row>
      <xdr:rowOff>22352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139700</xdr:rowOff>
    </xdr:from>
    <xdr:to>
      <xdr:col>55</xdr:col>
      <xdr:colOff>0</xdr:colOff>
      <xdr:row>32</xdr:row>
      <xdr:rowOff>22352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5454650"/>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164101</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99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xdr:rowOff>
    </xdr:from>
    <xdr:to>
      <xdr:col>55</xdr:col>
      <xdr:colOff>50800</xdr:colOff>
      <xdr:row>35</xdr:row>
      <xdr:rowOff>115824</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0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139700</xdr:rowOff>
    </xdr:from>
    <xdr:to>
      <xdr:col>50</xdr:col>
      <xdr:colOff>114300</xdr:colOff>
      <xdr:row>32</xdr:row>
      <xdr:rowOff>65786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545465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508</xdr:rowOff>
    </xdr:from>
    <xdr:to>
      <xdr:col>50</xdr:col>
      <xdr:colOff>165100</xdr:colOff>
      <xdr:row>35</xdr:row>
      <xdr:rowOff>102108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00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93235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79502</xdr:rowOff>
    </xdr:from>
    <xdr:to>
      <xdr:col>45</xdr:col>
      <xdr:colOff>177800</xdr:colOff>
      <xdr:row>32</xdr:row>
      <xdr:rowOff>65786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522300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8890</xdr:rowOff>
    </xdr:from>
    <xdr:to>
      <xdr:col>46</xdr:col>
      <xdr:colOff>38100</xdr:colOff>
      <xdr:row>35</xdr:row>
      <xdr:rowOff>110490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101617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79502</xdr:rowOff>
    </xdr:from>
    <xdr:to>
      <xdr:col>41</xdr:col>
      <xdr:colOff>50800</xdr:colOff>
      <xdr:row>31</xdr:row>
      <xdr:rowOff>55880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5223002"/>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126238</xdr:rowOff>
    </xdr:from>
    <xdr:to>
      <xdr:col>41</xdr:col>
      <xdr:colOff>101600</xdr:colOff>
      <xdr:row>35</xdr:row>
      <xdr:rowOff>56388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5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47515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53086</xdr:rowOff>
    </xdr:from>
    <xdr:to>
      <xdr:col>36</xdr:col>
      <xdr:colOff>165100</xdr:colOff>
      <xdr:row>35</xdr:row>
      <xdr:rowOff>154686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145813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143002</xdr:rowOff>
    </xdr:from>
    <xdr:to>
      <xdr:col>55</xdr:col>
      <xdr:colOff>50800</xdr:colOff>
      <xdr:row>32</xdr:row>
      <xdr:rowOff>73152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96029</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41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88900</xdr:rowOff>
    </xdr:from>
    <xdr:to>
      <xdr:col>50</xdr:col>
      <xdr:colOff>165100</xdr:colOff>
      <xdr:row>32</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35577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14986</xdr:rowOff>
    </xdr:from>
    <xdr:to>
      <xdr:col>46</xdr:col>
      <xdr:colOff>38100</xdr:colOff>
      <xdr:row>32</xdr:row>
      <xdr:rowOff>116586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133113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28702</xdr:rowOff>
    </xdr:from>
    <xdr:to>
      <xdr:col>41</xdr:col>
      <xdr:colOff>101600</xdr:colOff>
      <xdr:row>30</xdr:row>
      <xdr:rowOff>130302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1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146829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49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5080</xdr:rowOff>
    </xdr:from>
    <xdr:to>
      <xdr:col>36</xdr:col>
      <xdr:colOff>165100</xdr:colOff>
      <xdr:row>31</xdr:row>
      <xdr:rowOff>106680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123207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103886</xdr:rowOff>
    </xdr:from>
    <xdr:to>
      <xdr:col>54</xdr:col>
      <xdr:colOff>189865</xdr:colOff>
      <xdr:row>56</xdr:row>
      <xdr:rowOff>157302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6386"/>
          <a:ext cx="1270" cy="10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161129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7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157302</xdr:rowOff>
    </xdr:from>
    <xdr:to>
      <xdr:col>55</xdr:col>
      <xdr:colOff>88900</xdr:colOff>
      <xdr:row>56</xdr:row>
      <xdr:rowOff>157302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75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50563</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103886</xdr:rowOff>
    </xdr:from>
    <xdr:to>
      <xdr:col>55</xdr:col>
      <xdr:colOff>88900</xdr:colOff>
      <xdr:row>50</xdr:row>
      <xdr:rowOff>103886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143663</xdr:rowOff>
    </xdr:from>
    <xdr:to>
      <xdr:col>55</xdr:col>
      <xdr:colOff>0</xdr:colOff>
      <xdr:row>56</xdr:row>
      <xdr:rowOff>157302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44863"/>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53103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896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30226</xdr:rowOff>
    </xdr:from>
    <xdr:to>
      <xdr:col>55</xdr:col>
      <xdr:colOff>50800</xdr:colOff>
      <xdr:row>53</xdr:row>
      <xdr:rowOff>131826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11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12674</xdr:rowOff>
    </xdr:from>
    <xdr:to>
      <xdr:col>50</xdr:col>
      <xdr:colOff>114300</xdr:colOff>
      <xdr:row>56</xdr:row>
      <xdr:rowOff>143663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13874"/>
          <a:ext cx="8890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18491</xdr:rowOff>
    </xdr:from>
    <xdr:to>
      <xdr:col>50</xdr:col>
      <xdr:colOff>165100</xdr:colOff>
      <xdr:row>54</xdr:row>
      <xdr:rowOff>120091</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136618</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0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12674</xdr:rowOff>
    </xdr:from>
    <xdr:to>
      <xdr:col>45</xdr:col>
      <xdr:colOff>177800</xdr:colOff>
      <xdr:row>58</xdr:row>
      <xdr:rowOff>32791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13874"/>
          <a:ext cx="889000" cy="3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4166</xdr:rowOff>
    </xdr:from>
    <xdr:to>
      <xdr:col>46</xdr:col>
      <xdr:colOff>38100</xdr:colOff>
      <xdr:row>55</xdr:row>
      <xdr:rowOff>105766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122293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2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106858</xdr:rowOff>
    </xdr:from>
    <xdr:to>
      <xdr:col>41</xdr:col>
      <xdr:colOff>50800</xdr:colOff>
      <xdr:row>58</xdr:row>
      <xdr:rowOff>32791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536608"/>
          <a:ext cx="889000" cy="4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66345</xdr:rowOff>
    </xdr:from>
    <xdr:to>
      <xdr:col>41</xdr:col>
      <xdr:colOff>101600</xdr:colOff>
      <xdr:row>57</xdr:row>
      <xdr:rowOff>167945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91110</xdr:rowOff>
    </xdr:from>
    <xdr:to>
      <xdr:col>36</xdr:col>
      <xdr:colOff>165100</xdr:colOff>
      <xdr:row>57</xdr:row>
      <xdr:rowOff>21260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12387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106502</xdr:rowOff>
    </xdr:from>
    <xdr:to>
      <xdr:col>55</xdr:col>
      <xdr:colOff>50800</xdr:colOff>
      <xdr:row>57</xdr:row>
      <xdr:rowOff>36652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21429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92863</xdr:rowOff>
    </xdr:from>
    <xdr:to>
      <xdr:col>50</xdr:col>
      <xdr:colOff>165100</xdr:colOff>
      <xdr:row>57</xdr:row>
      <xdr:rowOff>23013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14140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133324</xdr:rowOff>
    </xdr:from>
    <xdr:to>
      <xdr:col>46</xdr:col>
      <xdr:colOff>38100</xdr:colOff>
      <xdr:row>56</xdr:row>
      <xdr:rowOff>63474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54601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153441</xdr:rowOff>
    </xdr:from>
    <xdr:to>
      <xdr:col>41</xdr:col>
      <xdr:colOff>101600</xdr:colOff>
      <xdr:row>58</xdr:row>
      <xdr:rowOff>83591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74718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56058</xdr:rowOff>
    </xdr:from>
    <xdr:to>
      <xdr:col>36</xdr:col>
      <xdr:colOff>165100</xdr:colOff>
      <xdr:row>55</xdr:row>
      <xdr:rowOff>157658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2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16028</xdr:rowOff>
    </xdr:from>
    <xdr:to>
      <xdr:col>54</xdr:col>
      <xdr:colOff>189865</xdr:colOff>
      <xdr:row>77</xdr:row>
      <xdr:rowOff>15277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88978"/>
          <a:ext cx="1270" cy="102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19104</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2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15277</xdr:rowOff>
    </xdr:from>
    <xdr:to>
      <xdr:col>55</xdr:col>
      <xdr:colOff>88900</xdr:colOff>
      <xdr:row>77</xdr:row>
      <xdr:rowOff>15277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21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134155</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16028</xdr:rowOff>
    </xdr:from>
    <xdr:to>
      <xdr:col>55</xdr:col>
      <xdr:colOff>88900</xdr:colOff>
      <xdr:row>71</xdr:row>
      <xdr:rowOff>16028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40030</xdr:rowOff>
    </xdr:from>
    <xdr:to>
      <xdr:col>55</xdr:col>
      <xdr:colOff>0</xdr:colOff>
      <xdr:row>77</xdr:row>
      <xdr:rowOff>67870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070230"/>
          <a:ext cx="838200" cy="1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101033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61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78156</xdr:rowOff>
    </xdr:from>
    <xdr:to>
      <xdr:col>55</xdr:col>
      <xdr:colOff>50800</xdr:colOff>
      <xdr:row>75</xdr:row>
      <xdr:rowOff>8306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67870</xdr:rowOff>
    </xdr:from>
    <xdr:to>
      <xdr:col>50</xdr:col>
      <xdr:colOff>114300</xdr:colOff>
      <xdr:row>78</xdr:row>
      <xdr:rowOff>77538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69520"/>
          <a:ext cx="889000" cy="18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135698</xdr:rowOff>
    </xdr:from>
    <xdr:to>
      <xdr:col>50</xdr:col>
      <xdr:colOff>165100</xdr:colOff>
      <xdr:row>76</xdr:row>
      <xdr:rowOff>65847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4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82375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7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77538</xdr:rowOff>
    </xdr:from>
    <xdr:to>
      <xdr:col>45</xdr:col>
      <xdr:colOff>177800</xdr:colOff>
      <xdr:row>78</xdr:row>
      <xdr:rowOff>97197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50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18280</xdr:rowOff>
    </xdr:from>
    <xdr:to>
      <xdr:col>46</xdr:col>
      <xdr:colOff>38100</xdr:colOff>
      <xdr:row>78</xdr:row>
      <xdr:rowOff>119880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136407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1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137168</xdr:rowOff>
    </xdr:from>
    <xdr:to>
      <xdr:col>41</xdr:col>
      <xdr:colOff>50800</xdr:colOff>
      <xdr:row>78</xdr:row>
      <xdr:rowOff>97197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38818"/>
          <a:ext cx="889000" cy="1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3370</xdr:rowOff>
    </xdr:from>
    <xdr:to>
      <xdr:col>41</xdr:col>
      <xdr:colOff>101600</xdr:colOff>
      <xdr:row>78</xdr:row>
      <xdr:rowOff>104970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121497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1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169236</xdr:rowOff>
    </xdr:from>
    <xdr:to>
      <xdr:col>36</xdr:col>
      <xdr:colOff>165100</xdr:colOff>
      <xdr:row>77</xdr:row>
      <xdr:rowOff>99386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115913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160680</xdr:rowOff>
    </xdr:from>
    <xdr:to>
      <xdr:col>55</xdr:col>
      <xdr:colOff>50800</xdr:colOff>
      <xdr:row>76</xdr:row>
      <xdr:rowOff>90830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139107</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17070</xdr:rowOff>
    </xdr:from>
    <xdr:to>
      <xdr:col>50</xdr:col>
      <xdr:colOff>165100</xdr:colOff>
      <xdr:row>77</xdr:row>
      <xdr:rowOff>118670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109797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33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26738</xdr:rowOff>
    </xdr:from>
    <xdr:to>
      <xdr:col>46</xdr:col>
      <xdr:colOff>38100</xdr:colOff>
      <xdr:row>78</xdr:row>
      <xdr:rowOff>128338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46397</xdr:rowOff>
    </xdr:from>
    <xdr:to>
      <xdr:col>41</xdr:col>
      <xdr:colOff>101600</xdr:colOff>
      <xdr:row>78</xdr:row>
      <xdr:rowOff>147997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139124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5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86368</xdr:rowOff>
    </xdr:from>
    <xdr:to>
      <xdr:col>36</xdr:col>
      <xdr:colOff>165100</xdr:colOff>
      <xdr:row>78</xdr:row>
      <xdr:rowOff>16518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122718</xdr:rowOff>
    </xdr:from>
    <xdr:to>
      <xdr:col>54</xdr:col>
      <xdr:colOff>189865</xdr:colOff>
      <xdr:row>93</xdr:row>
      <xdr:rowOff>94503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381768"/>
          <a:ext cx="1270" cy="65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98330</xdr:rowOff>
    </xdr:from>
    <xdr:ext cx="599010"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04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94503</xdr:rowOff>
    </xdr:from>
    <xdr:to>
      <xdr:col>55</xdr:col>
      <xdr:colOff>88900</xdr:colOff>
      <xdr:row>93</xdr:row>
      <xdr:rowOff>94503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03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69395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122718</xdr:rowOff>
    </xdr:from>
    <xdr:to>
      <xdr:col>55</xdr:col>
      <xdr:colOff>88900</xdr:colOff>
      <xdr:row>89</xdr:row>
      <xdr:rowOff>122718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38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88264</xdr:rowOff>
    </xdr:from>
    <xdr:to>
      <xdr:col>55</xdr:col>
      <xdr:colOff>0</xdr:colOff>
      <xdr:row>93</xdr:row>
      <xdr:rowOff>94503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033114"/>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5391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109996</xdr:rowOff>
    </xdr:from>
    <xdr:to>
      <xdr:col>55</xdr:col>
      <xdr:colOff>50800</xdr:colOff>
      <xdr:row>91</xdr:row>
      <xdr:rowOff>40146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554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88264</xdr:rowOff>
    </xdr:from>
    <xdr:to>
      <xdr:col>50</xdr:col>
      <xdr:colOff>114300</xdr:colOff>
      <xdr:row>96</xdr:row>
      <xdr:rowOff>51656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33114"/>
          <a:ext cx="889000" cy="47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137657</xdr:rowOff>
    </xdr:from>
    <xdr:to>
      <xdr:col>50</xdr:col>
      <xdr:colOff>165100</xdr:colOff>
      <xdr:row>92</xdr:row>
      <xdr:rowOff>67807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573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84334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27095" y="1551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51656</xdr:rowOff>
    </xdr:from>
    <xdr:to>
      <xdr:col>45</xdr:col>
      <xdr:colOff>177800</xdr:colOff>
      <xdr:row>98</xdr:row>
      <xdr:rowOff>157922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10856"/>
          <a:ext cx="889000" cy="4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113066</xdr:rowOff>
    </xdr:from>
    <xdr:to>
      <xdr:col>46</xdr:col>
      <xdr:colOff>38100</xdr:colOff>
      <xdr:row>94</xdr:row>
      <xdr:rowOff>43216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0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59743</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583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128956</xdr:rowOff>
    </xdr:from>
    <xdr:to>
      <xdr:col>41</xdr:col>
      <xdr:colOff>50800</xdr:colOff>
      <xdr:row>98</xdr:row>
      <xdr:rowOff>157922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88156"/>
          <a:ext cx="889000" cy="37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13331</xdr:rowOff>
    </xdr:from>
    <xdr:to>
      <xdr:col>41</xdr:col>
      <xdr:colOff>101600</xdr:colOff>
      <xdr:row>96</xdr:row>
      <xdr:rowOff>114931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131458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36681</xdr:rowOff>
    </xdr:from>
    <xdr:to>
      <xdr:col>36</xdr:col>
      <xdr:colOff>165100</xdr:colOff>
      <xdr:row>95</xdr:row>
      <xdr:rowOff>138281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154808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0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43703</xdr:rowOff>
    </xdr:from>
    <xdr:to>
      <xdr:col>55</xdr:col>
      <xdr:colOff>50800</xdr:colOff>
      <xdr:row>93</xdr:row>
      <xdr:rowOff>145303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130080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0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37464</xdr:rowOff>
    </xdr:from>
    <xdr:to>
      <xdr:col>50</xdr:col>
      <xdr:colOff>165100</xdr:colOff>
      <xdr:row>93</xdr:row>
      <xdr:rowOff>139064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130191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27095" y="1607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xdr:rowOff>
    </xdr:from>
    <xdr:to>
      <xdr:col>46</xdr:col>
      <xdr:colOff>38100</xdr:colOff>
      <xdr:row>96</xdr:row>
      <xdr:rowOff>102456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93583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107122</xdr:rowOff>
    </xdr:from>
    <xdr:to>
      <xdr:col>41</xdr:col>
      <xdr:colOff>101600</xdr:colOff>
      <xdr:row>99</xdr:row>
      <xdr:rowOff>37272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28399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78156</xdr:rowOff>
    </xdr:from>
    <xdr:to>
      <xdr:col>36</xdr:col>
      <xdr:colOff>165100</xdr:colOff>
      <xdr:row>97</xdr:row>
      <xdr:rowOff>8306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170883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129603</xdr:rowOff>
    </xdr:from>
    <xdr:to>
      <xdr:col>85</xdr:col>
      <xdr:colOff>126364</xdr:colOff>
      <xdr:row>35</xdr:row>
      <xdr:rowOff>126365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01653"/>
          <a:ext cx="1269" cy="102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130192</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126365</xdr:rowOff>
    </xdr:from>
    <xdr:to>
      <xdr:col>86</xdr:col>
      <xdr:colOff>25400</xdr:colOff>
      <xdr:row>35</xdr:row>
      <xdr:rowOff>126365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1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76280</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129603</xdr:rowOff>
    </xdr:from>
    <xdr:to>
      <xdr:col>86</xdr:col>
      <xdr:colOff>25400</xdr:colOff>
      <xdr:row>29</xdr:row>
      <xdr:rowOff>129603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126365</xdr:rowOff>
    </xdr:from>
    <xdr:to>
      <xdr:col>85</xdr:col>
      <xdr:colOff>127000</xdr:colOff>
      <xdr:row>36</xdr:row>
      <xdr:rowOff>75311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27115"/>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60532</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55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37655</xdr:rowOff>
    </xdr:from>
    <xdr:to>
      <xdr:col>85</xdr:col>
      <xdr:colOff>177800</xdr:colOff>
      <xdr:row>33</xdr:row>
      <xdr:rowOff>139255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56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75311</xdr:rowOff>
    </xdr:from>
    <xdr:to>
      <xdr:col>81</xdr:col>
      <xdr:colOff>50800</xdr:colOff>
      <xdr:row>37</xdr:row>
      <xdr:rowOff>45022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247511"/>
          <a:ext cx="8890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137478</xdr:rowOff>
    </xdr:from>
    <xdr:to>
      <xdr:col>81</xdr:col>
      <xdr:colOff>101600</xdr:colOff>
      <xdr:row>35</xdr:row>
      <xdr:rowOff>67628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59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84155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57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45022</xdr:rowOff>
    </xdr:from>
    <xdr:to>
      <xdr:col>76</xdr:col>
      <xdr:colOff>114300</xdr:colOff>
      <xdr:row>37</xdr:row>
      <xdr:rowOff>159703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88672"/>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96139</xdr:rowOff>
    </xdr:from>
    <xdr:to>
      <xdr:col>76</xdr:col>
      <xdr:colOff>165100</xdr:colOff>
      <xdr:row>36</xdr:row>
      <xdr:rowOff>26289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42816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8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159703</xdr:rowOff>
    </xdr:from>
    <xdr:to>
      <xdr:col>71</xdr:col>
      <xdr:colOff>177800</xdr:colOff>
      <xdr:row>38</xdr:row>
      <xdr:rowOff>47498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03353"/>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150622</xdr:rowOff>
    </xdr:from>
    <xdr:to>
      <xdr:col>72</xdr:col>
      <xdr:colOff>38100</xdr:colOff>
      <xdr:row>36</xdr:row>
      <xdr:rowOff>80772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97299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104521</xdr:rowOff>
    </xdr:from>
    <xdr:to>
      <xdr:col>67</xdr:col>
      <xdr:colOff>101600</xdr:colOff>
      <xdr:row>37</xdr:row>
      <xdr:rowOff>34671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7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51198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75565</xdr:rowOff>
    </xdr:from>
    <xdr:to>
      <xdr:col>85</xdr:col>
      <xdr:colOff>177800</xdr:colOff>
      <xdr:row>36</xdr:row>
      <xdr:rowOff>5715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161942</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59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24511</xdr:rowOff>
    </xdr:from>
    <xdr:to>
      <xdr:col>81</xdr:col>
      <xdr:colOff>101600</xdr:colOff>
      <xdr:row>36</xdr:row>
      <xdr:rowOff>126111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117238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165672</xdr:rowOff>
    </xdr:from>
    <xdr:to>
      <xdr:col>76</xdr:col>
      <xdr:colOff>165100</xdr:colOff>
      <xdr:row>37</xdr:row>
      <xdr:rowOff>95822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86949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108903</xdr:rowOff>
    </xdr:from>
    <xdr:to>
      <xdr:col>72</xdr:col>
      <xdr:colOff>38100</xdr:colOff>
      <xdr:row>38</xdr:row>
      <xdr:rowOff>39053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30180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168148</xdr:rowOff>
    </xdr:from>
    <xdr:to>
      <xdr:col>67</xdr:col>
      <xdr:colOff>101600</xdr:colOff>
      <xdr:row>38</xdr:row>
      <xdr:rowOff>98298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95866</xdr:rowOff>
    </xdr:from>
    <xdr:to>
      <xdr:col>85</xdr:col>
      <xdr:colOff>126364</xdr:colOff>
      <xdr:row>57</xdr:row>
      <xdr:rowOff>39688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68366"/>
          <a:ext cx="1269" cy="114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43515</xdr:rowOff>
    </xdr:from>
    <xdr:ext cx="599010"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8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39688</xdr:rowOff>
    </xdr:from>
    <xdr:to>
      <xdr:col>86</xdr:col>
      <xdr:colOff>25400</xdr:colOff>
      <xdr:row>57</xdr:row>
      <xdr:rowOff>39688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81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42543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4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95866</xdr:rowOff>
    </xdr:from>
    <xdr:to>
      <xdr:col>86</xdr:col>
      <xdr:colOff>25400</xdr:colOff>
      <xdr:row>50</xdr:row>
      <xdr:rowOff>95866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39688</xdr:rowOff>
    </xdr:from>
    <xdr:to>
      <xdr:col>85</xdr:col>
      <xdr:colOff>127000</xdr:colOff>
      <xdr:row>57</xdr:row>
      <xdr:rowOff>157702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812338"/>
          <a:ext cx="838200" cy="1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155039</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8898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132162</xdr:rowOff>
    </xdr:from>
    <xdr:to>
      <xdr:col>85</xdr:col>
      <xdr:colOff>177800</xdr:colOff>
      <xdr:row>53</xdr:row>
      <xdr:rowOff>62312</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04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157702</xdr:rowOff>
    </xdr:from>
    <xdr:to>
      <xdr:col>81</xdr:col>
      <xdr:colOff>50800</xdr:colOff>
      <xdr:row>58</xdr:row>
      <xdr:rowOff>151244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930352"/>
          <a:ext cx="889000" cy="1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145079</xdr:rowOff>
    </xdr:from>
    <xdr:to>
      <xdr:col>81</xdr:col>
      <xdr:colOff>101600</xdr:colOff>
      <xdr:row>54</xdr:row>
      <xdr:rowOff>75229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2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91756</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169095" y="90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102724</xdr:rowOff>
    </xdr:from>
    <xdr:to>
      <xdr:col>76</xdr:col>
      <xdr:colOff>114300</xdr:colOff>
      <xdr:row>58</xdr:row>
      <xdr:rowOff>151244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10046824"/>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30607</xdr:rowOff>
    </xdr:from>
    <xdr:to>
      <xdr:col>76</xdr:col>
      <xdr:colOff>165100</xdr:colOff>
      <xdr:row>54</xdr:row>
      <xdr:rowOff>132207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148734</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292795" y="90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33515</xdr:rowOff>
    </xdr:from>
    <xdr:to>
      <xdr:col>71</xdr:col>
      <xdr:colOff>177800</xdr:colOff>
      <xdr:row>58</xdr:row>
      <xdr:rowOff>102724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806165"/>
          <a:ext cx="889000" cy="2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11005</xdr:rowOff>
    </xdr:from>
    <xdr:to>
      <xdr:col>72</xdr:col>
      <xdr:colOff>38100</xdr:colOff>
      <xdr:row>54</xdr:row>
      <xdr:rowOff>112605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129132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03795" y="90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131248</xdr:rowOff>
    </xdr:from>
    <xdr:to>
      <xdr:col>67</xdr:col>
      <xdr:colOff>101600</xdr:colOff>
      <xdr:row>52</xdr:row>
      <xdr:rowOff>61398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77925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14795" y="86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160338</xdr:rowOff>
    </xdr:from>
    <xdr:to>
      <xdr:col>85</xdr:col>
      <xdr:colOff>177800</xdr:colOff>
      <xdr:row>57</xdr:row>
      <xdr:rowOff>90488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75265</xdr:rowOff>
    </xdr:from>
    <xdr:ext cx="599010"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67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106902</xdr:rowOff>
    </xdr:from>
    <xdr:to>
      <xdr:col>81</xdr:col>
      <xdr:colOff>101600</xdr:colOff>
      <xdr:row>58</xdr:row>
      <xdr:rowOff>37052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8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28179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69095" y="99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100444</xdr:rowOff>
    </xdr:from>
    <xdr:to>
      <xdr:col>76</xdr:col>
      <xdr:colOff>165100</xdr:colOff>
      <xdr:row>59</xdr:row>
      <xdr:rowOff>30594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100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21721</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1013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51924</xdr:rowOff>
    </xdr:from>
    <xdr:to>
      <xdr:col>72</xdr:col>
      <xdr:colOff>38100</xdr:colOff>
      <xdr:row>58</xdr:row>
      <xdr:rowOff>153524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144651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100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154165</xdr:rowOff>
    </xdr:from>
    <xdr:to>
      <xdr:col>67</xdr:col>
      <xdr:colOff>101600</xdr:colOff>
      <xdr:row>57</xdr:row>
      <xdr:rowOff>84315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75442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84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76454</xdr:rowOff>
    </xdr:from>
    <xdr:to>
      <xdr:col>85</xdr:col>
      <xdr:colOff>126364</xdr:colOff>
      <xdr:row>78</xdr:row>
      <xdr:rowOff>85054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3106654"/>
          <a:ext cx="1269" cy="35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88881</xdr:rowOff>
    </xdr:from>
    <xdr:ext cx="469744"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85054</xdr:rowOff>
    </xdr:from>
    <xdr:to>
      <xdr:col>86</xdr:col>
      <xdr:colOff>25400</xdr:colOff>
      <xdr:row>78</xdr:row>
      <xdr:rowOff>85054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58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23131</xdr:rowOff>
    </xdr:from>
    <xdr:ext cx="469744"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8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76454</xdr:rowOff>
    </xdr:from>
    <xdr:to>
      <xdr:col>86</xdr:col>
      <xdr:colOff>25400</xdr:colOff>
      <xdr:row>76</xdr:row>
      <xdr:rowOff>76454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10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85054</xdr:rowOff>
    </xdr:from>
    <xdr:to>
      <xdr:col>85</xdr:col>
      <xdr:colOff>127000</xdr:colOff>
      <xdr:row>78</xdr:row>
      <xdr:rowOff>140788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58154"/>
          <a:ext cx="8382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165771</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2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142894</xdr:rowOff>
    </xdr:from>
    <xdr:to>
      <xdr:col>85</xdr:col>
      <xdr:colOff>177800</xdr:colOff>
      <xdr:row>77</xdr:row>
      <xdr:rowOff>73044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126746</xdr:rowOff>
    </xdr:from>
    <xdr:to>
      <xdr:col>81</xdr:col>
      <xdr:colOff>50800</xdr:colOff>
      <xdr:row>78</xdr:row>
      <xdr:rowOff>140788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1956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119707</xdr:rowOff>
    </xdr:from>
    <xdr:to>
      <xdr:col>81</xdr:col>
      <xdr:colOff>101600</xdr:colOff>
      <xdr:row>76</xdr:row>
      <xdr:rowOff>49857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66384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7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126746</xdr:rowOff>
    </xdr:from>
    <xdr:to>
      <xdr:col>76</xdr:col>
      <xdr:colOff>114300</xdr:colOff>
      <xdr:row>72</xdr:row>
      <xdr:rowOff>143510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1956796"/>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120795</xdr:rowOff>
    </xdr:from>
    <xdr:to>
      <xdr:col>76</xdr:col>
      <xdr:colOff>165100</xdr:colOff>
      <xdr:row>72</xdr:row>
      <xdr:rowOff>50945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42072</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23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143510</xdr:rowOff>
    </xdr:from>
    <xdr:to>
      <xdr:col>71</xdr:col>
      <xdr:colOff>177800</xdr:colOff>
      <xdr:row>78</xdr:row>
      <xdr:rowOff>146014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2487910"/>
          <a:ext cx="889000" cy="10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26960</xdr:rowOff>
    </xdr:from>
    <xdr:to>
      <xdr:col>72</xdr:col>
      <xdr:colOff>38100</xdr:colOff>
      <xdr:row>74</xdr:row>
      <xdr:rowOff>128560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271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119687</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2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88247</xdr:rowOff>
    </xdr:from>
    <xdr:to>
      <xdr:col>67</xdr:col>
      <xdr:colOff>101600</xdr:colOff>
      <xdr:row>79</xdr:row>
      <xdr:rowOff>18397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6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34924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2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34254</xdr:rowOff>
    </xdr:from>
    <xdr:to>
      <xdr:col>85</xdr:col>
      <xdr:colOff>177800</xdr:colOff>
      <xdr:row>78</xdr:row>
      <xdr:rowOff>135854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120631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89988</xdr:rowOff>
    </xdr:from>
    <xdr:to>
      <xdr:col>81</xdr:col>
      <xdr:colOff>101600</xdr:colOff>
      <xdr:row>79</xdr:row>
      <xdr:rowOff>20138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11265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5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75946</xdr:rowOff>
    </xdr:from>
    <xdr:to>
      <xdr:col>76</xdr:col>
      <xdr:colOff>165100</xdr:colOff>
      <xdr:row>70</xdr:row>
      <xdr:rowOff>6096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19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22623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16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92710</xdr:rowOff>
    </xdr:from>
    <xdr:to>
      <xdr:col>72</xdr:col>
      <xdr:colOff>38100</xdr:colOff>
      <xdr:row>73</xdr:row>
      <xdr:rowOff>22860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4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39387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2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95214</xdr:rowOff>
    </xdr:from>
    <xdr:to>
      <xdr:col>67</xdr:col>
      <xdr:colOff>101600</xdr:colOff>
      <xdr:row>79</xdr:row>
      <xdr:rowOff>25364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16491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24349</xdr:rowOff>
    </xdr:from>
    <xdr:to>
      <xdr:col>85</xdr:col>
      <xdr:colOff>126364</xdr:colOff>
      <xdr:row>97</xdr:row>
      <xdr:rowOff>61474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969199"/>
          <a:ext cx="1269" cy="722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65301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6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61474</xdr:rowOff>
    </xdr:from>
    <xdr:to>
      <xdr:col>86</xdr:col>
      <xdr:colOff>25400</xdr:colOff>
      <xdr:row>97</xdr:row>
      <xdr:rowOff>61474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142476</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74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24349</xdr:rowOff>
    </xdr:from>
    <xdr:to>
      <xdr:col>86</xdr:col>
      <xdr:colOff>25400</xdr:colOff>
      <xdr:row>93</xdr:row>
      <xdr:rowOff>24349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96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61474</xdr:rowOff>
    </xdr:from>
    <xdr:to>
      <xdr:col>85</xdr:col>
      <xdr:colOff>127000</xdr:colOff>
      <xdr:row>97</xdr:row>
      <xdr:rowOff>77383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692124"/>
          <a:ext cx="8382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117446</xdr:rowOff>
    </xdr:from>
    <xdr:ext cx="599010"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6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94569</xdr:rowOff>
    </xdr:from>
    <xdr:to>
      <xdr:col>85</xdr:col>
      <xdr:colOff>177800</xdr:colOff>
      <xdr:row>95</xdr:row>
      <xdr:rowOff>24719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21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144410</xdr:rowOff>
    </xdr:from>
    <xdr:to>
      <xdr:col>81</xdr:col>
      <xdr:colOff>50800</xdr:colOff>
      <xdr:row>97</xdr:row>
      <xdr:rowOff>77383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603610"/>
          <a:ext cx="889000" cy="1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66222</xdr:rowOff>
    </xdr:from>
    <xdr:to>
      <xdr:col>81</xdr:col>
      <xdr:colOff>101600</xdr:colOff>
      <xdr:row>95</xdr:row>
      <xdr:rowOff>167822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5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12899</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169095" y="1612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574</xdr:rowOff>
    </xdr:from>
    <xdr:to>
      <xdr:col>76</xdr:col>
      <xdr:colOff>114300</xdr:colOff>
      <xdr:row>96</xdr:row>
      <xdr:rowOff>144410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16874"/>
          <a:ext cx="889000" cy="4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109793</xdr:rowOff>
    </xdr:from>
    <xdr:to>
      <xdr:col>76</xdr:col>
      <xdr:colOff>165100</xdr:colOff>
      <xdr:row>95</xdr:row>
      <xdr:rowOff>39943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2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56470</xdr:rowOff>
    </xdr:from>
    <xdr:ext cx="59901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292795" y="1600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133939</xdr:rowOff>
    </xdr:from>
    <xdr:to>
      <xdr:col>71</xdr:col>
      <xdr:colOff>177800</xdr:colOff>
      <xdr:row>94</xdr:row>
      <xdr:rowOff>574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735889"/>
          <a:ext cx="889000" cy="38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73219</xdr:rowOff>
    </xdr:from>
    <xdr:to>
      <xdr:col>72</xdr:col>
      <xdr:colOff>38100</xdr:colOff>
      <xdr:row>94</xdr:row>
      <xdr:rowOff>3369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19896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03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9347</xdr:rowOff>
    </xdr:from>
    <xdr:to>
      <xdr:col>67</xdr:col>
      <xdr:colOff>101600</xdr:colOff>
      <xdr:row>91</xdr:row>
      <xdr:rowOff>110947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127474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14795" y="153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10674</xdr:rowOff>
    </xdr:from>
    <xdr:to>
      <xdr:col>85</xdr:col>
      <xdr:colOff>177800</xdr:colOff>
      <xdr:row>97</xdr:row>
      <xdr:rowOff>112274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97051</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26583</xdr:rowOff>
    </xdr:from>
    <xdr:to>
      <xdr:col>81</xdr:col>
      <xdr:colOff>101600</xdr:colOff>
      <xdr:row>97</xdr:row>
      <xdr:rowOff>128183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119310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93610</xdr:rowOff>
    </xdr:from>
    <xdr:to>
      <xdr:col>76</xdr:col>
      <xdr:colOff>165100</xdr:colOff>
      <xdr:row>97</xdr:row>
      <xdr:rowOff>23760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121224</xdr:rowOff>
    </xdr:from>
    <xdr:to>
      <xdr:col>72</xdr:col>
      <xdr:colOff>38100</xdr:colOff>
      <xdr:row>94</xdr:row>
      <xdr:rowOff>51374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42501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1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83139</xdr:rowOff>
    </xdr:from>
    <xdr:to>
      <xdr:col>67</xdr:col>
      <xdr:colOff>101600</xdr:colOff>
      <xdr:row>92</xdr:row>
      <xdr:rowOff>13289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6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4416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39</xdr:row>
      <xdr:rowOff>59690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654800"/>
          <a:ext cx="1269" cy="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124477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8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59690</xdr:rowOff>
    </xdr:from>
    <xdr:to>
      <xdr:col>116</xdr:col>
      <xdr:colOff>152400</xdr:colOff>
      <xdr:row>39</xdr:row>
      <xdr:rowOff>59690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4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151130</xdr:rowOff>
    </xdr:from>
    <xdr:to>
      <xdr:col>116</xdr:col>
      <xdr:colOff>63500</xdr:colOff>
      <xdr:row>39</xdr:row>
      <xdr:rowOff>59690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5466080"/>
          <a:ext cx="8382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57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48260</xdr:rowOff>
    </xdr:from>
    <xdr:to>
      <xdr:col>111</xdr:col>
      <xdr:colOff>177800</xdr:colOff>
      <xdr:row>31</xdr:row>
      <xdr:rowOff>151130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5191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66040</xdr:rowOff>
    </xdr:from>
    <xdr:to>
      <xdr:col>112</xdr:col>
      <xdr:colOff>38100</xdr:colOff>
      <xdr:row>36</xdr:row>
      <xdr:rowOff>167640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158767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330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48260</xdr:rowOff>
    </xdr:from>
    <xdr:to>
      <xdr:col>107</xdr:col>
      <xdr:colOff>50800</xdr:colOff>
      <xdr:row>38</xdr:row>
      <xdr:rowOff>48260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19545300" y="51917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54610</xdr:rowOff>
    </xdr:from>
    <xdr:to>
      <xdr:col>107</xdr:col>
      <xdr:colOff>101600</xdr:colOff>
      <xdr:row>35</xdr:row>
      <xdr:rowOff>156210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147337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6148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48260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56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90187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605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115587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168927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84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100330</xdr:rowOff>
    </xdr:from>
    <xdr:to>
      <xdr:col>112</xdr:col>
      <xdr:colOff>38100</xdr:colOff>
      <xdr:row>32</xdr:row>
      <xdr:rowOff>30480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30</xdr:row>
      <xdr:rowOff>47007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536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168910</xdr:rowOff>
    </xdr:from>
    <xdr:to>
      <xdr:col>107</xdr:col>
      <xdr:colOff>101600</xdr:colOff>
      <xdr:row>30</xdr:row>
      <xdr:rowOff>99060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115587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491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168910</xdr:rowOff>
    </xdr:from>
    <xdr:to>
      <xdr:col>102</xdr:col>
      <xdr:colOff>165100</xdr:colOff>
      <xdr:row>38</xdr:row>
      <xdr:rowOff>99060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115587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千円となっており、前年度（令和２年度）から増加している。これは、後期高齢者医療制度に係る財政支援の増や新型コロナウイルス感染症対策として生活福祉資金緊急貸付等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千円となっており、前年度（令和２年度）から増加している。これは、新型コロナウイルス感染症対策として医療体制整備や事業者支援等を行ったことによるものである。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千円となっており、前年度（令和２年度）から増加している。これは、新型コロナウイルス感染症対策として事業者支援を行ったこと及び新型コロナウイルス感染症対応企業支援基金の積立を行ったこと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令和２年度は地方交付税の増加や新型コロナウイルス関連交付金等の交付により実質収支が増となった。令和３年度は県税や地方交付税が増加した一方、新型コロナウイルス感染症対策関連事業を積極的に実施したことにより歳出が大きく増加した結果、実質収支が減となった。</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令和２年度の実質収支が大幅増であったため、令和３年度は対前年度で減となった。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「財政誘導目標」を達成できるよう財政運営を行っていく。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　一般会計の黒字については、歳入面では、県税が当初の想定を上回る伸びとなりコロナ禍前の水準に戻るとともに、新型コロナ対策に係る財政需要を反映して地方交付税が大きく増加した結果、前年度（令和２年度）を</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億円上回った。歳出面では、医療・検査体制整備や県内経済回復に向けた事業者支援、生活者支援などを積極的に行ったことにより、前年度を</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億円上回った。これらの結果、歳入の増加よりも歳出の増加が大きく、黒字が減少した。</a:t>
          </a:r>
        </a:p>
        <a:p>
          <a:r>
            <a:rPr kumimoji="1" lang="ja-JP" altLang="en-US" sz="1400">
              <a:latin typeface="ＭＳ ゴシック" pitchFamily="49" charset="-128"/>
              <a:ea typeface="ＭＳ ゴシック" pitchFamily="49" charset="-128"/>
            </a:rPr>
            <a:t>　病院事業会計については、入院収益及び外来収益の増や新型コロナ対策に係る補助金収入の増により、黒字が増加した。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過去の経済対策等に係る地方債償還の進捗や公債費負担の平準化を進めた結果、元利償還金は減少傾向である。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元利償還金の減少とともに算入公債費等の減少が進んでおり、実質公債費は下げ止まり状態にある。早期健全化基準未満ではあるが、引き続き行財政改革を進め、比率の更なる改善を図る。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満期となる年数に応じて、計画的に積み立てており、積立不足は生じていない。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償還が進んだことにより、地方債現在高は減少している。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長期勤続年数の職員の減に伴い減少している。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地方債残高の減少や充当可能基金の増加、退職手当負担見込額の減少等の改善要因がある一方で、基準財政需要額算入見込額の減少により、将来負担比率の分子は増加している。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早期健全化基準未満ではあるが、引き続き行財政改革を進め、財政の健全化を進める。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基金全体の積立額は１８，２７３百万円、取崩額は５，３６３百万円となり、前年比１２，９１０百万円の増となった。主な増減理由は次のとおり。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・新型コロナウイルス感染症対応企業支援基金：新型コロナウイルス感染症の影響を受けた県内の中小企業等の支援に活用するための積立て・取崩し　＋７，９７５百万円（積立 ９，８００百万円、取崩 １，８２５百万円）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・臨時財政対策債償還基金：臨時財政対策債の償還に必要な財源を確保し、県財政の健全な運営に資するため、新たに基金を設け積立て・取崩し　＋４，６３７百万円（積立 ５，０００百万円、取崩 ３６３百万円）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・地域医療介護総合確保基金：医療及び介護を総合的に確保することを目的とした事業に充当するための積立て・取崩し　＋４０５百万円（積立 ２，０５８百万円、取崩 １，６５３百万円）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確実かつ効率的な基金運用を行っていくとともに、県民との約束である財政誘導目標として、令和４年度末時点の財政調整型基金（減債基金を含む５基金）の残高を標準財政規模の１割以上に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・新型コロナウイルス感染症対応企業支援基金：新型コロナウイルス感染症の影響を受けた県内の中小企業等に対し円滑な資金供給を行い、その事業継続及び経営の安定化を図るための経費に充てる。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・県立公共施設等建設基金：社会福祉施設、社会教育施設、学校、病院、試験研究施設、庁舎その他これらに類する施設で県が設置するものの建設費に充てる。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・地域医療介護総合確保基金：高齢者等がその有する能力に応じ自立した日常生活を営むことができるよう、医療及び介護を総合的に確保するための経費に充てる。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・大規模事業基金：県勢発展の基盤となる大規模事業を円滑に推進するための経費に充てる。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・新型コロナウイルス感染症対応企業支援基金：新型コロナウイルス感染症の影響を受けた県内の中小企業等の支援に活用するための積立て・取崩し　＋７，９７５百万円（積立 ９，８００百万円、取崩 １，８２５百万円）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・臨時財政対策債償還基金：臨時財政対策債の償還に必要な財源を確保し、県財政の健全な運営に資するため、新たに基金を設け積立て・取崩し　＋４，６３７百万円（積立 ５，０００百万円、取崩 ３６３百万円）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・地域医療介護総合確保基金：医療及び介護を総合的に確保することを目的とした事業に充当するための積立て・取崩し　＋４０５百万円（積立 ２，０５８百万円、取崩 １，６５３百万円）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新設）豊かな森づくり協働基金：鳥取県税条例の規定により豊かな森づくりに資するため加算された県民税を、県民による森づくりのための施策及び豊かな森林を次代に引き継ぐための施策に要する費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 ３３百万円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1516CB-55C6-41B7-B290-3CBFB67E9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A99657-C27F-4F6E-AC86-5DF1D09D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25E25E-051D-4AED-B749-2268B6EA65A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EB1818A-1B16-4D37-B4EB-F0CC79983A1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51A9DC9-7348-4892-85DE-FD8259FFF75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74AF6C1-C842-43E8-92A8-C1260C133DAF}"/>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3831BBD-BF21-483F-B758-D717E17F034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9667939-C06C-4B08-A7F7-3A5CFFFA03F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6EC6AFD-6C35-48F8-86D2-08611AB58D9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2E4297-3AB9-412D-AAAD-2D4B34E450E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EF98B2-77B7-4732-8F9E-580DF615751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EF8615-E93E-4C7A-9B2B-F59D2C4B9B6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CF6A6F9-0136-4D30-B81F-41E1E90935F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A184B8-C128-45B2-B56E-A4EBF436981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94A7597-3CCC-425F-A245-AB2F208A559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C4F16DE-4915-4AB8-B783-AD7E9444C50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8D21C4-4ABF-4478-B9D2-E559B725BE9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745BD99-1D1B-41AF-87F5-0B39D1ACD41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00F0938-3BC6-465B-B3FD-48808EEE2CF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E0947C-50A1-4E97-B455-E560191BAEC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D4FCAC7-C292-4EE6-A470-F95B412F2E5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3F606C8-84FB-48CC-93AC-3D43E7990A1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CD7D3B6-7769-48AC-ADFB-099855DB567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05B0E6-5163-4D89-8273-EC25F2B74BB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A82F00-F214-4051-A130-48911D48E15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8AAFD4-35FC-449C-969A-B7A9E5B63F1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456BF4-5BC9-4927-918B-1210076E8A3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58F4DF1-8D63-43B5-8AF0-957F057D7B9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11A2B2-30E3-46CD-8059-3287070C2DE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C2C058F-D90C-4443-8213-FED959E451A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7E3384D-5B34-44D3-86A8-11B7579ECDC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6BCA79C-E750-4E5A-AE7E-54356651DD4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D675919-A955-472A-BEB7-76D3112D205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65B2BDF-4C3C-4924-904B-72746C23EA9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E266B98-6362-4399-9A44-596A0B5B8DEC}"/>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6055494-FBDC-4E63-9CEE-69CC9BF5CCA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5B6C921-5C9D-41DB-88C8-7776AD304B2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877DF1C-221A-4B89-80F0-388B9816C7B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A0666AA-8B43-4B3C-B182-3C863414728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49BB9ED-E4B3-471B-88A1-1D8DBB71F7A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29223EFB-02D7-4DA5-9ED6-5DE7F996F98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3F5682C-4B35-4959-9444-3C35A1E0C86B}"/>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6DA622A-A73C-4AC9-92D6-D73ED21A195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BD16076-4056-44AE-B1CD-71D18E6FDAF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64DE062-9332-495C-82AC-3E5BFA108EA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42DC844-4F00-4E60-B709-DCDE2CCD347D}"/>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指標は、グループ団体や都道府県平均値を上回っており、施設の老朽化が進んでいることから今後多くの更新投資が必要になるものと見込まれる。本県においては平成２８年３月に策定した「鳥取県公共施設等総合管理計画」を令和４年３月に一部改正し、公共建築物の施設数削減や土木インフラにかかるトータルコストの削減について数値目標を設定するなど、長期的な視点をもって、長寿命化・更新・統廃合などを計画的に行うこととしており、今後も本計画に基づき適切に管理・更新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EDCCE01-9C43-4C95-88AC-94A6EAA01EB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26E2AFB-1E1C-431D-9894-164FA45DF08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71F37AE-C819-44AA-942D-5393259B820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2B6F5815-79B7-409C-8B09-D0BDA92B263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73DFA16-58E4-42A0-8C36-8EDDF70C6512}"/>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5E49773-06D9-4472-BEDB-72AE1F90B53A}"/>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95082B8-F75F-4AAE-830D-2C2B59C478E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D38E352-C9A1-4414-8DCE-C6F70B345832}"/>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79D8002E-CE04-4C6C-81A7-AC810CB35C86}"/>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D93A9A4-78D5-4827-825A-EE6EAF54E44F}"/>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381D797-16E3-4FEB-B4C7-3E6F7F43515F}"/>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250394E-23FE-4044-9748-EB295E50A0B3}"/>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7F4E5BFA-2B37-4594-8FA6-E0E9E78FB9C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AB64307-4F66-490D-A191-A755C3DD8BB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E9D9DC0-FECA-43DA-9273-CBEE0521608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AF4FFFE-6257-490E-A364-54BD5A56406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167570</xdr:rowOff>
    </xdr:from>
    <xdr:to>
      <xdr:col>23</xdr:col>
      <xdr:colOff>85090</xdr:colOff>
      <xdr:row>35</xdr:row>
      <xdr:rowOff>39864</xdr:rowOff>
    </xdr:to>
    <xdr:cxnSp macro="">
      <xdr:nvCxnSpPr>
        <xdr:cNvPr id="64" name="直線コネクタ 63">
          <a:extLst>
            <a:ext uri="{FF2B5EF4-FFF2-40B4-BE49-F238E27FC236}">
              <a16:creationId xmlns:a16="http://schemas.microsoft.com/office/drawing/2014/main" id="{0A1AA900-E42E-4B16-AA30-22C9B4F97B65}"/>
            </a:ext>
          </a:extLst>
        </xdr:cNvPr>
        <xdr:cNvCxnSpPr/>
      </xdr:nvCxnSpPr>
      <xdr:spPr>
        <a:xfrm flipV="1">
          <a:off x="4306570" y="4374445"/>
          <a:ext cx="1270" cy="133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43691</xdr:rowOff>
    </xdr:from>
    <xdr:ext cx="405111" cy="259045"/>
    <xdr:sp macro="" textlink="">
      <xdr:nvSpPr>
        <xdr:cNvPr id="65" name="有形固定資産減価償却率最小値テキスト">
          <a:extLst>
            <a:ext uri="{FF2B5EF4-FFF2-40B4-BE49-F238E27FC236}">
              <a16:creationId xmlns:a16="http://schemas.microsoft.com/office/drawing/2014/main" id="{393CB31F-16EC-46B1-87CA-E7152FDBF198}"/>
            </a:ext>
          </a:extLst>
        </xdr:cNvPr>
        <xdr:cNvSpPr txBox="1"/>
      </xdr:nvSpPr>
      <xdr:spPr>
        <a:xfrm>
          <a:off x="4359275" y="57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39864</xdr:rowOff>
    </xdr:from>
    <xdr:to>
      <xdr:col>23</xdr:col>
      <xdr:colOff>174625</xdr:colOff>
      <xdr:row>35</xdr:row>
      <xdr:rowOff>39864</xdr:rowOff>
    </xdr:to>
    <xdr:cxnSp macro="">
      <xdr:nvCxnSpPr>
        <xdr:cNvPr id="66" name="直線コネクタ 65">
          <a:extLst>
            <a:ext uri="{FF2B5EF4-FFF2-40B4-BE49-F238E27FC236}">
              <a16:creationId xmlns:a16="http://schemas.microsoft.com/office/drawing/2014/main" id="{8DA11017-42CE-4754-9D00-D0602EC47A4D}"/>
            </a:ext>
          </a:extLst>
        </xdr:cNvPr>
        <xdr:cNvCxnSpPr/>
      </xdr:nvCxnSpPr>
      <xdr:spPr>
        <a:xfrm>
          <a:off x="4216400" y="57072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114247</xdr:rowOff>
    </xdr:from>
    <xdr:ext cx="405111" cy="259045"/>
    <xdr:sp macro="" textlink="">
      <xdr:nvSpPr>
        <xdr:cNvPr id="67" name="有形固定資産減価償却率最大値テキスト">
          <a:extLst>
            <a:ext uri="{FF2B5EF4-FFF2-40B4-BE49-F238E27FC236}">
              <a16:creationId xmlns:a16="http://schemas.microsoft.com/office/drawing/2014/main" id="{1A8B250F-293B-4C58-A1CF-DE7165B0C39F}"/>
            </a:ext>
          </a:extLst>
        </xdr:cNvPr>
        <xdr:cNvSpPr txBox="1"/>
      </xdr:nvSpPr>
      <xdr:spPr>
        <a:xfrm>
          <a:off x="4359275" y="41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167570</xdr:rowOff>
    </xdr:from>
    <xdr:to>
      <xdr:col>23</xdr:col>
      <xdr:colOff>174625</xdr:colOff>
      <xdr:row>26</xdr:row>
      <xdr:rowOff>167570</xdr:rowOff>
    </xdr:to>
    <xdr:cxnSp macro="">
      <xdr:nvCxnSpPr>
        <xdr:cNvPr id="68" name="直線コネクタ 67">
          <a:extLst>
            <a:ext uri="{FF2B5EF4-FFF2-40B4-BE49-F238E27FC236}">
              <a16:creationId xmlns:a16="http://schemas.microsoft.com/office/drawing/2014/main" id="{20E5E72B-FA95-46EC-95FE-F636F4586519}"/>
            </a:ext>
          </a:extLst>
        </xdr:cNvPr>
        <xdr:cNvCxnSpPr/>
      </xdr:nvCxnSpPr>
      <xdr:spPr>
        <a:xfrm>
          <a:off x="4216400" y="43744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106485</xdr:rowOff>
    </xdr:from>
    <xdr:ext cx="405111" cy="259045"/>
    <xdr:sp macro="" textlink="">
      <xdr:nvSpPr>
        <xdr:cNvPr id="69" name="有形固定資産減価償却率平均値テキスト">
          <a:extLst>
            <a:ext uri="{FF2B5EF4-FFF2-40B4-BE49-F238E27FC236}">
              <a16:creationId xmlns:a16="http://schemas.microsoft.com/office/drawing/2014/main" id="{F626DE22-81BD-4264-B306-411EC308AD63}"/>
            </a:ext>
          </a:extLst>
        </xdr:cNvPr>
        <xdr:cNvSpPr txBox="1"/>
      </xdr:nvSpPr>
      <xdr:spPr>
        <a:xfrm>
          <a:off x="4359275" y="5122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70" name="フローチャート: 判断 69">
          <a:extLst>
            <a:ext uri="{FF2B5EF4-FFF2-40B4-BE49-F238E27FC236}">
              <a16:creationId xmlns:a16="http://schemas.microsoft.com/office/drawing/2014/main" id="{39B1F046-A73B-4F73-AA3F-70B47B3EC8F9}"/>
            </a:ext>
          </a:extLst>
        </xdr:cNvPr>
        <xdr:cNvSpPr/>
      </xdr:nvSpPr>
      <xdr:spPr>
        <a:xfrm>
          <a:off x="4254500" y="52683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23636</xdr:rowOff>
    </xdr:from>
    <xdr:to>
      <xdr:col>19</xdr:col>
      <xdr:colOff>187325</xdr:colOff>
      <xdr:row>32</xdr:row>
      <xdr:rowOff>125236</xdr:rowOff>
    </xdr:to>
    <xdr:sp macro="" textlink="">
      <xdr:nvSpPr>
        <xdr:cNvPr id="71" name="フローチャート: 判断 70">
          <a:extLst>
            <a:ext uri="{FF2B5EF4-FFF2-40B4-BE49-F238E27FC236}">
              <a16:creationId xmlns:a16="http://schemas.microsoft.com/office/drawing/2014/main" id="{512B93C4-A7D1-45BF-80CA-C8E8FABD3C0A}"/>
            </a:ext>
          </a:extLst>
        </xdr:cNvPr>
        <xdr:cNvSpPr/>
      </xdr:nvSpPr>
      <xdr:spPr>
        <a:xfrm>
          <a:off x="3616325" y="5208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87136</xdr:rowOff>
    </xdr:from>
    <xdr:to>
      <xdr:col>15</xdr:col>
      <xdr:colOff>187325</xdr:colOff>
      <xdr:row>32</xdr:row>
      <xdr:rowOff>17286</xdr:rowOff>
    </xdr:to>
    <xdr:sp macro="" textlink="">
      <xdr:nvSpPr>
        <xdr:cNvPr id="72" name="フローチャート: 判断 71">
          <a:extLst>
            <a:ext uri="{FF2B5EF4-FFF2-40B4-BE49-F238E27FC236}">
              <a16:creationId xmlns:a16="http://schemas.microsoft.com/office/drawing/2014/main" id="{507B0365-4BE6-4C29-AC1D-14735FE93BB5}"/>
            </a:ext>
          </a:extLst>
        </xdr:cNvPr>
        <xdr:cNvSpPr/>
      </xdr:nvSpPr>
      <xdr:spPr>
        <a:xfrm>
          <a:off x="2930525" y="51036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150636</xdr:rowOff>
    </xdr:from>
    <xdr:to>
      <xdr:col>11</xdr:col>
      <xdr:colOff>187325</xdr:colOff>
      <xdr:row>31</xdr:row>
      <xdr:rowOff>80786</xdr:rowOff>
    </xdr:to>
    <xdr:sp macro="" textlink="">
      <xdr:nvSpPr>
        <xdr:cNvPr id="73" name="フローチャート: 判断 72">
          <a:extLst>
            <a:ext uri="{FF2B5EF4-FFF2-40B4-BE49-F238E27FC236}">
              <a16:creationId xmlns:a16="http://schemas.microsoft.com/office/drawing/2014/main" id="{F6B6C144-04D6-451F-BB75-C2D45831E118}"/>
            </a:ext>
          </a:extLst>
        </xdr:cNvPr>
        <xdr:cNvSpPr/>
      </xdr:nvSpPr>
      <xdr:spPr>
        <a:xfrm>
          <a:off x="2244725" y="5008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30692</xdr:rowOff>
    </xdr:from>
    <xdr:to>
      <xdr:col>7</xdr:col>
      <xdr:colOff>187325</xdr:colOff>
      <xdr:row>30</xdr:row>
      <xdr:rowOff>132292</xdr:rowOff>
    </xdr:to>
    <xdr:sp macro="" textlink="">
      <xdr:nvSpPr>
        <xdr:cNvPr id="74" name="フローチャート: 判断 73">
          <a:extLst>
            <a:ext uri="{FF2B5EF4-FFF2-40B4-BE49-F238E27FC236}">
              <a16:creationId xmlns:a16="http://schemas.microsoft.com/office/drawing/2014/main" id="{F5831838-D4DB-430D-8E89-AAB3DAD8CB0C}"/>
            </a:ext>
          </a:extLst>
        </xdr:cNvPr>
        <xdr:cNvSpPr/>
      </xdr:nvSpPr>
      <xdr:spPr>
        <a:xfrm>
          <a:off x="1558925" y="48852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F104CC3-9AEF-4933-AA37-CD6697E05BB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628F6E-8835-4413-B784-983A8BFABFF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76FA61-C7BF-41FA-B37D-7BCFEFF90CB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2228FB-8397-41B0-9CC7-62E442054A5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36A1DD-432A-41EA-BD1E-CF215A10DDC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148520</xdr:rowOff>
    </xdr:from>
    <xdr:to>
      <xdr:col>23</xdr:col>
      <xdr:colOff>136525</xdr:colOff>
      <xdr:row>35</xdr:row>
      <xdr:rowOff>78670</xdr:rowOff>
    </xdr:to>
    <xdr:sp macro="" textlink="">
      <xdr:nvSpPr>
        <xdr:cNvPr id="80" name="楕円 79">
          <a:extLst>
            <a:ext uri="{FF2B5EF4-FFF2-40B4-BE49-F238E27FC236}">
              <a16:creationId xmlns:a16="http://schemas.microsoft.com/office/drawing/2014/main" id="{D877F302-32C6-408A-AD6F-B6BEF03F5A99}"/>
            </a:ext>
          </a:extLst>
        </xdr:cNvPr>
        <xdr:cNvSpPr/>
      </xdr:nvSpPr>
      <xdr:spPr>
        <a:xfrm>
          <a:off x="4254500" y="5650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63447</xdr:rowOff>
    </xdr:from>
    <xdr:ext cx="405111" cy="259045"/>
    <xdr:sp macro="" textlink="">
      <xdr:nvSpPr>
        <xdr:cNvPr id="81" name="有形固定資産減価償却率該当値テキスト">
          <a:extLst>
            <a:ext uri="{FF2B5EF4-FFF2-40B4-BE49-F238E27FC236}">
              <a16:creationId xmlns:a16="http://schemas.microsoft.com/office/drawing/2014/main" id="{50D74F46-7AF0-400B-A88F-90FFB6A9A065}"/>
            </a:ext>
          </a:extLst>
        </xdr:cNvPr>
        <xdr:cNvSpPr txBox="1"/>
      </xdr:nvSpPr>
      <xdr:spPr>
        <a:xfrm>
          <a:off x="4359275" y="557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52564</xdr:rowOff>
    </xdr:from>
    <xdr:to>
      <xdr:col>19</xdr:col>
      <xdr:colOff>187325</xdr:colOff>
      <xdr:row>34</xdr:row>
      <xdr:rowOff>154164</xdr:rowOff>
    </xdr:to>
    <xdr:sp macro="" textlink="">
      <xdr:nvSpPr>
        <xdr:cNvPr id="82" name="楕円 81">
          <a:extLst>
            <a:ext uri="{FF2B5EF4-FFF2-40B4-BE49-F238E27FC236}">
              <a16:creationId xmlns:a16="http://schemas.microsoft.com/office/drawing/2014/main" id="{AF298D21-29B2-461D-9D8E-A17FD141386A}"/>
            </a:ext>
          </a:extLst>
        </xdr:cNvPr>
        <xdr:cNvSpPr/>
      </xdr:nvSpPr>
      <xdr:spPr>
        <a:xfrm>
          <a:off x="3616325" y="5554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103364</xdr:rowOff>
    </xdr:from>
    <xdr:to>
      <xdr:col>23</xdr:col>
      <xdr:colOff>85725</xdr:colOff>
      <xdr:row>35</xdr:row>
      <xdr:rowOff>27870</xdr:rowOff>
    </xdr:to>
    <xdr:cxnSp macro="">
      <xdr:nvCxnSpPr>
        <xdr:cNvPr id="83" name="直線コネクタ 82">
          <a:extLst>
            <a:ext uri="{FF2B5EF4-FFF2-40B4-BE49-F238E27FC236}">
              <a16:creationId xmlns:a16="http://schemas.microsoft.com/office/drawing/2014/main" id="{2671979A-33BB-44C7-88D1-5DEAA5D9F39F}"/>
            </a:ext>
          </a:extLst>
        </xdr:cNvPr>
        <xdr:cNvCxnSpPr/>
      </xdr:nvCxnSpPr>
      <xdr:spPr>
        <a:xfrm>
          <a:off x="3673475" y="5611989"/>
          <a:ext cx="628650" cy="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128058</xdr:rowOff>
    </xdr:from>
    <xdr:to>
      <xdr:col>15</xdr:col>
      <xdr:colOff>187325</xdr:colOff>
      <xdr:row>34</xdr:row>
      <xdr:rowOff>58208</xdr:rowOff>
    </xdr:to>
    <xdr:sp macro="" textlink="">
      <xdr:nvSpPr>
        <xdr:cNvPr id="84" name="楕円 83">
          <a:extLst>
            <a:ext uri="{FF2B5EF4-FFF2-40B4-BE49-F238E27FC236}">
              <a16:creationId xmlns:a16="http://schemas.microsoft.com/office/drawing/2014/main" id="{1FA81B39-430D-4565-9DF1-7DBA5190F66D}"/>
            </a:ext>
          </a:extLst>
        </xdr:cNvPr>
        <xdr:cNvSpPr/>
      </xdr:nvSpPr>
      <xdr:spPr>
        <a:xfrm>
          <a:off x="2930525" y="54684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7408</xdr:rowOff>
    </xdr:from>
    <xdr:to>
      <xdr:col>19</xdr:col>
      <xdr:colOff>136525</xdr:colOff>
      <xdr:row>34</xdr:row>
      <xdr:rowOff>103364</xdr:rowOff>
    </xdr:to>
    <xdr:cxnSp macro="">
      <xdr:nvCxnSpPr>
        <xdr:cNvPr id="85" name="直線コネクタ 84">
          <a:extLst>
            <a:ext uri="{FF2B5EF4-FFF2-40B4-BE49-F238E27FC236}">
              <a16:creationId xmlns:a16="http://schemas.microsoft.com/office/drawing/2014/main" id="{588F39EB-70C7-4703-9060-C9A20845E0B8}"/>
            </a:ext>
          </a:extLst>
        </xdr:cNvPr>
        <xdr:cNvCxnSpPr/>
      </xdr:nvCxnSpPr>
      <xdr:spPr>
        <a:xfrm>
          <a:off x="2987675" y="5516033"/>
          <a:ext cx="6858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32103</xdr:rowOff>
    </xdr:from>
    <xdr:to>
      <xdr:col>11</xdr:col>
      <xdr:colOff>187325</xdr:colOff>
      <xdr:row>33</xdr:row>
      <xdr:rowOff>133703</xdr:rowOff>
    </xdr:to>
    <xdr:sp macro="" textlink="">
      <xdr:nvSpPr>
        <xdr:cNvPr id="86" name="楕円 85">
          <a:extLst>
            <a:ext uri="{FF2B5EF4-FFF2-40B4-BE49-F238E27FC236}">
              <a16:creationId xmlns:a16="http://schemas.microsoft.com/office/drawing/2014/main" id="{6EDEE1AC-6CF1-409B-85B2-9E8AAF60DFA5}"/>
            </a:ext>
          </a:extLst>
        </xdr:cNvPr>
        <xdr:cNvSpPr/>
      </xdr:nvSpPr>
      <xdr:spPr>
        <a:xfrm>
          <a:off x="2244725" y="53724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82903</xdr:rowOff>
    </xdr:from>
    <xdr:to>
      <xdr:col>15</xdr:col>
      <xdr:colOff>136525</xdr:colOff>
      <xdr:row>34</xdr:row>
      <xdr:rowOff>7408</xdr:rowOff>
    </xdr:to>
    <xdr:cxnSp macro="">
      <xdr:nvCxnSpPr>
        <xdr:cNvPr id="87" name="直線コネクタ 86">
          <a:extLst>
            <a:ext uri="{FF2B5EF4-FFF2-40B4-BE49-F238E27FC236}">
              <a16:creationId xmlns:a16="http://schemas.microsoft.com/office/drawing/2014/main" id="{DFE42FF1-D06A-405F-8484-A3128CD0B4D4}"/>
            </a:ext>
          </a:extLst>
        </xdr:cNvPr>
        <xdr:cNvCxnSpPr/>
      </xdr:nvCxnSpPr>
      <xdr:spPr>
        <a:xfrm>
          <a:off x="2301875" y="5429603"/>
          <a:ext cx="6858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95603</xdr:rowOff>
    </xdr:from>
    <xdr:to>
      <xdr:col>7</xdr:col>
      <xdr:colOff>187325</xdr:colOff>
      <xdr:row>33</xdr:row>
      <xdr:rowOff>25753</xdr:rowOff>
    </xdr:to>
    <xdr:sp macro="" textlink="">
      <xdr:nvSpPr>
        <xdr:cNvPr id="88" name="楕円 87">
          <a:extLst>
            <a:ext uri="{FF2B5EF4-FFF2-40B4-BE49-F238E27FC236}">
              <a16:creationId xmlns:a16="http://schemas.microsoft.com/office/drawing/2014/main" id="{F23E647C-1305-4321-A43B-0F548723EDA6}"/>
            </a:ext>
          </a:extLst>
        </xdr:cNvPr>
        <xdr:cNvSpPr/>
      </xdr:nvSpPr>
      <xdr:spPr>
        <a:xfrm>
          <a:off x="1558925" y="52772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146403</xdr:rowOff>
    </xdr:from>
    <xdr:to>
      <xdr:col>11</xdr:col>
      <xdr:colOff>136525</xdr:colOff>
      <xdr:row>33</xdr:row>
      <xdr:rowOff>82903</xdr:rowOff>
    </xdr:to>
    <xdr:cxnSp macro="">
      <xdr:nvCxnSpPr>
        <xdr:cNvPr id="89" name="直線コネクタ 88">
          <a:extLst>
            <a:ext uri="{FF2B5EF4-FFF2-40B4-BE49-F238E27FC236}">
              <a16:creationId xmlns:a16="http://schemas.microsoft.com/office/drawing/2014/main" id="{5C2E3D5B-052E-4BD8-AE48-DBDE8BFA4FBB}"/>
            </a:ext>
          </a:extLst>
        </xdr:cNvPr>
        <xdr:cNvCxnSpPr/>
      </xdr:nvCxnSpPr>
      <xdr:spPr>
        <a:xfrm>
          <a:off x="1616075" y="5324828"/>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141763</xdr:rowOff>
    </xdr:from>
    <xdr:ext cx="405111" cy="259045"/>
    <xdr:sp macro="" textlink="">
      <xdr:nvSpPr>
        <xdr:cNvPr id="90" name="n_1aveValue有形固定資産減価償却率">
          <a:extLst>
            <a:ext uri="{FF2B5EF4-FFF2-40B4-BE49-F238E27FC236}">
              <a16:creationId xmlns:a16="http://schemas.microsoft.com/office/drawing/2014/main" id="{DC936D01-8E56-49C5-B2B1-44E748CACC2C}"/>
            </a:ext>
          </a:extLst>
        </xdr:cNvPr>
        <xdr:cNvSpPr txBox="1"/>
      </xdr:nvSpPr>
      <xdr:spPr>
        <a:xfrm>
          <a:off x="3474094" y="500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33813</xdr:rowOff>
    </xdr:from>
    <xdr:ext cx="405111" cy="259045"/>
    <xdr:sp macro="" textlink="">
      <xdr:nvSpPr>
        <xdr:cNvPr id="91" name="n_2aveValue有形固定資産減価償却率">
          <a:extLst>
            <a:ext uri="{FF2B5EF4-FFF2-40B4-BE49-F238E27FC236}">
              <a16:creationId xmlns:a16="http://schemas.microsoft.com/office/drawing/2014/main" id="{0534D471-99F1-4388-8C52-FB60B9192F18}"/>
            </a:ext>
          </a:extLst>
        </xdr:cNvPr>
        <xdr:cNvSpPr txBox="1"/>
      </xdr:nvSpPr>
      <xdr:spPr>
        <a:xfrm>
          <a:off x="2797819" y="488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97313</xdr:rowOff>
    </xdr:from>
    <xdr:ext cx="405111" cy="259045"/>
    <xdr:sp macro="" textlink="">
      <xdr:nvSpPr>
        <xdr:cNvPr id="92" name="n_3aveValue有形固定資産減価償却率">
          <a:extLst>
            <a:ext uri="{FF2B5EF4-FFF2-40B4-BE49-F238E27FC236}">
              <a16:creationId xmlns:a16="http://schemas.microsoft.com/office/drawing/2014/main" id="{ED1BBEED-30DF-41C0-805F-9CC11F1321FD}"/>
            </a:ext>
          </a:extLst>
        </xdr:cNvPr>
        <xdr:cNvSpPr txBox="1"/>
      </xdr:nvSpPr>
      <xdr:spPr>
        <a:xfrm>
          <a:off x="2112019" y="479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3" name="n_4aveValue有形固定資産減価償却率">
          <a:extLst>
            <a:ext uri="{FF2B5EF4-FFF2-40B4-BE49-F238E27FC236}">
              <a16:creationId xmlns:a16="http://schemas.microsoft.com/office/drawing/2014/main" id="{C8B711A1-41F1-46D6-9C7D-586A80ED052C}"/>
            </a:ext>
          </a:extLst>
        </xdr:cNvPr>
        <xdr:cNvSpPr txBox="1"/>
      </xdr:nvSpPr>
      <xdr:spPr>
        <a:xfrm>
          <a:off x="1426219"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145291</xdr:rowOff>
    </xdr:from>
    <xdr:ext cx="405111" cy="259045"/>
    <xdr:sp macro="" textlink="">
      <xdr:nvSpPr>
        <xdr:cNvPr id="94" name="n_1mainValue有形固定資産減価償却率">
          <a:extLst>
            <a:ext uri="{FF2B5EF4-FFF2-40B4-BE49-F238E27FC236}">
              <a16:creationId xmlns:a16="http://schemas.microsoft.com/office/drawing/2014/main" id="{F7F085B7-3B9E-460C-A802-2DBB7C25D0A6}"/>
            </a:ext>
          </a:extLst>
        </xdr:cNvPr>
        <xdr:cNvSpPr txBox="1"/>
      </xdr:nvSpPr>
      <xdr:spPr>
        <a:xfrm>
          <a:off x="3474094" y="564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49335</xdr:rowOff>
    </xdr:from>
    <xdr:ext cx="405111" cy="259045"/>
    <xdr:sp macro="" textlink="">
      <xdr:nvSpPr>
        <xdr:cNvPr id="95" name="n_2mainValue有形固定資産減価償却率">
          <a:extLst>
            <a:ext uri="{FF2B5EF4-FFF2-40B4-BE49-F238E27FC236}">
              <a16:creationId xmlns:a16="http://schemas.microsoft.com/office/drawing/2014/main" id="{41B285E9-1B7B-4220-920C-3186B33486C2}"/>
            </a:ext>
          </a:extLst>
        </xdr:cNvPr>
        <xdr:cNvSpPr txBox="1"/>
      </xdr:nvSpPr>
      <xdr:spPr>
        <a:xfrm>
          <a:off x="2797819" y="555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124830</xdr:rowOff>
    </xdr:from>
    <xdr:ext cx="405111" cy="259045"/>
    <xdr:sp macro="" textlink="">
      <xdr:nvSpPr>
        <xdr:cNvPr id="96" name="n_3mainValue有形固定資産減価償却率">
          <a:extLst>
            <a:ext uri="{FF2B5EF4-FFF2-40B4-BE49-F238E27FC236}">
              <a16:creationId xmlns:a16="http://schemas.microsoft.com/office/drawing/2014/main" id="{72964541-E999-40E8-BFDC-F2EF39FAD55F}"/>
            </a:ext>
          </a:extLst>
        </xdr:cNvPr>
        <xdr:cNvSpPr txBox="1"/>
      </xdr:nvSpPr>
      <xdr:spPr>
        <a:xfrm>
          <a:off x="2112019" y="546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16880</xdr:rowOff>
    </xdr:from>
    <xdr:ext cx="405111" cy="259045"/>
    <xdr:sp macro="" textlink="">
      <xdr:nvSpPr>
        <xdr:cNvPr id="97" name="n_4mainValue有形固定資産減価償却率">
          <a:extLst>
            <a:ext uri="{FF2B5EF4-FFF2-40B4-BE49-F238E27FC236}">
              <a16:creationId xmlns:a16="http://schemas.microsoft.com/office/drawing/2014/main" id="{CA64540D-9AA8-400B-B0C2-0C68A3D1D791}"/>
            </a:ext>
          </a:extLst>
        </xdr:cNvPr>
        <xdr:cNvSpPr txBox="1"/>
      </xdr:nvSpPr>
      <xdr:spPr>
        <a:xfrm>
          <a:off x="1426219" y="536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348343F3-8989-4B72-816F-7C5C55F7B86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6A94AC50-9490-4CE6-9BD0-B02B6C7BE0A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CDAD4871-4115-4227-B6C3-A020AB2E42A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CC7E680-45DB-480A-8521-AC81B263565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71077D17-11C4-40DE-BC6C-E3D0D0A82D0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1D750B99-4289-4362-8CF8-87DD6654890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8FBEF6CE-7C9E-4302-9592-9AA3AAB9E9E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685ED9D-0CB4-4730-A543-8C41772CA57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15C1CC2D-D4FD-47C7-9A26-4DC84DFC944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D2C74F4-F201-4301-9C50-415869AC090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19383973-ED0B-4EF8-AC36-B8BE8354B91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現時点では、グループ団体や都道府県平均値を下回っており、比較的良好な数値となっている。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一方、有形固定資産減価償却率は都道府県の平均値を上回っており、施設の老朽化が進んでいることから今後多くの更新投資が必要になるものと見込まれる。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そのため一定の起債の発行が必要となるが、過度な将来負担が発生しないよう計画的に管理・更新を行っていく必要がある。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A906414-C1C0-484F-9771-24949202145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23F5684-B5A2-4657-93F2-651B6023421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1323C7F-7F65-4140-A70B-8649E21A43F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FBBC999E-B043-4E69-9FCC-975102DED9C9}"/>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A687B746-4148-4BFD-84F9-E4D39463CD70}"/>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A335BF27-B673-4ED8-944E-5065CAA5B2B8}"/>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F9B5C0C4-DA25-4469-97FC-FE96A09FCF88}"/>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1C9AB2F2-C04B-4D8B-8DF5-D731E7740AC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997993B8-EAB4-4897-9F0A-157780F3CB52}"/>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67CD05B6-1DA8-4B8A-90CD-1B31D5E3A039}"/>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F7EA095-216C-411E-8251-23AB648642CB}"/>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2C16ADA8-CE02-40CE-B876-F9F8863B49A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828CD53B-7D4D-480E-AAFF-EA92BACB0C6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CDE22AD2-0276-438D-B792-95F33A6A2B7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16199523-A4E9-499E-95C5-B820456BF993}"/>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07F30FD-46B1-4ED0-883E-D38D0138785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2F578F4B-3930-4245-A09F-D199211EE15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1B27464-580D-4B2E-84A7-7DC3792FF99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31</xdr:row>
      <xdr:rowOff>54900</xdr:rowOff>
    </xdr:to>
    <xdr:cxnSp macro="">
      <xdr:nvCxnSpPr>
        <xdr:cNvPr id="127" name="直線コネクタ 126">
          <a:extLst>
            <a:ext uri="{FF2B5EF4-FFF2-40B4-BE49-F238E27FC236}">
              <a16:creationId xmlns:a16="http://schemas.microsoft.com/office/drawing/2014/main" id="{C03863B9-FFB6-4A7D-B84F-C7E8146F2B47}"/>
            </a:ext>
          </a:extLst>
        </xdr:cNvPr>
        <xdr:cNvCxnSpPr/>
      </xdr:nvCxnSpPr>
      <xdr:spPr>
        <a:xfrm flipV="1">
          <a:off x="13326745" y="4401530"/>
          <a:ext cx="1269" cy="67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58727</xdr:rowOff>
    </xdr:from>
    <xdr:ext cx="469744" cy="259045"/>
    <xdr:sp macro="" textlink="">
      <xdr:nvSpPr>
        <xdr:cNvPr id="128" name="債務償還比率最小値テキスト">
          <a:extLst>
            <a:ext uri="{FF2B5EF4-FFF2-40B4-BE49-F238E27FC236}">
              <a16:creationId xmlns:a16="http://schemas.microsoft.com/office/drawing/2014/main" id="{91706754-0213-4F0D-A5EB-7B45DEC9E09C}"/>
            </a:ext>
          </a:extLst>
        </xdr:cNvPr>
        <xdr:cNvSpPr txBox="1"/>
      </xdr:nvSpPr>
      <xdr:spPr>
        <a:xfrm>
          <a:off x="13379450" y="507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54900</xdr:rowOff>
    </xdr:from>
    <xdr:to>
      <xdr:col>76</xdr:col>
      <xdr:colOff>111125</xdr:colOff>
      <xdr:row>31</xdr:row>
      <xdr:rowOff>54900</xdr:rowOff>
    </xdr:to>
    <xdr:cxnSp macro="">
      <xdr:nvCxnSpPr>
        <xdr:cNvPr id="129" name="直線コネクタ 128">
          <a:extLst>
            <a:ext uri="{FF2B5EF4-FFF2-40B4-BE49-F238E27FC236}">
              <a16:creationId xmlns:a16="http://schemas.microsoft.com/office/drawing/2014/main" id="{3FA8042E-6678-418C-BB46-23D1DC8F11CA}"/>
            </a:ext>
          </a:extLst>
        </xdr:cNvPr>
        <xdr:cNvCxnSpPr/>
      </xdr:nvCxnSpPr>
      <xdr:spPr>
        <a:xfrm>
          <a:off x="13255625" y="507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0" name="債務償還比率最大値テキスト">
          <a:extLst>
            <a:ext uri="{FF2B5EF4-FFF2-40B4-BE49-F238E27FC236}">
              <a16:creationId xmlns:a16="http://schemas.microsoft.com/office/drawing/2014/main" id="{59EAFF24-BECE-4B97-9316-78DDB64857C3}"/>
            </a:ext>
          </a:extLst>
        </xdr:cNvPr>
        <xdr:cNvSpPr txBox="1"/>
      </xdr:nvSpPr>
      <xdr:spPr>
        <a:xfrm>
          <a:off x="13379450" y="41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1" name="直線コネクタ 130">
          <a:extLst>
            <a:ext uri="{FF2B5EF4-FFF2-40B4-BE49-F238E27FC236}">
              <a16:creationId xmlns:a16="http://schemas.microsoft.com/office/drawing/2014/main" id="{D23C6D92-B5A0-4BD1-AE48-CAE9F043B3D7}"/>
            </a:ext>
          </a:extLst>
        </xdr:cNvPr>
        <xdr:cNvCxnSpPr/>
      </xdr:nvCxnSpPr>
      <xdr:spPr>
        <a:xfrm>
          <a:off x="13255625" y="4401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82041</xdr:rowOff>
    </xdr:from>
    <xdr:ext cx="469744" cy="259045"/>
    <xdr:sp macro="" textlink="">
      <xdr:nvSpPr>
        <xdr:cNvPr id="132" name="債務償還比率平均値テキスト">
          <a:extLst>
            <a:ext uri="{FF2B5EF4-FFF2-40B4-BE49-F238E27FC236}">
              <a16:creationId xmlns:a16="http://schemas.microsoft.com/office/drawing/2014/main" id="{72A49AF8-2737-45CA-BA51-6376E733AF1B}"/>
            </a:ext>
          </a:extLst>
        </xdr:cNvPr>
        <xdr:cNvSpPr txBox="1"/>
      </xdr:nvSpPr>
      <xdr:spPr>
        <a:xfrm>
          <a:off x="13379450" y="461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103614</xdr:rowOff>
    </xdr:from>
    <xdr:to>
      <xdr:col>76</xdr:col>
      <xdr:colOff>73025</xdr:colOff>
      <xdr:row>29</xdr:row>
      <xdr:rowOff>33764</xdr:rowOff>
    </xdr:to>
    <xdr:sp macro="" textlink="">
      <xdr:nvSpPr>
        <xdr:cNvPr id="133" name="フローチャート: 判断 132">
          <a:extLst>
            <a:ext uri="{FF2B5EF4-FFF2-40B4-BE49-F238E27FC236}">
              <a16:creationId xmlns:a16="http://schemas.microsoft.com/office/drawing/2014/main" id="{B7615AD5-A461-4547-BFF9-119C8622ADE4}"/>
            </a:ext>
          </a:extLst>
        </xdr:cNvPr>
        <xdr:cNvSpPr/>
      </xdr:nvSpPr>
      <xdr:spPr>
        <a:xfrm>
          <a:off x="13293725" y="46406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123807</xdr:rowOff>
    </xdr:from>
    <xdr:to>
      <xdr:col>72</xdr:col>
      <xdr:colOff>123825</xdr:colOff>
      <xdr:row>33</xdr:row>
      <xdr:rowOff>53957</xdr:rowOff>
    </xdr:to>
    <xdr:sp macro="" textlink="">
      <xdr:nvSpPr>
        <xdr:cNvPr id="134" name="フローチャート: 判断 133">
          <a:extLst>
            <a:ext uri="{FF2B5EF4-FFF2-40B4-BE49-F238E27FC236}">
              <a16:creationId xmlns:a16="http://schemas.microsoft.com/office/drawing/2014/main" id="{18F6D1F3-7EDA-4BF2-8898-1BFDEF62E50A}"/>
            </a:ext>
          </a:extLst>
        </xdr:cNvPr>
        <xdr:cNvSpPr/>
      </xdr:nvSpPr>
      <xdr:spPr>
        <a:xfrm>
          <a:off x="12646025" y="53085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121376</xdr:rowOff>
    </xdr:from>
    <xdr:to>
      <xdr:col>68</xdr:col>
      <xdr:colOff>123825</xdr:colOff>
      <xdr:row>34</xdr:row>
      <xdr:rowOff>51526</xdr:rowOff>
    </xdr:to>
    <xdr:sp macro="" textlink="">
      <xdr:nvSpPr>
        <xdr:cNvPr id="135" name="フローチャート: 判断 134">
          <a:extLst>
            <a:ext uri="{FF2B5EF4-FFF2-40B4-BE49-F238E27FC236}">
              <a16:creationId xmlns:a16="http://schemas.microsoft.com/office/drawing/2014/main" id="{908C4C52-5802-4A53-8EF8-C7F948D122A4}"/>
            </a:ext>
          </a:extLst>
        </xdr:cNvPr>
        <xdr:cNvSpPr/>
      </xdr:nvSpPr>
      <xdr:spPr>
        <a:xfrm>
          <a:off x="11960225" y="54680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87721</xdr:rowOff>
    </xdr:from>
    <xdr:to>
      <xdr:col>64</xdr:col>
      <xdr:colOff>123825</xdr:colOff>
      <xdr:row>33</xdr:row>
      <xdr:rowOff>17871</xdr:rowOff>
    </xdr:to>
    <xdr:sp macro="" textlink="">
      <xdr:nvSpPr>
        <xdr:cNvPr id="136" name="フローチャート: 判断 135">
          <a:extLst>
            <a:ext uri="{FF2B5EF4-FFF2-40B4-BE49-F238E27FC236}">
              <a16:creationId xmlns:a16="http://schemas.microsoft.com/office/drawing/2014/main" id="{9E8067C7-AF80-4E54-9CDA-B1ADF8344CE2}"/>
            </a:ext>
          </a:extLst>
        </xdr:cNvPr>
        <xdr:cNvSpPr/>
      </xdr:nvSpPr>
      <xdr:spPr>
        <a:xfrm>
          <a:off x="11274425" y="52661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111161</xdr:rowOff>
    </xdr:from>
    <xdr:to>
      <xdr:col>60</xdr:col>
      <xdr:colOff>123825</xdr:colOff>
      <xdr:row>33</xdr:row>
      <xdr:rowOff>41311</xdr:rowOff>
    </xdr:to>
    <xdr:sp macro="" textlink="">
      <xdr:nvSpPr>
        <xdr:cNvPr id="137" name="フローチャート: 判断 136">
          <a:extLst>
            <a:ext uri="{FF2B5EF4-FFF2-40B4-BE49-F238E27FC236}">
              <a16:creationId xmlns:a16="http://schemas.microsoft.com/office/drawing/2014/main" id="{2D2473D0-87CE-4805-A794-F5F37A165965}"/>
            </a:ext>
          </a:extLst>
        </xdr:cNvPr>
        <xdr:cNvSpPr/>
      </xdr:nvSpPr>
      <xdr:spPr>
        <a:xfrm>
          <a:off x="10588625" y="52927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5739D62-C4AA-4AF2-9DF4-07B7297AA0E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9D0445F-5437-46A3-8E37-3186D692E29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2444E0-D7BB-40B9-A2D6-401B604C1A5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AFAD67-BBC9-4BF4-8042-F8B85EEF01F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B6914A-61D3-49DF-B76D-DBECE55B0C5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147030</xdr:rowOff>
    </xdr:from>
    <xdr:to>
      <xdr:col>76</xdr:col>
      <xdr:colOff>73025</xdr:colOff>
      <xdr:row>27</xdr:row>
      <xdr:rowOff>77180</xdr:rowOff>
    </xdr:to>
    <xdr:sp macro="" textlink="">
      <xdr:nvSpPr>
        <xdr:cNvPr id="143" name="楕円 142">
          <a:extLst>
            <a:ext uri="{FF2B5EF4-FFF2-40B4-BE49-F238E27FC236}">
              <a16:creationId xmlns:a16="http://schemas.microsoft.com/office/drawing/2014/main" id="{EAF7FB77-71B8-4AC4-B95C-2FD87D780113}"/>
            </a:ext>
          </a:extLst>
        </xdr:cNvPr>
        <xdr:cNvSpPr/>
      </xdr:nvSpPr>
      <xdr:spPr>
        <a:xfrm>
          <a:off x="13293725" y="4353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100057</xdr:rowOff>
    </xdr:from>
    <xdr:ext cx="469744" cy="259045"/>
    <xdr:sp macro="" textlink="">
      <xdr:nvSpPr>
        <xdr:cNvPr id="144" name="債務償還比率該当値テキスト">
          <a:extLst>
            <a:ext uri="{FF2B5EF4-FFF2-40B4-BE49-F238E27FC236}">
              <a16:creationId xmlns:a16="http://schemas.microsoft.com/office/drawing/2014/main" id="{296B0856-E660-425A-B9B0-2BC10AADE89E}"/>
            </a:ext>
          </a:extLst>
        </xdr:cNvPr>
        <xdr:cNvSpPr txBox="1"/>
      </xdr:nvSpPr>
      <xdr:spPr>
        <a:xfrm>
          <a:off x="13379450" y="43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167803</xdr:rowOff>
    </xdr:from>
    <xdr:to>
      <xdr:col>72</xdr:col>
      <xdr:colOff>123825</xdr:colOff>
      <xdr:row>30</xdr:row>
      <xdr:rowOff>97953</xdr:rowOff>
    </xdr:to>
    <xdr:sp macro="" textlink="">
      <xdr:nvSpPr>
        <xdr:cNvPr id="145" name="楕円 144">
          <a:extLst>
            <a:ext uri="{FF2B5EF4-FFF2-40B4-BE49-F238E27FC236}">
              <a16:creationId xmlns:a16="http://schemas.microsoft.com/office/drawing/2014/main" id="{8CDAD8C2-B9BF-42F7-804E-926D3FC16EDC}"/>
            </a:ext>
          </a:extLst>
        </xdr:cNvPr>
        <xdr:cNvSpPr/>
      </xdr:nvSpPr>
      <xdr:spPr>
        <a:xfrm>
          <a:off x="12646025" y="48604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26380</xdr:rowOff>
    </xdr:from>
    <xdr:to>
      <xdr:col>76</xdr:col>
      <xdr:colOff>22225</xdr:colOff>
      <xdr:row>30</xdr:row>
      <xdr:rowOff>47153</xdr:rowOff>
    </xdr:to>
    <xdr:cxnSp macro="">
      <xdr:nvCxnSpPr>
        <xdr:cNvPr id="146" name="直線コネクタ 145">
          <a:extLst>
            <a:ext uri="{FF2B5EF4-FFF2-40B4-BE49-F238E27FC236}">
              <a16:creationId xmlns:a16="http://schemas.microsoft.com/office/drawing/2014/main" id="{DA8073A4-FB81-4721-A9D0-DBE4EC3413C6}"/>
            </a:ext>
          </a:extLst>
        </xdr:cNvPr>
        <xdr:cNvCxnSpPr/>
      </xdr:nvCxnSpPr>
      <xdr:spPr>
        <a:xfrm flipV="1">
          <a:off x="12693650" y="4401530"/>
          <a:ext cx="638175" cy="50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71029</xdr:rowOff>
    </xdr:from>
    <xdr:to>
      <xdr:col>68</xdr:col>
      <xdr:colOff>123825</xdr:colOff>
      <xdr:row>32</xdr:row>
      <xdr:rowOff>1179</xdr:rowOff>
    </xdr:to>
    <xdr:sp macro="" textlink="">
      <xdr:nvSpPr>
        <xdr:cNvPr id="147" name="楕円 146">
          <a:extLst>
            <a:ext uri="{FF2B5EF4-FFF2-40B4-BE49-F238E27FC236}">
              <a16:creationId xmlns:a16="http://schemas.microsoft.com/office/drawing/2014/main" id="{75BF1C87-72DD-4CF8-9F20-9E9A188572FA}"/>
            </a:ext>
          </a:extLst>
        </xdr:cNvPr>
        <xdr:cNvSpPr/>
      </xdr:nvSpPr>
      <xdr:spPr>
        <a:xfrm>
          <a:off x="11960225" y="5087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47153</xdr:rowOff>
    </xdr:from>
    <xdr:to>
      <xdr:col>72</xdr:col>
      <xdr:colOff>73025</xdr:colOff>
      <xdr:row>31</xdr:row>
      <xdr:rowOff>121829</xdr:rowOff>
    </xdr:to>
    <xdr:cxnSp macro="">
      <xdr:nvCxnSpPr>
        <xdr:cNvPr id="148" name="直線コネクタ 147">
          <a:extLst>
            <a:ext uri="{FF2B5EF4-FFF2-40B4-BE49-F238E27FC236}">
              <a16:creationId xmlns:a16="http://schemas.microsoft.com/office/drawing/2014/main" id="{BEF0CFCA-B4D8-4AA9-89EF-372066732BDB}"/>
            </a:ext>
          </a:extLst>
        </xdr:cNvPr>
        <xdr:cNvCxnSpPr/>
      </xdr:nvCxnSpPr>
      <xdr:spPr>
        <a:xfrm flipV="1">
          <a:off x="12007850" y="4908078"/>
          <a:ext cx="6858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96248</xdr:rowOff>
    </xdr:from>
    <xdr:to>
      <xdr:col>64</xdr:col>
      <xdr:colOff>123825</xdr:colOff>
      <xdr:row>30</xdr:row>
      <xdr:rowOff>26398</xdr:rowOff>
    </xdr:to>
    <xdr:sp macro="" textlink="">
      <xdr:nvSpPr>
        <xdr:cNvPr id="149" name="楕円 148">
          <a:extLst>
            <a:ext uri="{FF2B5EF4-FFF2-40B4-BE49-F238E27FC236}">
              <a16:creationId xmlns:a16="http://schemas.microsoft.com/office/drawing/2014/main" id="{15FA8CA6-A8B4-4B5D-8962-2755DF278CA9}"/>
            </a:ext>
          </a:extLst>
        </xdr:cNvPr>
        <xdr:cNvSpPr/>
      </xdr:nvSpPr>
      <xdr:spPr>
        <a:xfrm>
          <a:off x="11274425" y="4792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147048</xdr:rowOff>
    </xdr:from>
    <xdr:to>
      <xdr:col>68</xdr:col>
      <xdr:colOff>73025</xdr:colOff>
      <xdr:row>31</xdr:row>
      <xdr:rowOff>121829</xdr:rowOff>
    </xdr:to>
    <xdr:cxnSp macro="">
      <xdr:nvCxnSpPr>
        <xdr:cNvPr id="150" name="直線コネクタ 149">
          <a:extLst>
            <a:ext uri="{FF2B5EF4-FFF2-40B4-BE49-F238E27FC236}">
              <a16:creationId xmlns:a16="http://schemas.microsoft.com/office/drawing/2014/main" id="{A0935D2F-6299-423B-8DDC-4F037A20F4C0}"/>
            </a:ext>
          </a:extLst>
        </xdr:cNvPr>
        <xdr:cNvCxnSpPr/>
      </xdr:nvCxnSpPr>
      <xdr:spPr>
        <a:xfrm>
          <a:off x="11322050" y="4839698"/>
          <a:ext cx="685800" cy="30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122156</xdr:rowOff>
    </xdr:from>
    <xdr:to>
      <xdr:col>60</xdr:col>
      <xdr:colOff>123825</xdr:colOff>
      <xdr:row>30</xdr:row>
      <xdr:rowOff>52306</xdr:rowOff>
    </xdr:to>
    <xdr:sp macro="" textlink="">
      <xdr:nvSpPr>
        <xdr:cNvPr id="151" name="楕円 150">
          <a:extLst>
            <a:ext uri="{FF2B5EF4-FFF2-40B4-BE49-F238E27FC236}">
              <a16:creationId xmlns:a16="http://schemas.microsoft.com/office/drawing/2014/main" id="{9A775BA9-BF68-4F8F-A9E5-511E73C7C3DE}"/>
            </a:ext>
          </a:extLst>
        </xdr:cNvPr>
        <xdr:cNvSpPr/>
      </xdr:nvSpPr>
      <xdr:spPr>
        <a:xfrm>
          <a:off x="10588625" y="48211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147048</xdr:rowOff>
    </xdr:from>
    <xdr:to>
      <xdr:col>64</xdr:col>
      <xdr:colOff>73025</xdr:colOff>
      <xdr:row>30</xdr:row>
      <xdr:rowOff>1506</xdr:rowOff>
    </xdr:to>
    <xdr:cxnSp macro="">
      <xdr:nvCxnSpPr>
        <xdr:cNvPr id="152" name="直線コネクタ 151">
          <a:extLst>
            <a:ext uri="{FF2B5EF4-FFF2-40B4-BE49-F238E27FC236}">
              <a16:creationId xmlns:a16="http://schemas.microsoft.com/office/drawing/2014/main" id="{AC0F8D8A-A607-4B7C-A307-497ACDC2AA71}"/>
            </a:ext>
          </a:extLst>
        </xdr:cNvPr>
        <xdr:cNvCxnSpPr/>
      </xdr:nvCxnSpPr>
      <xdr:spPr>
        <a:xfrm flipV="1">
          <a:off x="10636250" y="4839698"/>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45084</xdr:rowOff>
    </xdr:from>
    <xdr:ext cx="560923" cy="259045"/>
    <xdr:sp macro="" textlink="">
      <xdr:nvSpPr>
        <xdr:cNvPr id="153" name="n_1aveValue債務償還比率">
          <a:extLst>
            <a:ext uri="{FF2B5EF4-FFF2-40B4-BE49-F238E27FC236}">
              <a16:creationId xmlns:a16="http://schemas.microsoft.com/office/drawing/2014/main" id="{91445A06-C191-4357-A897-C684991CF855}"/>
            </a:ext>
          </a:extLst>
        </xdr:cNvPr>
        <xdr:cNvSpPr txBox="1"/>
      </xdr:nvSpPr>
      <xdr:spPr>
        <a:xfrm>
          <a:off x="12441763" y="53917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42653</xdr:rowOff>
    </xdr:from>
    <xdr:ext cx="560923" cy="259045"/>
    <xdr:sp macro="" textlink="">
      <xdr:nvSpPr>
        <xdr:cNvPr id="154" name="n_2aveValue債務償還比率">
          <a:extLst>
            <a:ext uri="{FF2B5EF4-FFF2-40B4-BE49-F238E27FC236}">
              <a16:creationId xmlns:a16="http://schemas.microsoft.com/office/drawing/2014/main" id="{2173B841-F476-4D38-8787-0688BF522D40}"/>
            </a:ext>
          </a:extLst>
        </xdr:cNvPr>
        <xdr:cNvSpPr txBox="1"/>
      </xdr:nvSpPr>
      <xdr:spPr>
        <a:xfrm>
          <a:off x="11765488" y="5551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8998</xdr:rowOff>
    </xdr:from>
    <xdr:ext cx="560923" cy="259045"/>
    <xdr:sp macro="" textlink="">
      <xdr:nvSpPr>
        <xdr:cNvPr id="155" name="n_3aveValue債務償還比率">
          <a:extLst>
            <a:ext uri="{FF2B5EF4-FFF2-40B4-BE49-F238E27FC236}">
              <a16:creationId xmlns:a16="http://schemas.microsoft.com/office/drawing/2014/main" id="{F9EAE751-662E-42DE-8750-1CD67F47E2B0}"/>
            </a:ext>
          </a:extLst>
        </xdr:cNvPr>
        <xdr:cNvSpPr txBox="1"/>
      </xdr:nvSpPr>
      <xdr:spPr>
        <a:xfrm>
          <a:off x="11079688" y="5355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32438</xdr:rowOff>
    </xdr:from>
    <xdr:ext cx="560923" cy="259045"/>
    <xdr:sp macro="" textlink="">
      <xdr:nvSpPr>
        <xdr:cNvPr id="156" name="n_4aveValue債務償還比率">
          <a:extLst>
            <a:ext uri="{FF2B5EF4-FFF2-40B4-BE49-F238E27FC236}">
              <a16:creationId xmlns:a16="http://schemas.microsoft.com/office/drawing/2014/main" id="{6030EC8D-2CDE-4A7D-9DF3-87C3EA7BA901}"/>
            </a:ext>
          </a:extLst>
        </xdr:cNvPr>
        <xdr:cNvSpPr txBox="1"/>
      </xdr:nvSpPr>
      <xdr:spPr>
        <a:xfrm>
          <a:off x="10393888" y="5372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114480</xdr:rowOff>
    </xdr:from>
    <xdr:ext cx="469744" cy="259045"/>
    <xdr:sp macro="" textlink="">
      <xdr:nvSpPr>
        <xdr:cNvPr id="157" name="n_1mainValue債務償還比率">
          <a:extLst>
            <a:ext uri="{FF2B5EF4-FFF2-40B4-BE49-F238E27FC236}">
              <a16:creationId xmlns:a16="http://schemas.microsoft.com/office/drawing/2014/main" id="{5CB5EBAB-2DA0-497A-B559-DC18DE2C43D4}"/>
            </a:ext>
          </a:extLst>
        </xdr:cNvPr>
        <xdr:cNvSpPr txBox="1"/>
      </xdr:nvSpPr>
      <xdr:spPr>
        <a:xfrm>
          <a:off x="12465127" y="464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17706</xdr:rowOff>
    </xdr:from>
    <xdr:ext cx="560923" cy="259045"/>
    <xdr:sp macro="" textlink="">
      <xdr:nvSpPr>
        <xdr:cNvPr id="158" name="n_2mainValue債務償還比率">
          <a:extLst>
            <a:ext uri="{FF2B5EF4-FFF2-40B4-BE49-F238E27FC236}">
              <a16:creationId xmlns:a16="http://schemas.microsoft.com/office/drawing/2014/main" id="{C8C14096-D04C-4EFE-93B7-CA4DEDCD601A}"/>
            </a:ext>
          </a:extLst>
        </xdr:cNvPr>
        <xdr:cNvSpPr txBox="1"/>
      </xdr:nvSpPr>
      <xdr:spPr>
        <a:xfrm>
          <a:off x="11765488" y="4875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42925</xdr:rowOff>
    </xdr:from>
    <xdr:ext cx="469744" cy="259045"/>
    <xdr:sp macro="" textlink="">
      <xdr:nvSpPr>
        <xdr:cNvPr id="159" name="n_3mainValue債務償還比率">
          <a:extLst>
            <a:ext uri="{FF2B5EF4-FFF2-40B4-BE49-F238E27FC236}">
              <a16:creationId xmlns:a16="http://schemas.microsoft.com/office/drawing/2014/main" id="{38A783FE-7854-499A-827E-3E79CCB7C809}"/>
            </a:ext>
          </a:extLst>
        </xdr:cNvPr>
        <xdr:cNvSpPr txBox="1"/>
      </xdr:nvSpPr>
      <xdr:spPr>
        <a:xfrm>
          <a:off x="11103052" y="458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68833</xdr:rowOff>
    </xdr:from>
    <xdr:ext cx="469744" cy="259045"/>
    <xdr:sp macro="" textlink="">
      <xdr:nvSpPr>
        <xdr:cNvPr id="160" name="n_4mainValue債務償還比率">
          <a:extLst>
            <a:ext uri="{FF2B5EF4-FFF2-40B4-BE49-F238E27FC236}">
              <a16:creationId xmlns:a16="http://schemas.microsoft.com/office/drawing/2014/main" id="{C1AF191B-CDA1-4F9C-80D6-7D73F1B2E250}"/>
            </a:ext>
          </a:extLst>
        </xdr:cNvPr>
        <xdr:cNvSpPr txBox="1"/>
      </xdr:nvSpPr>
      <xdr:spPr>
        <a:xfrm>
          <a:off x="10417252" y="45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E090055-AC86-4F02-B045-9D302754774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5CB6826-1AEC-4F57-955E-9BFF83203B9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C08B13C-505F-4CAF-B44F-A5DD1F5EE63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0FA19DB-52B7-4682-89C8-F4FB160A7CD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B25ED74-3F42-44F5-B82E-B0F0E6C7C46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06709D6-6138-4B90-9367-4ABEB1E7F42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C2C902-D127-47FD-98B2-B68EBFD8568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CD38C3-035B-48D2-BFF2-DD1DC96484B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E8E40D-51CE-4933-841C-2DF28450AC0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FC2BEE-AC66-413F-9984-6DC9FC87FF5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8C2828-25F6-48BE-A0D2-6EB5EBCCDB8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F7DFC2-61EA-4CD8-A4F6-8508E833361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54E721-C4E4-4ED3-9E3D-041A4E00C18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5CF4AE-7D94-41DE-907F-2D7A3CFE6A5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112C61-100B-4ACC-9815-761F758FECF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3CEAA9-9D8E-452D-AE88-B021386AF89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A9BD86-CE46-4B45-B3C1-F511EB8E51D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F2D1F7-5B24-4BE3-9515-B0E19E52C92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1F4671-6FC3-4CF7-A16E-26F5945BA05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BA11A9-74D0-4065-B199-E1D1E5E1247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80D691-5BC9-4C6F-AD63-A50932E0366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08B6B6-691D-481A-B3BC-61D47A799F9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AB8FA5-1EE8-481C-8A7A-BC1ADD73017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DFF3C0-687B-4322-B7BA-7E7209732CF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1BE94F-FB53-483B-9D2D-29E3FAFA7D1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1DE84E-6A5D-4639-9DE0-CC017DD3E8D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C45D99-FE71-4B1B-BFD6-BF605257D5E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9F9368-D28E-4F7C-91CA-63999CEEE19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63D4BA-F7D5-4F4E-A7BB-514F1B6ABE9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A2FEDF-B6EC-4737-89D8-5742A0B94D2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948493-840C-4475-BBA9-1A40792AF35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23216-443A-43B8-93BB-48529EF888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012B40-2AE3-4A44-9484-E81F80E4BCE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ADC3C5D-24EE-4B86-8EFC-88713E5CF47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5E9E525-0FC3-4C6A-AC7F-729A417ADAB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27C23F0-08DF-451D-BCEB-42DA397C5C1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3632E34-CA33-4095-A64F-DD63166800F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44B9253-0538-449C-9AAA-2E239B0CEC1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06006CC-8B24-4121-907F-35D94610BEC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001270C-4DDF-480D-9E32-786AA49B093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4306ABB-0463-43E9-A777-22F09A004F7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5F2C751-928A-475E-9059-B5FE8E1EBB7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636CB72-D8D9-41DB-B87C-B9880CC73C0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81152BE-4E91-4D11-AA7D-B975DBEEE8E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C9C738-4DFD-4D3F-BB24-BF9C8B4CA82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A030A-8BE1-47A2-AABF-FCF9B7217E0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007E55-6DF4-419B-B4B9-5D88DAE581B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C7D51E0-F833-454C-99BF-E68240ABEAA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D47AE6-BB65-494B-9D25-B8760C2F69D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D105ACF-1C54-4525-B32E-D03B9A7C143D}"/>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17352E-AC33-4E51-917A-757BF91C70E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FB69D1-6C7A-475C-AB06-192499C1210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928DCFE-81C7-4529-9ED6-D9054CF23F2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02FDF1-B9DE-4571-B6F5-7F9C73A56FB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61B4EA-DBFB-4710-B318-625AD83B6D9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56E8F80-3A2B-4245-A1D0-C89B30F93BC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C9EFEB-5D3D-45D0-8BB3-F2E4D9D4DCBC}"/>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4E4D8D-5689-4066-88C7-BFA1CB4251C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77DAE1-4863-4115-9D52-76A3638F3C9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89513EE-794C-4651-BF23-ACB7C4F6C6E7}"/>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2297C6-E40D-4FA5-84F8-0E38B1DB5D8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CCB3DA5-0D4F-4840-9CFA-A30EA0BF999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E65CFAA-E664-47CD-993E-7D442049B2A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16328</xdr:rowOff>
    </xdr:from>
    <xdr:to>
      <xdr:col>24</xdr:col>
      <xdr:colOff>62865</xdr:colOff>
      <xdr:row>41</xdr:row>
      <xdr:rowOff>46265</xdr:rowOff>
    </xdr:to>
    <xdr:cxnSp macro="">
      <xdr:nvCxnSpPr>
        <xdr:cNvPr id="59" name="直線コネクタ 58">
          <a:extLst>
            <a:ext uri="{FF2B5EF4-FFF2-40B4-BE49-F238E27FC236}">
              <a16:creationId xmlns:a16="http://schemas.microsoft.com/office/drawing/2014/main" id="{8449255F-A7FC-4AA7-976F-5B683E3461B6}"/>
            </a:ext>
          </a:extLst>
        </xdr:cNvPr>
        <xdr:cNvCxnSpPr/>
      </xdr:nvCxnSpPr>
      <xdr:spPr>
        <a:xfrm flipV="1">
          <a:off x="4179570" y="5521778"/>
          <a:ext cx="1270" cy="116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50092</xdr:rowOff>
    </xdr:from>
    <xdr:ext cx="405111" cy="259045"/>
    <xdr:sp macro="" textlink="">
      <xdr:nvSpPr>
        <xdr:cNvPr id="60" name="【道路】&#10;有形固定資産減価償却率最小値テキスト">
          <a:extLst>
            <a:ext uri="{FF2B5EF4-FFF2-40B4-BE49-F238E27FC236}">
              <a16:creationId xmlns:a16="http://schemas.microsoft.com/office/drawing/2014/main" id="{85D3E789-1A74-4874-8ABA-D809A089573B}"/>
            </a:ext>
          </a:extLst>
        </xdr:cNvPr>
        <xdr:cNvSpPr txBox="1"/>
      </xdr:nvSpPr>
      <xdr:spPr>
        <a:xfrm>
          <a:off x="4229100" y="66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46265</xdr:rowOff>
    </xdr:from>
    <xdr:to>
      <xdr:col>24</xdr:col>
      <xdr:colOff>152400</xdr:colOff>
      <xdr:row>41</xdr:row>
      <xdr:rowOff>46265</xdr:rowOff>
    </xdr:to>
    <xdr:cxnSp macro="">
      <xdr:nvCxnSpPr>
        <xdr:cNvPr id="61" name="直線コネクタ 60">
          <a:extLst>
            <a:ext uri="{FF2B5EF4-FFF2-40B4-BE49-F238E27FC236}">
              <a16:creationId xmlns:a16="http://schemas.microsoft.com/office/drawing/2014/main" id="{F7029A81-4C39-4D6F-A8DA-27C6791A32CA}"/>
            </a:ext>
          </a:extLst>
        </xdr:cNvPr>
        <xdr:cNvCxnSpPr/>
      </xdr:nvCxnSpPr>
      <xdr:spPr>
        <a:xfrm>
          <a:off x="4105275" y="6688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134455</xdr:rowOff>
    </xdr:from>
    <xdr:ext cx="405111" cy="259045"/>
    <xdr:sp macro="" textlink="">
      <xdr:nvSpPr>
        <xdr:cNvPr id="62" name="【道路】&#10;有形固定資産減価償却率最大値テキスト">
          <a:extLst>
            <a:ext uri="{FF2B5EF4-FFF2-40B4-BE49-F238E27FC236}">
              <a16:creationId xmlns:a16="http://schemas.microsoft.com/office/drawing/2014/main" id="{1F188878-2545-4B20-B58A-C3BF11565104}"/>
            </a:ext>
          </a:extLst>
        </xdr:cNvPr>
        <xdr:cNvSpPr txBox="1"/>
      </xdr:nvSpPr>
      <xdr:spPr>
        <a:xfrm>
          <a:off x="4229100" y="531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16328</xdr:rowOff>
    </xdr:from>
    <xdr:to>
      <xdr:col>24</xdr:col>
      <xdr:colOff>152400</xdr:colOff>
      <xdr:row>34</xdr:row>
      <xdr:rowOff>16328</xdr:rowOff>
    </xdr:to>
    <xdr:cxnSp macro="">
      <xdr:nvCxnSpPr>
        <xdr:cNvPr id="63" name="直線コネクタ 62">
          <a:extLst>
            <a:ext uri="{FF2B5EF4-FFF2-40B4-BE49-F238E27FC236}">
              <a16:creationId xmlns:a16="http://schemas.microsoft.com/office/drawing/2014/main" id="{012CC818-5910-484E-B8F6-BDE23B3E9B0B}"/>
            </a:ext>
          </a:extLst>
        </xdr:cNvPr>
        <xdr:cNvCxnSpPr/>
      </xdr:nvCxnSpPr>
      <xdr:spPr>
        <a:xfrm>
          <a:off x="4105275" y="5521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45555</xdr:rowOff>
    </xdr:from>
    <xdr:ext cx="405111" cy="259045"/>
    <xdr:sp macro="" textlink="">
      <xdr:nvSpPr>
        <xdr:cNvPr id="64" name="【道路】&#10;有形固定資産減価償却率平均値テキスト">
          <a:extLst>
            <a:ext uri="{FF2B5EF4-FFF2-40B4-BE49-F238E27FC236}">
              <a16:creationId xmlns:a16="http://schemas.microsoft.com/office/drawing/2014/main" id="{5D303EDF-3507-4AE8-A98A-9DF3F1DFA6B6}"/>
            </a:ext>
          </a:extLst>
        </xdr:cNvPr>
        <xdr:cNvSpPr txBox="1"/>
      </xdr:nvSpPr>
      <xdr:spPr>
        <a:xfrm>
          <a:off x="4229100" y="620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22678</xdr:rowOff>
    </xdr:from>
    <xdr:to>
      <xdr:col>24</xdr:col>
      <xdr:colOff>114300</xdr:colOff>
      <xdr:row>39</xdr:row>
      <xdr:rowOff>124278</xdr:rowOff>
    </xdr:to>
    <xdr:sp macro="" textlink="">
      <xdr:nvSpPr>
        <xdr:cNvPr id="65" name="フローチャート: 判断 64">
          <a:extLst>
            <a:ext uri="{FF2B5EF4-FFF2-40B4-BE49-F238E27FC236}">
              <a16:creationId xmlns:a16="http://schemas.microsoft.com/office/drawing/2014/main" id="{C80A2985-1AD3-4533-B42A-A36C1280CAE3}"/>
            </a:ext>
          </a:extLst>
        </xdr:cNvPr>
        <xdr:cNvSpPr/>
      </xdr:nvSpPr>
      <xdr:spPr>
        <a:xfrm>
          <a:off x="4124325" y="63409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128815</xdr:rowOff>
    </xdr:from>
    <xdr:to>
      <xdr:col>20</xdr:col>
      <xdr:colOff>38100</xdr:colOff>
      <xdr:row>39</xdr:row>
      <xdr:rowOff>58965</xdr:rowOff>
    </xdr:to>
    <xdr:sp macro="" textlink="">
      <xdr:nvSpPr>
        <xdr:cNvPr id="66" name="フローチャート: 判断 65">
          <a:extLst>
            <a:ext uri="{FF2B5EF4-FFF2-40B4-BE49-F238E27FC236}">
              <a16:creationId xmlns:a16="http://schemas.microsoft.com/office/drawing/2014/main" id="{39F9EB61-A3B8-46FF-9759-F55ABBF4F3E4}"/>
            </a:ext>
          </a:extLst>
        </xdr:cNvPr>
        <xdr:cNvSpPr/>
      </xdr:nvSpPr>
      <xdr:spPr>
        <a:xfrm>
          <a:off x="3381375" y="6278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74385</xdr:rowOff>
    </xdr:from>
    <xdr:to>
      <xdr:col>15</xdr:col>
      <xdr:colOff>101600</xdr:colOff>
      <xdr:row>39</xdr:row>
      <xdr:rowOff>4535</xdr:rowOff>
    </xdr:to>
    <xdr:sp macro="" textlink="">
      <xdr:nvSpPr>
        <xdr:cNvPr id="67" name="フローチャート: 判断 66">
          <a:extLst>
            <a:ext uri="{FF2B5EF4-FFF2-40B4-BE49-F238E27FC236}">
              <a16:creationId xmlns:a16="http://schemas.microsoft.com/office/drawing/2014/main" id="{7CE57BC1-BF16-4363-AED2-9F3A961EE3DA}"/>
            </a:ext>
          </a:extLst>
        </xdr:cNvPr>
        <xdr:cNvSpPr/>
      </xdr:nvSpPr>
      <xdr:spPr>
        <a:xfrm>
          <a:off x="2571750" y="622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147864</xdr:rowOff>
    </xdr:from>
    <xdr:to>
      <xdr:col>10</xdr:col>
      <xdr:colOff>165100</xdr:colOff>
      <xdr:row>38</xdr:row>
      <xdr:rowOff>78014</xdr:rowOff>
    </xdr:to>
    <xdr:sp macro="" textlink="">
      <xdr:nvSpPr>
        <xdr:cNvPr id="68" name="フローチャート: 判断 67">
          <a:extLst>
            <a:ext uri="{FF2B5EF4-FFF2-40B4-BE49-F238E27FC236}">
              <a16:creationId xmlns:a16="http://schemas.microsoft.com/office/drawing/2014/main" id="{6A9689D5-7A14-4957-9FD8-8A6AFF3398D1}"/>
            </a:ext>
          </a:extLst>
        </xdr:cNvPr>
        <xdr:cNvSpPr/>
      </xdr:nvSpPr>
      <xdr:spPr>
        <a:xfrm>
          <a:off x="1781175" y="6135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49893</xdr:rowOff>
    </xdr:from>
    <xdr:to>
      <xdr:col>6</xdr:col>
      <xdr:colOff>38100</xdr:colOff>
      <xdr:row>37</xdr:row>
      <xdr:rowOff>151493</xdr:rowOff>
    </xdr:to>
    <xdr:sp macro="" textlink="">
      <xdr:nvSpPr>
        <xdr:cNvPr id="69" name="フローチャート: 判断 68">
          <a:extLst>
            <a:ext uri="{FF2B5EF4-FFF2-40B4-BE49-F238E27FC236}">
              <a16:creationId xmlns:a16="http://schemas.microsoft.com/office/drawing/2014/main" id="{5B2210CE-D91D-4064-8141-8EFE61A08BC6}"/>
            </a:ext>
          </a:extLst>
        </xdr:cNvPr>
        <xdr:cNvSpPr/>
      </xdr:nvSpPr>
      <xdr:spPr>
        <a:xfrm>
          <a:off x="981075" y="60379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D02292-4237-41AA-A203-91D305EB104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80BE89-88AB-47FA-9A1B-580E71B91C2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186121-C0C4-4B8F-916C-BEEF7D62AB4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514F30-1B64-482B-86A7-BE9A194A7EA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B440399-A53F-465D-94F5-3C7F83B3325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77107</xdr:rowOff>
    </xdr:from>
    <xdr:to>
      <xdr:col>24</xdr:col>
      <xdr:colOff>114300</xdr:colOff>
      <xdr:row>40</xdr:row>
      <xdr:rowOff>7257</xdr:rowOff>
    </xdr:to>
    <xdr:sp macro="" textlink="">
      <xdr:nvSpPr>
        <xdr:cNvPr id="75" name="楕円 74">
          <a:extLst>
            <a:ext uri="{FF2B5EF4-FFF2-40B4-BE49-F238E27FC236}">
              <a16:creationId xmlns:a16="http://schemas.microsoft.com/office/drawing/2014/main" id="{E6F24DEB-D078-4318-8C6F-7139B6F650AF}"/>
            </a:ext>
          </a:extLst>
        </xdr:cNvPr>
        <xdr:cNvSpPr/>
      </xdr:nvSpPr>
      <xdr:spPr>
        <a:xfrm>
          <a:off x="4124325" y="6392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55534</xdr:rowOff>
    </xdr:from>
    <xdr:ext cx="405111" cy="259045"/>
    <xdr:sp macro="" textlink="">
      <xdr:nvSpPr>
        <xdr:cNvPr id="76" name="【道路】&#10;有形固定資産減価償却率該当値テキスト">
          <a:extLst>
            <a:ext uri="{FF2B5EF4-FFF2-40B4-BE49-F238E27FC236}">
              <a16:creationId xmlns:a16="http://schemas.microsoft.com/office/drawing/2014/main" id="{622C6EC1-A6A3-4FF1-8482-ACA6F36D74F6}"/>
            </a:ext>
          </a:extLst>
        </xdr:cNvPr>
        <xdr:cNvSpPr txBox="1"/>
      </xdr:nvSpPr>
      <xdr:spPr>
        <a:xfrm>
          <a:off x="4229100" y="637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7" name="楕円 76">
          <a:extLst>
            <a:ext uri="{FF2B5EF4-FFF2-40B4-BE49-F238E27FC236}">
              <a16:creationId xmlns:a16="http://schemas.microsoft.com/office/drawing/2014/main" id="{D02689E2-AFCC-4207-829F-C24E799C55F2}"/>
            </a:ext>
          </a:extLst>
        </xdr:cNvPr>
        <xdr:cNvSpPr/>
      </xdr:nvSpPr>
      <xdr:spPr>
        <a:xfrm>
          <a:off x="33813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127907</xdr:rowOff>
    </xdr:to>
    <xdr:cxnSp macro="">
      <xdr:nvCxnSpPr>
        <xdr:cNvPr id="78" name="直線コネクタ 77">
          <a:extLst>
            <a:ext uri="{FF2B5EF4-FFF2-40B4-BE49-F238E27FC236}">
              <a16:creationId xmlns:a16="http://schemas.microsoft.com/office/drawing/2014/main" id="{C74A6242-00A1-4917-A75D-1B8CCD04B88B}"/>
            </a:ext>
          </a:extLst>
        </xdr:cNvPr>
        <xdr:cNvCxnSpPr/>
      </xdr:nvCxnSpPr>
      <xdr:spPr>
        <a:xfrm>
          <a:off x="3429000" y="6334125"/>
          <a:ext cx="75247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30843</xdr:rowOff>
    </xdr:from>
    <xdr:to>
      <xdr:col>15</xdr:col>
      <xdr:colOff>101600</xdr:colOff>
      <xdr:row>38</xdr:row>
      <xdr:rowOff>132443</xdr:rowOff>
    </xdr:to>
    <xdr:sp macro="" textlink="">
      <xdr:nvSpPr>
        <xdr:cNvPr id="79" name="楕円 78">
          <a:extLst>
            <a:ext uri="{FF2B5EF4-FFF2-40B4-BE49-F238E27FC236}">
              <a16:creationId xmlns:a16="http://schemas.microsoft.com/office/drawing/2014/main" id="{9645A42B-329E-4B12-8ECF-BBCA0D0BB9CD}"/>
            </a:ext>
          </a:extLst>
        </xdr:cNvPr>
        <xdr:cNvSpPr/>
      </xdr:nvSpPr>
      <xdr:spPr>
        <a:xfrm>
          <a:off x="2571750" y="61808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81643</xdr:rowOff>
    </xdr:from>
    <xdr:to>
      <xdr:col>19</xdr:col>
      <xdr:colOff>177800</xdr:colOff>
      <xdr:row>39</xdr:row>
      <xdr:rowOff>19050</xdr:rowOff>
    </xdr:to>
    <xdr:cxnSp macro="">
      <xdr:nvCxnSpPr>
        <xdr:cNvPr id="80" name="直線コネクタ 79">
          <a:extLst>
            <a:ext uri="{FF2B5EF4-FFF2-40B4-BE49-F238E27FC236}">
              <a16:creationId xmlns:a16="http://schemas.microsoft.com/office/drawing/2014/main" id="{41BDAB7B-0349-49C5-9263-5A7B113BAD6E}"/>
            </a:ext>
          </a:extLst>
        </xdr:cNvPr>
        <xdr:cNvCxnSpPr/>
      </xdr:nvCxnSpPr>
      <xdr:spPr>
        <a:xfrm>
          <a:off x="2619375" y="6237968"/>
          <a:ext cx="80962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1" name="楕円 80">
          <a:extLst>
            <a:ext uri="{FF2B5EF4-FFF2-40B4-BE49-F238E27FC236}">
              <a16:creationId xmlns:a16="http://schemas.microsoft.com/office/drawing/2014/main" id="{4579FB41-0C95-4A8F-ABA8-0C09AA5D3864}"/>
            </a:ext>
          </a:extLst>
        </xdr:cNvPr>
        <xdr:cNvSpPr/>
      </xdr:nvSpPr>
      <xdr:spPr>
        <a:xfrm>
          <a:off x="17811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81643</xdr:rowOff>
    </xdr:to>
    <xdr:cxnSp macro="">
      <xdr:nvCxnSpPr>
        <xdr:cNvPr id="82" name="直線コネクタ 81">
          <a:extLst>
            <a:ext uri="{FF2B5EF4-FFF2-40B4-BE49-F238E27FC236}">
              <a16:creationId xmlns:a16="http://schemas.microsoft.com/office/drawing/2014/main" id="{2FE47FAD-04F7-41EB-9608-6BFABA997435}"/>
            </a:ext>
          </a:extLst>
        </xdr:cNvPr>
        <xdr:cNvCxnSpPr/>
      </xdr:nvCxnSpPr>
      <xdr:spPr>
        <a:xfrm>
          <a:off x="1828800" y="6124575"/>
          <a:ext cx="790575"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134257</xdr:rowOff>
    </xdr:from>
    <xdr:to>
      <xdr:col>6</xdr:col>
      <xdr:colOff>38100</xdr:colOff>
      <xdr:row>37</xdr:row>
      <xdr:rowOff>64407</xdr:rowOff>
    </xdr:to>
    <xdr:sp macro="" textlink="">
      <xdr:nvSpPr>
        <xdr:cNvPr id="83" name="楕円 82">
          <a:extLst>
            <a:ext uri="{FF2B5EF4-FFF2-40B4-BE49-F238E27FC236}">
              <a16:creationId xmlns:a16="http://schemas.microsoft.com/office/drawing/2014/main" id="{A2C8A1C7-53FC-4F8B-8CFC-1CCB9CD10F18}"/>
            </a:ext>
          </a:extLst>
        </xdr:cNvPr>
        <xdr:cNvSpPr/>
      </xdr:nvSpPr>
      <xdr:spPr>
        <a:xfrm>
          <a:off x="981075" y="5963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13607</xdr:rowOff>
    </xdr:from>
    <xdr:to>
      <xdr:col>10</xdr:col>
      <xdr:colOff>114300</xdr:colOff>
      <xdr:row>37</xdr:row>
      <xdr:rowOff>133350</xdr:rowOff>
    </xdr:to>
    <xdr:cxnSp macro="">
      <xdr:nvCxnSpPr>
        <xdr:cNvPr id="84" name="直線コネクタ 83">
          <a:extLst>
            <a:ext uri="{FF2B5EF4-FFF2-40B4-BE49-F238E27FC236}">
              <a16:creationId xmlns:a16="http://schemas.microsoft.com/office/drawing/2014/main" id="{64264873-DED5-4594-BC1D-DC2B9B24047A}"/>
            </a:ext>
          </a:extLst>
        </xdr:cNvPr>
        <xdr:cNvCxnSpPr/>
      </xdr:nvCxnSpPr>
      <xdr:spPr>
        <a:xfrm>
          <a:off x="1028700" y="6001657"/>
          <a:ext cx="8001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75491</xdr:rowOff>
    </xdr:from>
    <xdr:ext cx="405111" cy="259045"/>
    <xdr:sp macro="" textlink="">
      <xdr:nvSpPr>
        <xdr:cNvPr id="85" name="n_1aveValue【道路】&#10;有形固定資産減価償却率">
          <a:extLst>
            <a:ext uri="{FF2B5EF4-FFF2-40B4-BE49-F238E27FC236}">
              <a16:creationId xmlns:a16="http://schemas.microsoft.com/office/drawing/2014/main" id="{91840E08-6899-4DD7-AE3B-CFEAD7C21FAA}"/>
            </a:ext>
          </a:extLst>
        </xdr:cNvPr>
        <xdr:cNvSpPr txBox="1"/>
      </xdr:nvSpPr>
      <xdr:spPr>
        <a:xfrm>
          <a:off x="3239144" y="60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6" name="n_2aveValue【道路】&#10;有形固定資産減価償却率">
          <a:extLst>
            <a:ext uri="{FF2B5EF4-FFF2-40B4-BE49-F238E27FC236}">
              <a16:creationId xmlns:a16="http://schemas.microsoft.com/office/drawing/2014/main" id="{B9AD6B60-9D29-4BF0-ABDB-60D5E23517BE}"/>
            </a:ext>
          </a:extLst>
        </xdr:cNvPr>
        <xdr:cNvSpPr txBox="1"/>
      </xdr:nvSpPr>
      <xdr:spPr>
        <a:xfrm>
          <a:off x="2439044" y="631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87" name="n_3aveValue【道路】&#10;有形固定資産減価償却率">
          <a:extLst>
            <a:ext uri="{FF2B5EF4-FFF2-40B4-BE49-F238E27FC236}">
              <a16:creationId xmlns:a16="http://schemas.microsoft.com/office/drawing/2014/main" id="{38ECEB4D-CDE4-4DFD-B2CB-4CF41BD669F1}"/>
            </a:ext>
          </a:extLst>
        </xdr:cNvPr>
        <xdr:cNvSpPr txBox="1"/>
      </xdr:nvSpPr>
      <xdr:spPr>
        <a:xfrm>
          <a:off x="1648469" y="621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88" name="n_4aveValue【道路】&#10;有形固定資産減価償却率">
          <a:extLst>
            <a:ext uri="{FF2B5EF4-FFF2-40B4-BE49-F238E27FC236}">
              <a16:creationId xmlns:a16="http://schemas.microsoft.com/office/drawing/2014/main" id="{B1129CD7-04DA-4F6A-BE99-34A47E2D0B4E}"/>
            </a:ext>
          </a:extLst>
        </xdr:cNvPr>
        <xdr:cNvSpPr txBox="1"/>
      </xdr:nvSpPr>
      <xdr:spPr>
        <a:xfrm>
          <a:off x="848369" y="613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9" name="n_1mainValue【道路】&#10;有形固定資産減価償却率">
          <a:extLst>
            <a:ext uri="{FF2B5EF4-FFF2-40B4-BE49-F238E27FC236}">
              <a16:creationId xmlns:a16="http://schemas.microsoft.com/office/drawing/2014/main" id="{AE39E0C2-B93A-4EFB-B845-48665DDF8F82}"/>
            </a:ext>
          </a:extLst>
        </xdr:cNvPr>
        <xdr:cNvSpPr txBox="1"/>
      </xdr:nvSpPr>
      <xdr:spPr>
        <a:xfrm>
          <a:off x="32391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148970</xdr:rowOff>
    </xdr:from>
    <xdr:ext cx="405111" cy="259045"/>
    <xdr:sp macro="" textlink="">
      <xdr:nvSpPr>
        <xdr:cNvPr id="90" name="n_2mainValue【道路】&#10;有形固定資産減価償却率">
          <a:extLst>
            <a:ext uri="{FF2B5EF4-FFF2-40B4-BE49-F238E27FC236}">
              <a16:creationId xmlns:a16="http://schemas.microsoft.com/office/drawing/2014/main" id="{1667E3D2-CB20-476D-B339-2D9F871BACA9}"/>
            </a:ext>
          </a:extLst>
        </xdr:cNvPr>
        <xdr:cNvSpPr txBox="1"/>
      </xdr:nvSpPr>
      <xdr:spPr>
        <a:xfrm>
          <a:off x="2439044" y="597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1" name="n_3mainValue【道路】&#10;有形固定資産減価償却率">
          <a:extLst>
            <a:ext uri="{FF2B5EF4-FFF2-40B4-BE49-F238E27FC236}">
              <a16:creationId xmlns:a16="http://schemas.microsoft.com/office/drawing/2014/main" id="{D2058946-09F4-4DD2-BB96-69F7E76932B5}"/>
            </a:ext>
          </a:extLst>
        </xdr:cNvPr>
        <xdr:cNvSpPr txBox="1"/>
      </xdr:nvSpPr>
      <xdr:spPr>
        <a:xfrm>
          <a:off x="16484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80934</xdr:rowOff>
    </xdr:from>
    <xdr:ext cx="405111" cy="259045"/>
    <xdr:sp macro="" textlink="">
      <xdr:nvSpPr>
        <xdr:cNvPr id="92" name="n_4mainValue【道路】&#10;有形固定資産減価償却率">
          <a:extLst>
            <a:ext uri="{FF2B5EF4-FFF2-40B4-BE49-F238E27FC236}">
              <a16:creationId xmlns:a16="http://schemas.microsoft.com/office/drawing/2014/main" id="{BEF4F970-EAB9-4D99-912B-95E40DC607A3}"/>
            </a:ext>
          </a:extLst>
        </xdr:cNvPr>
        <xdr:cNvSpPr txBox="1"/>
      </xdr:nvSpPr>
      <xdr:spPr>
        <a:xfrm>
          <a:off x="848369" y="5751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D141278-5DE8-4A5A-88D3-F537A22E683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240C2D5-2F2E-46A3-B592-1EFFDED7F90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9E7111D-3E5C-4B00-B2DB-E115B94837E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F038EFD5-BC33-45FB-BA06-6EF64F9645D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7AA69BDA-A72A-49AE-AFC0-67701D8B742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B6A091-91A4-4BC5-B748-A7473C095C9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DE75A8AE-A46F-4BAF-9BA0-01B3DE68A75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F4AF71-EA71-42E5-952C-61395EF15CF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A932C81-B7E4-461C-A71B-151B7DE476D8}"/>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A81956F-E6AB-4DA1-9C42-67FDB5292472}"/>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29C6B38-290D-4674-847C-9DF67CC57C54}"/>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0E4708D-6DA7-43AB-A406-38976E7BC43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47C00F4-EA78-4FC3-9C29-5089320C12CA}"/>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D05A799-F233-43AC-B34C-AA8DF8E3D37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F494CC95-C9C6-45A3-9017-724A40E9575B}"/>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D8BED3A-FFBE-4FB1-BCEF-78804FAF8605}"/>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FBD8C8A-EF66-464D-9D94-64E36644A157}"/>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209A9C2-9E6A-458C-A8B8-917D4D2E2CBE}"/>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BF6FC17-FB50-4C85-B0FB-CDF418707950}"/>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8CC1566D-5ECC-4A30-8EDB-F701F01C624F}"/>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14D2056-5AF1-4A61-8C36-608D91FBCE68}"/>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F43834B-6E1D-47E2-AA23-A6E39607B42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C11D096-F755-4204-B76E-D7786FEB660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E87DB0E2-129C-472B-A4EA-96A06850958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64770</xdr:rowOff>
    </xdr:from>
    <xdr:to>
      <xdr:col>54</xdr:col>
      <xdr:colOff>189865</xdr:colOff>
      <xdr:row>42</xdr:row>
      <xdr:rowOff>46809</xdr:rowOff>
    </xdr:to>
    <xdr:cxnSp macro="">
      <xdr:nvCxnSpPr>
        <xdr:cNvPr id="117" name="直線コネクタ 116">
          <a:extLst>
            <a:ext uri="{FF2B5EF4-FFF2-40B4-BE49-F238E27FC236}">
              <a16:creationId xmlns:a16="http://schemas.microsoft.com/office/drawing/2014/main" id="{3DE228B8-D904-4F61-BDB4-4532EFBD0826}"/>
            </a:ext>
          </a:extLst>
        </xdr:cNvPr>
        <xdr:cNvCxnSpPr/>
      </xdr:nvCxnSpPr>
      <xdr:spPr>
        <a:xfrm flipV="1">
          <a:off x="9427845" y="5411470"/>
          <a:ext cx="1270"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50636</xdr:rowOff>
    </xdr:from>
    <xdr:ext cx="469744" cy="259045"/>
    <xdr:sp macro="" textlink="">
      <xdr:nvSpPr>
        <xdr:cNvPr id="118" name="【道路】&#10;一人当たり延長最小値テキスト">
          <a:extLst>
            <a:ext uri="{FF2B5EF4-FFF2-40B4-BE49-F238E27FC236}">
              <a16:creationId xmlns:a16="http://schemas.microsoft.com/office/drawing/2014/main" id="{191CFA64-6703-4FB9-95FD-2316690EBFD3}"/>
            </a:ext>
          </a:extLst>
        </xdr:cNvPr>
        <xdr:cNvSpPr txBox="1"/>
      </xdr:nvSpPr>
      <xdr:spPr>
        <a:xfrm>
          <a:off x="9477375" y="684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46809</xdr:rowOff>
    </xdr:from>
    <xdr:to>
      <xdr:col>55</xdr:col>
      <xdr:colOff>88900</xdr:colOff>
      <xdr:row>42</xdr:row>
      <xdr:rowOff>46809</xdr:rowOff>
    </xdr:to>
    <xdr:cxnSp macro="">
      <xdr:nvCxnSpPr>
        <xdr:cNvPr id="119" name="直線コネクタ 118">
          <a:extLst>
            <a:ext uri="{FF2B5EF4-FFF2-40B4-BE49-F238E27FC236}">
              <a16:creationId xmlns:a16="http://schemas.microsoft.com/office/drawing/2014/main" id="{85DEAACF-2749-4343-8C80-5A4E2AD844D0}"/>
            </a:ext>
          </a:extLst>
        </xdr:cNvPr>
        <xdr:cNvCxnSpPr/>
      </xdr:nvCxnSpPr>
      <xdr:spPr>
        <a:xfrm>
          <a:off x="9363075" y="68508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11447</xdr:rowOff>
    </xdr:from>
    <xdr:ext cx="469744" cy="259045"/>
    <xdr:sp macro="" textlink="">
      <xdr:nvSpPr>
        <xdr:cNvPr id="120" name="【道路】&#10;一人当たり延長最大値テキスト">
          <a:extLst>
            <a:ext uri="{FF2B5EF4-FFF2-40B4-BE49-F238E27FC236}">
              <a16:creationId xmlns:a16="http://schemas.microsoft.com/office/drawing/2014/main" id="{AACD6D81-C3E9-4095-9EEA-62B3B977B77B}"/>
            </a:ext>
          </a:extLst>
        </xdr:cNvPr>
        <xdr:cNvSpPr txBox="1"/>
      </xdr:nvSpPr>
      <xdr:spPr>
        <a:xfrm>
          <a:off x="9477375" y="51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21" name="直線コネクタ 120">
          <a:extLst>
            <a:ext uri="{FF2B5EF4-FFF2-40B4-BE49-F238E27FC236}">
              <a16:creationId xmlns:a16="http://schemas.microsoft.com/office/drawing/2014/main" id="{37F5AF08-69A8-4961-8205-0410A01FC1E2}"/>
            </a:ext>
          </a:extLst>
        </xdr:cNvPr>
        <xdr:cNvCxnSpPr/>
      </xdr:nvCxnSpPr>
      <xdr:spPr>
        <a:xfrm>
          <a:off x="9363075" y="541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155683</xdr:rowOff>
    </xdr:from>
    <xdr:ext cx="469744" cy="259045"/>
    <xdr:sp macro="" textlink="">
      <xdr:nvSpPr>
        <xdr:cNvPr id="122" name="【道路】&#10;一人当たり延長平均値テキスト">
          <a:extLst>
            <a:ext uri="{FF2B5EF4-FFF2-40B4-BE49-F238E27FC236}">
              <a16:creationId xmlns:a16="http://schemas.microsoft.com/office/drawing/2014/main" id="{198EF712-735D-4024-9324-0DDB55AE8418}"/>
            </a:ext>
          </a:extLst>
        </xdr:cNvPr>
        <xdr:cNvSpPr txBox="1"/>
      </xdr:nvSpPr>
      <xdr:spPr>
        <a:xfrm>
          <a:off x="9477375" y="598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5806</xdr:rowOff>
    </xdr:from>
    <xdr:to>
      <xdr:col>55</xdr:col>
      <xdr:colOff>50800</xdr:colOff>
      <xdr:row>37</xdr:row>
      <xdr:rowOff>107406</xdr:rowOff>
    </xdr:to>
    <xdr:sp macro="" textlink="">
      <xdr:nvSpPr>
        <xdr:cNvPr id="123" name="フローチャート: 判断 122">
          <a:extLst>
            <a:ext uri="{FF2B5EF4-FFF2-40B4-BE49-F238E27FC236}">
              <a16:creationId xmlns:a16="http://schemas.microsoft.com/office/drawing/2014/main" id="{3563845B-807C-4FF7-8934-704A554C46B6}"/>
            </a:ext>
          </a:extLst>
        </xdr:cNvPr>
        <xdr:cNvSpPr/>
      </xdr:nvSpPr>
      <xdr:spPr>
        <a:xfrm>
          <a:off x="9401175" y="600020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142966</xdr:rowOff>
    </xdr:from>
    <xdr:to>
      <xdr:col>50</xdr:col>
      <xdr:colOff>165100</xdr:colOff>
      <xdr:row>39</xdr:row>
      <xdr:rowOff>73116</xdr:rowOff>
    </xdr:to>
    <xdr:sp macro="" textlink="">
      <xdr:nvSpPr>
        <xdr:cNvPr id="124" name="フローチャート: 判断 123">
          <a:extLst>
            <a:ext uri="{FF2B5EF4-FFF2-40B4-BE49-F238E27FC236}">
              <a16:creationId xmlns:a16="http://schemas.microsoft.com/office/drawing/2014/main" id="{804B3C7A-5527-49A6-B464-D68968BC6C78}"/>
            </a:ext>
          </a:extLst>
        </xdr:cNvPr>
        <xdr:cNvSpPr/>
      </xdr:nvSpPr>
      <xdr:spPr>
        <a:xfrm>
          <a:off x="8639175" y="6292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25" name="フローチャート: 判断 124">
          <a:extLst>
            <a:ext uri="{FF2B5EF4-FFF2-40B4-BE49-F238E27FC236}">
              <a16:creationId xmlns:a16="http://schemas.microsoft.com/office/drawing/2014/main" id="{B1C82FE4-B036-4EA8-AFBA-0D71EF9E772C}"/>
            </a:ext>
          </a:extLst>
        </xdr:cNvPr>
        <xdr:cNvSpPr/>
      </xdr:nvSpPr>
      <xdr:spPr>
        <a:xfrm>
          <a:off x="7839075" y="63812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146231</xdr:rowOff>
    </xdr:from>
    <xdr:to>
      <xdr:col>41</xdr:col>
      <xdr:colOff>101600</xdr:colOff>
      <xdr:row>39</xdr:row>
      <xdr:rowOff>76381</xdr:rowOff>
    </xdr:to>
    <xdr:sp macro="" textlink="">
      <xdr:nvSpPr>
        <xdr:cNvPr id="126" name="フローチャート: 判断 125">
          <a:extLst>
            <a:ext uri="{FF2B5EF4-FFF2-40B4-BE49-F238E27FC236}">
              <a16:creationId xmlns:a16="http://schemas.microsoft.com/office/drawing/2014/main" id="{1312541A-848B-467E-9DF2-3C53F05D88B8}"/>
            </a:ext>
          </a:extLst>
        </xdr:cNvPr>
        <xdr:cNvSpPr/>
      </xdr:nvSpPr>
      <xdr:spPr>
        <a:xfrm>
          <a:off x="7029450" y="6296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44994</xdr:rowOff>
    </xdr:from>
    <xdr:to>
      <xdr:col>36</xdr:col>
      <xdr:colOff>165100</xdr:colOff>
      <xdr:row>39</xdr:row>
      <xdr:rowOff>146594</xdr:rowOff>
    </xdr:to>
    <xdr:sp macro="" textlink="">
      <xdr:nvSpPr>
        <xdr:cNvPr id="127" name="フローチャート: 判断 126">
          <a:extLst>
            <a:ext uri="{FF2B5EF4-FFF2-40B4-BE49-F238E27FC236}">
              <a16:creationId xmlns:a16="http://schemas.microsoft.com/office/drawing/2014/main" id="{C3E00661-7265-48CF-AD59-6C1EC0B6DF99}"/>
            </a:ext>
          </a:extLst>
        </xdr:cNvPr>
        <xdr:cNvSpPr/>
      </xdr:nvSpPr>
      <xdr:spPr>
        <a:xfrm>
          <a:off x="6238875" y="6363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D65416-FD4C-4E85-85D1-AE0034669B7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FE8BA0-F93A-49BC-BE05-955DF9B8BE1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6EBA1C-199F-47D9-B41D-535E8BF26F0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778966A-2D2A-4ABE-AA1F-74686A8586A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392EA2C-20D0-4509-89E2-17A91DB3555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13970</xdr:rowOff>
    </xdr:from>
    <xdr:to>
      <xdr:col>55</xdr:col>
      <xdr:colOff>50800</xdr:colOff>
      <xdr:row>33</xdr:row>
      <xdr:rowOff>115570</xdr:rowOff>
    </xdr:to>
    <xdr:sp macro="" textlink="">
      <xdr:nvSpPr>
        <xdr:cNvPr id="133" name="楕円 132">
          <a:extLst>
            <a:ext uri="{FF2B5EF4-FFF2-40B4-BE49-F238E27FC236}">
              <a16:creationId xmlns:a16="http://schemas.microsoft.com/office/drawing/2014/main" id="{FD2C1CB1-C4DF-4557-8C5D-274145097BE2}"/>
            </a:ext>
          </a:extLst>
        </xdr:cNvPr>
        <xdr:cNvSpPr/>
      </xdr:nvSpPr>
      <xdr:spPr>
        <a:xfrm>
          <a:off x="9401175" y="535432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138447</xdr:rowOff>
    </xdr:from>
    <xdr:ext cx="469744" cy="259045"/>
    <xdr:sp macro="" textlink="">
      <xdr:nvSpPr>
        <xdr:cNvPr id="134" name="【道路】&#10;一人当たり延長該当値テキスト">
          <a:extLst>
            <a:ext uri="{FF2B5EF4-FFF2-40B4-BE49-F238E27FC236}">
              <a16:creationId xmlns:a16="http://schemas.microsoft.com/office/drawing/2014/main" id="{78F02BE1-EE41-45D2-A3BE-F7C1D59CF78D}"/>
            </a:ext>
          </a:extLst>
        </xdr:cNvPr>
        <xdr:cNvSpPr txBox="1"/>
      </xdr:nvSpPr>
      <xdr:spPr>
        <a:xfrm>
          <a:off x="9477375" y="53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95613</xdr:rowOff>
    </xdr:from>
    <xdr:to>
      <xdr:col>50</xdr:col>
      <xdr:colOff>165100</xdr:colOff>
      <xdr:row>34</xdr:row>
      <xdr:rowOff>25763</xdr:rowOff>
    </xdr:to>
    <xdr:sp macro="" textlink="">
      <xdr:nvSpPr>
        <xdr:cNvPr id="135" name="楕円 134">
          <a:extLst>
            <a:ext uri="{FF2B5EF4-FFF2-40B4-BE49-F238E27FC236}">
              <a16:creationId xmlns:a16="http://schemas.microsoft.com/office/drawing/2014/main" id="{5C7A0D61-BCEF-4B7A-AC30-C085DBB32761}"/>
            </a:ext>
          </a:extLst>
        </xdr:cNvPr>
        <xdr:cNvSpPr/>
      </xdr:nvSpPr>
      <xdr:spPr>
        <a:xfrm>
          <a:off x="8639175" y="5439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64770</xdr:rowOff>
    </xdr:from>
    <xdr:to>
      <xdr:col>55</xdr:col>
      <xdr:colOff>0</xdr:colOff>
      <xdr:row>33</xdr:row>
      <xdr:rowOff>146413</xdr:rowOff>
    </xdr:to>
    <xdr:cxnSp macro="">
      <xdr:nvCxnSpPr>
        <xdr:cNvPr id="136" name="直線コネクタ 135">
          <a:extLst>
            <a:ext uri="{FF2B5EF4-FFF2-40B4-BE49-F238E27FC236}">
              <a16:creationId xmlns:a16="http://schemas.microsoft.com/office/drawing/2014/main" id="{9E713D06-059D-4785-9EFF-24360BA8EFDA}"/>
            </a:ext>
          </a:extLst>
        </xdr:cNvPr>
        <xdr:cNvCxnSpPr/>
      </xdr:nvCxnSpPr>
      <xdr:spPr>
        <a:xfrm flipV="1">
          <a:off x="8686800" y="5411470"/>
          <a:ext cx="7429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156028</xdr:rowOff>
    </xdr:from>
    <xdr:to>
      <xdr:col>46</xdr:col>
      <xdr:colOff>38100</xdr:colOff>
      <xdr:row>34</xdr:row>
      <xdr:rowOff>86178</xdr:rowOff>
    </xdr:to>
    <xdr:sp macro="" textlink="">
      <xdr:nvSpPr>
        <xdr:cNvPr id="137" name="楕円 136">
          <a:extLst>
            <a:ext uri="{FF2B5EF4-FFF2-40B4-BE49-F238E27FC236}">
              <a16:creationId xmlns:a16="http://schemas.microsoft.com/office/drawing/2014/main" id="{5C6E4AD0-AF71-4BD7-A3A6-6148A8B5C099}"/>
            </a:ext>
          </a:extLst>
        </xdr:cNvPr>
        <xdr:cNvSpPr/>
      </xdr:nvSpPr>
      <xdr:spPr>
        <a:xfrm>
          <a:off x="7839075" y="5502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146413</xdr:rowOff>
    </xdr:from>
    <xdr:to>
      <xdr:col>50</xdr:col>
      <xdr:colOff>114300</xdr:colOff>
      <xdr:row>34</xdr:row>
      <xdr:rowOff>35378</xdr:rowOff>
    </xdr:to>
    <xdr:cxnSp macro="">
      <xdr:nvCxnSpPr>
        <xdr:cNvPr id="138" name="直線コネクタ 137">
          <a:extLst>
            <a:ext uri="{FF2B5EF4-FFF2-40B4-BE49-F238E27FC236}">
              <a16:creationId xmlns:a16="http://schemas.microsoft.com/office/drawing/2014/main" id="{58B640C7-F233-45AC-A75E-0D30DC07E3BF}"/>
            </a:ext>
          </a:extLst>
        </xdr:cNvPr>
        <xdr:cNvCxnSpPr/>
      </xdr:nvCxnSpPr>
      <xdr:spPr>
        <a:xfrm flipV="1">
          <a:off x="7886700" y="5486763"/>
          <a:ext cx="8001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38463</xdr:rowOff>
    </xdr:from>
    <xdr:to>
      <xdr:col>41</xdr:col>
      <xdr:colOff>101600</xdr:colOff>
      <xdr:row>35</xdr:row>
      <xdr:rowOff>140063</xdr:rowOff>
    </xdr:to>
    <xdr:sp macro="" textlink="">
      <xdr:nvSpPr>
        <xdr:cNvPr id="139" name="楕円 138">
          <a:extLst>
            <a:ext uri="{FF2B5EF4-FFF2-40B4-BE49-F238E27FC236}">
              <a16:creationId xmlns:a16="http://schemas.microsoft.com/office/drawing/2014/main" id="{828E8C37-6BF2-4981-88AC-FDF133A71735}"/>
            </a:ext>
          </a:extLst>
        </xdr:cNvPr>
        <xdr:cNvSpPr/>
      </xdr:nvSpPr>
      <xdr:spPr>
        <a:xfrm>
          <a:off x="7029450" y="57058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35378</xdr:rowOff>
    </xdr:from>
    <xdr:to>
      <xdr:col>45</xdr:col>
      <xdr:colOff>177800</xdr:colOff>
      <xdr:row>35</xdr:row>
      <xdr:rowOff>89263</xdr:rowOff>
    </xdr:to>
    <xdr:cxnSp macro="">
      <xdr:nvCxnSpPr>
        <xdr:cNvPr id="140" name="直線コネクタ 139">
          <a:extLst>
            <a:ext uri="{FF2B5EF4-FFF2-40B4-BE49-F238E27FC236}">
              <a16:creationId xmlns:a16="http://schemas.microsoft.com/office/drawing/2014/main" id="{C2FCB935-5A7F-47AA-AC60-C340BA191405}"/>
            </a:ext>
          </a:extLst>
        </xdr:cNvPr>
        <xdr:cNvCxnSpPr/>
      </xdr:nvCxnSpPr>
      <xdr:spPr>
        <a:xfrm flipV="1">
          <a:off x="7077075" y="5540828"/>
          <a:ext cx="809625" cy="2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92347</xdr:rowOff>
    </xdr:from>
    <xdr:to>
      <xdr:col>36</xdr:col>
      <xdr:colOff>165100</xdr:colOff>
      <xdr:row>36</xdr:row>
      <xdr:rowOff>22497</xdr:rowOff>
    </xdr:to>
    <xdr:sp macro="" textlink="">
      <xdr:nvSpPr>
        <xdr:cNvPr id="141" name="楕円 140">
          <a:extLst>
            <a:ext uri="{FF2B5EF4-FFF2-40B4-BE49-F238E27FC236}">
              <a16:creationId xmlns:a16="http://schemas.microsoft.com/office/drawing/2014/main" id="{D14CF308-0D4A-495B-8CAD-98F8D7A740C1}"/>
            </a:ext>
          </a:extLst>
        </xdr:cNvPr>
        <xdr:cNvSpPr/>
      </xdr:nvSpPr>
      <xdr:spPr>
        <a:xfrm>
          <a:off x="6238875" y="57597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89263</xdr:rowOff>
    </xdr:from>
    <xdr:to>
      <xdr:col>41</xdr:col>
      <xdr:colOff>50800</xdr:colOff>
      <xdr:row>35</xdr:row>
      <xdr:rowOff>143147</xdr:rowOff>
    </xdr:to>
    <xdr:cxnSp macro="">
      <xdr:nvCxnSpPr>
        <xdr:cNvPr id="142" name="直線コネクタ 141">
          <a:extLst>
            <a:ext uri="{FF2B5EF4-FFF2-40B4-BE49-F238E27FC236}">
              <a16:creationId xmlns:a16="http://schemas.microsoft.com/office/drawing/2014/main" id="{206F6DF6-31A2-48DF-9D2A-B15A9EDAC7C5}"/>
            </a:ext>
          </a:extLst>
        </xdr:cNvPr>
        <xdr:cNvCxnSpPr/>
      </xdr:nvCxnSpPr>
      <xdr:spPr>
        <a:xfrm flipV="1">
          <a:off x="6286500" y="5753463"/>
          <a:ext cx="79057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64243</xdr:rowOff>
    </xdr:from>
    <xdr:ext cx="469744" cy="259045"/>
    <xdr:sp macro="" textlink="">
      <xdr:nvSpPr>
        <xdr:cNvPr id="143" name="n_1aveValue【道路】&#10;一人当たり延長">
          <a:extLst>
            <a:ext uri="{FF2B5EF4-FFF2-40B4-BE49-F238E27FC236}">
              <a16:creationId xmlns:a16="http://schemas.microsoft.com/office/drawing/2014/main" id="{ACA419DA-4F40-43A6-BC12-47D0315ED36A}"/>
            </a:ext>
          </a:extLst>
        </xdr:cNvPr>
        <xdr:cNvSpPr txBox="1"/>
      </xdr:nvSpPr>
      <xdr:spPr>
        <a:xfrm>
          <a:off x="8458277" y="638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4" name="n_2aveValue【道路】&#10;一人当たり延長">
          <a:extLst>
            <a:ext uri="{FF2B5EF4-FFF2-40B4-BE49-F238E27FC236}">
              <a16:creationId xmlns:a16="http://schemas.microsoft.com/office/drawing/2014/main" id="{01E2CB0B-8AD7-40DF-BD3E-6AB77CD854F7}"/>
            </a:ext>
          </a:extLst>
        </xdr:cNvPr>
        <xdr:cNvSpPr txBox="1"/>
      </xdr:nvSpPr>
      <xdr:spPr>
        <a:xfrm>
          <a:off x="7677227" y="64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67508</xdr:rowOff>
    </xdr:from>
    <xdr:ext cx="469744" cy="259045"/>
    <xdr:sp macro="" textlink="">
      <xdr:nvSpPr>
        <xdr:cNvPr id="145" name="n_3aveValue【道路】&#10;一人当たり延長">
          <a:extLst>
            <a:ext uri="{FF2B5EF4-FFF2-40B4-BE49-F238E27FC236}">
              <a16:creationId xmlns:a16="http://schemas.microsoft.com/office/drawing/2014/main" id="{53F39685-1067-4A68-B7B0-D2021F0773DB}"/>
            </a:ext>
          </a:extLst>
        </xdr:cNvPr>
        <xdr:cNvSpPr txBox="1"/>
      </xdr:nvSpPr>
      <xdr:spPr>
        <a:xfrm>
          <a:off x="6867602" y="63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137721</xdr:rowOff>
    </xdr:from>
    <xdr:ext cx="469744" cy="259045"/>
    <xdr:sp macro="" textlink="">
      <xdr:nvSpPr>
        <xdr:cNvPr id="146" name="n_4aveValue【道路】&#10;一人当たり延長">
          <a:extLst>
            <a:ext uri="{FF2B5EF4-FFF2-40B4-BE49-F238E27FC236}">
              <a16:creationId xmlns:a16="http://schemas.microsoft.com/office/drawing/2014/main" id="{A7F4DE42-AA92-4CCE-BD50-A8C7D68139DA}"/>
            </a:ext>
          </a:extLst>
        </xdr:cNvPr>
        <xdr:cNvSpPr txBox="1"/>
      </xdr:nvSpPr>
      <xdr:spPr>
        <a:xfrm>
          <a:off x="6067502" y="64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42290</xdr:rowOff>
    </xdr:from>
    <xdr:ext cx="469744" cy="259045"/>
    <xdr:sp macro="" textlink="">
      <xdr:nvSpPr>
        <xdr:cNvPr id="147" name="n_1mainValue【道路】&#10;一人当たり延長">
          <a:extLst>
            <a:ext uri="{FF2B5EF4-FFF2-40B4-BE49-F238E27FC236}">
              <a16:creationId xmlns:a16="http://schemas.microsoft.com/office/drawing/2014/main" id="{B5A2447C-E8A6-4CAE-AF2D-944377A72B72}"/>
            </a:ext>
          </a:extLst>
        </xdr:cNvPr>
        <xdr:cNvSpPr txBox="1"/>
      </xdr:nvSpPr>
      <xdr:spPr>
        <a:xfrm>
          <a:off x="8458277" y="522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102705</xdr:rowOff>
    </xdr:from>
    <xdr:ext cx="469744" cy="259045"/>
    <xdr:sp macro="" textlink="">
      <xdr:nvSpPr>
        <xdr:cNvPr id="148" name="n_2mainValue【道路】&#10;一人当たり延長">
          <a:extLst>
            <a:ext uri="{FF2B5EF4-FFF2-40B4-BE49-F238E27FC236}">
              <a16:creationId xmlns:a16="http://schemas.microsoft.com/office/drawing/2014/main" id="{46F26EFF-D399-4B3E-B576-1453A1D85790}"/>
            </a:ext>
          </a:extLst>
        </xdr:cNvPr>
        <xdr:cNvSpPr txBox="1"/>
      </xdr:nvSpPr>
      <xdr:spPr>
        <a:xfrm>
          <a:off x="7677227" y="52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156590</xdr:rowOff>
    </xdr:from>
    <xdr:ext cx="469744" cy="259045"/>
    <xdr:sp macro="" textlink="">
      <xdr:nvSpPr>
        <xdr:cNvPr id="149" name="n_3mainValue【道路】&#10;一人当たり延長">
          <a:extLst>
            <a:ext uri="{FF2B5EF4-FFF2-40B4-BE49-F238E27FC236}">
              <a16:creationId xmlns:a16="http://schemas.microsoft.com/office/drawing/2014/main" id="{BBEA95BD-A6C2-48F3-9A9A-1B5DE64B05E6}"/>
            </a:ext>
          </a:extLst>
        </xdr:cNvPr>
        <xdr:cNvSpPr txBox="1"/>
      </xdr:nvSpPr>
      <xdr:spPr>
        <a:xfrm>
          <a:off x="6867602" y="55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39024</xdr:rowOff>
    </xdr:from>
    <xdr:ext cx="469744" cy="259045"/>
    <xdr:sp macro="" textlink="">
      <xdr:nvSpPr>
        <xdr:cNvPr id="150" name="n_4mainValue【道路】&#10;一人当たり延長">
          <a:extLst>
            <a:ext uri="{FF2B5EF4-FFF2-40B4-BE49-F238E27FC236}">
              <a16:creationId xmlns:a16="http://schemas.microsoft.com/office/drawing/2014/main" id="{22426987-8AB1-4064-9184-663712BFDF3D}"/>
            </a:ext>
          </a:extLst>
        </xdr:cNvPr>
        <xdr:cNvSpPr txBox="1"/>
      </xdr:nvSpPr>
      <xdr:spPr>
        <a:xfrm>
          <a:off x="6067502" y="554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0B7C7D1-AD43-446A-9D60-CA55799C295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2" name="正方形/長方形 151">
          <a:extLst>
            <a:ext uri="{FF2B5EF4-FFF2-40B4-BE49-F238E27FC236}">
              <a16:creationId xmlns:a16="http://schemas.microsoft.com/office/drawing/2014/main" id="{800BA3A1-170B-4C97-B2A8-A5C73BD9CDD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3" name="正方形/長方形 152">
          <a:extLst>
            <a:ext uri="{FF2B5EF4-FFF2-40B4-BE49-F238E27FC236}">
              <a16:creationId xmlns:a16="http://schemas.microsoft.com/office/drawing/2014/main" id="{CD862B7B-39CC-4992-8C3C-DA571D8EECE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4" name="正方形/長方形 153">
          <a:extLst>
            <a:ext uri="{FF2B5EF4-FFF2-40B4-BE49-F238E27FC236}">
              <a16:creationId xmlns:a16="http://schemas.microsoft.com/office/drawing/2014/main" id="{2B647706-5A3E-4697-A4C4-A6EB96374D4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5" name="正方形/長方形 154">
          <a:extLst>
            <a:ext uri="{FF2B5EF4-FFF2-40B4-BE49-F238E27FC236}">
              <a16:creationId xmlns:a16="http://schemas.microsoft.com/office/drawing/2014/main" id="{659F0A23-1AC7-4AA5-8FDA-AAA24389A84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86CDF45-49D1-4B1E-A702-F60EF5CF1B3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0584CE4-778F-4579-80FB-6A820014D0C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CC001EC-D410-4E4D-B9B6-F3B1DF32CB2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270F10CE-3702-46F9-B1D0-8828D0400E0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E42EF6C5-FF5C-4F44-92AD-E86D776FCFB3}"/>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BE57F50F-8AB3-4474-B03A-8728816B8F4F}"/>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7967E67C-2A5A-466C-9B82-B61BAC2F4381}"/>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A30AB958-586F-4FF1-BC1A-32BE44BA7E5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1F51C10C-37C7-46FC-BE20-894D94093692}"/>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4DFB796B-F687-494D-8D5C-6297F0D893CD}"/>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4BCB0DC1-9FF9-43E9-AE9C-B6CC24608ED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9BA1851D-E064-43B2-BC15-5E999D2CAE78}"/>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CDA652F-6849-4558-8970-ED1AED1106E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A6BC1A28-F0B3-49AC-B8A3-7342635D0EA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DD96DD2-7978-4756-B101-3091A48C1B5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125730</xdr:rowOff>
    </xdr:from>
    <xdr:to>
      <xdr:col>24</xdr:col>
      <xdr:colOff>62865</xdr:colOff>
      <xdr:row>63</xdr:row>
      <xdr:rowOff>162306</xdr:rowOff>
    </xdr:to>
    <xdr:cxnSp macro="">
      <xdr:nvCxnSpPr>
        <xdr:cNvPr id="171" name="直線コネクタ 170">
          <a:extLst>
            <a:ext uri="{FF2B5EF4-FFF2-40B4-BE49-F238E27FC236}">
              <a16:creationId xmlns:a16="http://schemas.microsoft.com/office/drawing/2014/main" id="{116A7B60-AD19-48F4-93C5-4B92F9B3524A}"/>
            </a:ext>
          </a:extLst>
        </xdr:cNvPr>
        <xdr:cNvCxnSpPr/>
      </xdr:nvCxnSpPr>
      <xdr:spPr>
        <a:xfrm flipV="1">
          <a:off x="4179570" y="9352280"/>
          <a:ext cx="1270"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166133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7812831-6C7A-4E51-8A56-D3BC2594A3EA}"/>
            </a:ext>
          </a:extLst>
        </xdr:cNvPr>
        <xdr:cNvSpPr txBox="1"/>
      </xdr:nvSpPr>
      <xdr:spPr>
        <a:xfrm>
          <a:off x="4229100" y="1036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3" name="直線コネクタ 172">
          <a:extLst>
            <a:ext uri="{FF2B5EF4-FFF2-40B4-BE49-F238E27FC236}">
              <a16:creationId xmlns:a16="http://schemas.microsoft.com/office/drawing/2014/main" id="{25335C05-65D2-4EA5-9AEE-0D443C8A790A}"/>
            </a:ext>
          </a:extLst>
        </xdr:cNvPr>
        <xdr:cNvCxnSpPr/>
      </xdr:nvCxnSpPr>
      <xdr:spPr>
        <a:xfrm>
          <a:off x="4105275" y="103604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72407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5496725-3452-4ABD-8D70-C9E94D6349DB}"/>
            </a:ext>
          </a:extLst>
        </xdr:cNvPr>
        <xdr:cNvSpPr txBox="1"/>
      </xdr:nvSpPr>
      <xdr:spPr>
        <a:xfrm>
          <a:off x="4229100"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125730</xdr:rowOff>
    </xdr:from>
    <xdr:to>
      <xdr:col>24</xdr:col>
      <xdr:colOff>152400</xdr:colOff>
      <xdr:row>57</xdr:row>
      <xdr:rowOff>125730</xdr:rowOff>
    </xdr:to>
    <xdr:cxnSp macro="">
      <xdr:nvCxnSpPr>
        <xdr:cNvPr id="175" name="直線コネクタ 174">
          <a:extLst>
            <a:ext uri="{FF2B5EF4-FFF2-40B4-BE49-F238E27FC236}">
              <a16:creationId xmlns:a16="http://schemas.microsoft.com/office/drawing/2014/main" id="{BD23F58F-4FC3-4C32-BA6D-054D6427B8B4}"/>
            </a:ext>
          </a:extLst>
        </xdr:cNvPr>
        <xdr:cNvCxnSpPr/>
      </xdr:nvCxnSpPr>
      <xdr:spPr>
        <a:xfrm>
          <a:off x="4105275" y="935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24655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233E1AF-AB08-4165-BAC3-9CBF2651F8CB}"/>
            </a:ext>
          </a:extLst>
        </xdr:cNvPr>
        <xdr:cNvSpPr txBox="1"/>
      </xdr:nvSpPr>
      <xdr:spPr>
        <a:xfrm>
          <a:off x="4229100" y="9743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77" name="フローチャート: 判断 176">
          <a:extLst>
            <a:ext uri="{FF2B5EF4-FFF2-40B4-BE49-F238E27FC236}">
              <a16:creationId xmlns:a16="http://schemas.microsoft.com/office/drawing/2014/main" id="{762EEF19-2451-494A-A518-EE0A13C32434}"/>
            </a:ext>
          </a:extLst>
        </xdr:cNvPr>
        <xdr:cNvSpPr/>
      </xdr:nvSpPr>
      <xdr:spPr>
        <a:xfrm>
          <a:off x="4124325"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150368</xdr:rowOff>
    </xdr:from>
    <xdr:to>
      <xdr:col>20</xdr:col>
      <xdr:colOff>38100</xdr:colOff>
      <xdr:row>61</xdr:row>
      <xdr:rowOff>80518</xdr:rowOff>
    </xdr:to>
    <xdr:sp macro="" textlink="">
      <xdr:nvSpPr>
        <xdr:cNvPr id="178" name="フローチャート: 判断 177">
          <a:extLst>
            <a:ext uri="{FF2B5EF4-FFF2-40B4-BE49-F238E27FC236}">
              <a16:creationId xmlns:a16="http://schemas.microsoft.com/office/drawing/2014/main" id="{7D9033EA-1D57-474F-B053-3F17A2D1D9A8}"/>
            </a:ext>
          </a:extLst>
        </xdr:cNvPr>
        <xdr:cNvSpPr/>
      </xdr:nvSpPr>
      <xdr:spPr>
        <a:xfrm>
          <a:off x="3381375" y="98658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79" name="フローチャート: 判断 178">
          <a:extLst>
            <a:ext uri="{FF2B5EF4-FFF2-40B4-BE49-F238E27FC236}">
              <a16:creationId xmlns:a16="http://schemas.microsoft.com/office/drawing/2014/main" id="{668AFFF6-298B-4357-BF8A-EAB4EF710DD1}"/>
            </a:ext>
          </a:extLst>
        </xdr:cNvPr>
        <xdr:cNvSpPr/>
      </xdr:nvSpPr>
      <xdr:spPr>
        <a:xfrm>
          <a:off x="2571750" y="9855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104648</xdr:rowOff>
    </xdr:from>
    <xdr:to>
      <xdr:col>10</xdr:col>
      <xdr:colOff>165100</xdr:colOff>
      <xdr:row>61</xdr:row>
      <xdr:rowOff>34798</xdr:rowOff>
    </xdr:to>
    <xdr:sp macro="" textlink="">
      <xdr:nvSpPr>
        <xdr:cNvPr id="180" name="フローチャート: 判断 179">
          <a:extLst>
            <a:ext uri="{FF2B5EF4-FFF2-40B4-BE49-F238E27FC236}">
              <a16:creationId xmlns:a16="http://schemas.microsoft.com/office/drawing/2014/main" id="{789311F6-7C60-4387-BA40-3682E2B45700}"/>
            </a:ext>
          </a:extLst>
        </xdr:cNvPr>
        <xdr:cNvSpPr/>
      </xdr:nvSpPr>
      <xdr:spPr>
        <a:xfrm>
          <a:off x="1781175" y="9823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81" name="フローチャート: 判断 180">
          <a:extLst>
            <a:ext uri="{FF2B5EF4-FFF2-40B4-BE49-F238E27FC236}">
              <a16:creationId xmlns:a16="http://schemas.microsoft.com/office/drawing/2014/main" id="{33D7815E-38B9-47F9-8174-405871470DEC}"/>
            </a:ext>
          </a:extLst>
        </xdr:cNvPr>
        <xdr:cNvSpPr/>
      </xdr:nvSpPr>
      <xdr:spPr>
        <a:xfrm>
          <a:off x="981075" y="97744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65E2FE1-5BFA-4C1D-B4DF-A8674CCCB47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F6DDAF-0EB0-4633-91FF-52CD70D0982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70A56C-221F-4B9C-9241-0D30C0DF8C4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07C183-A5F9-4196-B8C6-3A1C54043B6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DE6AD3-9F4E-4ED6-AC06-78932AB69A7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111506</xdr:rowOff>
    </xdr:from>
    <xdr:to>
      <xdr:col>24</xdr:col>
      <xdr:colOff>114300</xdr:colOff>
      <xdr:row>64</xdr:row>
      <xdr:rowOff>41656</xdr:rowOff>
    </xdr:to>
    <xdr:sp macro="" textlink="">
      <xdr:nvSpPr>
        <xdr:cNvPr id="187" name="楕円 186">
          <a:extLst>
            <a:ext uri="{FF2B5EF4-FFF2-40B4-BE49-F238E27FC236}">
              <a16:creationId xmlns:a16="http://schemas.microsoft.com/office/drawing/2014/main" id="{83FCA1C5-A9E9-4605-AE1F-7509DFF79160}"/>
            </a:ext>
          </a:extLst>
        </xdr:cNvPr>
        <xdr:cNvSpPr/>
      </xdr:nvSpPr>
      <xdr:spPr>
        <a:xfrm>
          <a:off x="4124325" y="103127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26433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F94563B-227C-46F0-AD88-91DA9053F10C}"/>
            </a:ext>
          </a:extLst>
        </xdr:cNvPr>
        <xdr:cNvSpPr txBox="1"/>
      </xdr:nvSpPr>
      <xdr:spPr>
        <a:xfrm>
          <a:off x="4229100"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9" name="楕円 188">
          <a:extLst>
            <a:ext uri="{FF2B5EF4-FFF2-40B4-BE49-F238E27FC236}">
              <a16:creationId xmlns:a16="http://schemas.microsoft.com/office/drawing/2014/main" id="{7221458D-D58A-41CC-9910-2634D702353F}"/>
            </a:ext>
          </a:extLst>
        </xdr:cNvPr>
        <xdr:cNvSpPr/>
      </xdr:nvSpPr>
      <xdr:spPr>
        <a:xfrm>
          <a:off x="33813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162306</xdr:rowOff>
    </xdr:to>
    <xdr:cxnSp macro="">
      <xdr:nvCxnSpPr>
        <xdr:cNvPr id="190" name="直線コネクタ 189">
          <a:extLst>
            <a:ext uri="{FF2B5EF4-FFF2-40B4-BE49-F238E27FC236}">
              <a16:creationId xmlns:a16="http://schemas.microsoft.com/office/drawing/2014/main" id="{2D8B2747-2B7A-4017-A97A-1209769E80A6}"/>
            </a:ext>
          </a:extLst>
        </xdr:cNvPr>
        <xdr:cNvCxnSpPr/>
      </xdr:nvCxnSpPr>
      <xdr:spPr>
        <a:xfrm>
          <a:off x="3429000" y="10323830"/>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1" name="楕円 190">
          <a:extLst>
            <a:ext uri="{FF2B5EF4-FFF2-40B4-BE49-F238E27FC236}">
              <a16:creationId xmlns:a16="http://schemas.microsoft.com/office/drawing/2014/main" id="{68420CBE-D037-4964-886A-5A34ADB0470D}"/>
            </a:ext>
          </a:extLst>
        </xdr:cNvPr>
        <xdr:cNvSpPr/>
      </xdr:nvSpPr>
      <xdr:spPr>
        <a:xfrm>
          <a:off x="2571750"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125730</xdr:rowOff>
    </xdr:to>
    <xdr:cxnSp macro="">
      <xdr:nvCxnSpPr>
        <xdr:cNvPr id="192" name="直線コネクタ 191">
          <a:extLst>
            <a:ext uri="{FF2B5EF4-FFF2-40B4-BE49-F238E27FC236}">
              <a16:creationId xmlns:a16="http://schemas.microsoft.com/office/drawing/2014/main" id="{80F0BC57-B917-4051-BBF6-E14C6B6FF013}"/>
            </a:ext>
          </a:extLst>
        </xdr:cNvPr>
        <xdr:cNvCxnSpPr/>
      </xdr:nvCxnSpPr>
      <xdr:spPr>
        <a:xfrm>
          <a:off x="2619375" y="1030732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42926</xdr:rowOff>
    </xdr:from>
    <xdr:to>
      <xdr:col>10</xdr:col>
      <xdr:colOff>165100</xdr:colOff>
      <xdr:row>63</xdr:row>
      <xdr:rowOff>144526</xdr:rowOff>
    </xdr:to>
    <xdr:sp macro="" textlink="">
      <xdr:nvSpPr>
        <xdr:cNvPr id="193" name="楕円 192">
          <a:extLst>
            <a:ext uri="{FF2B5EF4-FFF2-40B4-BE49-F238E27FC236}">
              <a16:creationId xmlns:a16="http://schemas.microsoft.com/office/drawing/2014/main" id="{D6870A65-9CBF-4ED4-ABDC-0539621063CC}"/>
            </a:ext>
          </a:extLst>
        </xdr:cNvPr>
        <xdr:cNvSpPr/>
      </xdr:nvSpPr>
      <xdr:spPr>
        <a:xfrm>
          <a:off x="1781175" y="102473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93726</xdr:rowOff>
    </xdr:from>
    <xdr:to>
      <xdr:col>15</xdr:col>
      <xdr:colOff>50800</xdr:colOff>
      <xdr:row>63</xdr:row>
      <xdr:rowOff>102870</xdr:rowOff>
    </xdr:to>
    <xdr:cxnSp macro="">
      <xdr:nvCxnSpPr>
        <xdr:cNvPr id="194" name="直線コネクタ 193">
          <a:extLst>
            <a:ext uri="{FF2B5EF4-FFF2-40B4-BE49-F238E27FC236}">
              <a16:creationId xmlns:a16="http://schemas.microsoft.com/office/drawing/2014/main" id="{22DA7785-E1D1-4D8B-A6E4-FEDACF8C1597}"/>
            </a:ext>
          </a:extLst>
        </xdr:cNvPr>
        <xdr:cNvCxnSpPr/>
      </xdr:nvCxnSpPr>
      <xdr:spPr>
        <a:xfrm>
          <a:off x="1828800" y="10295001"/>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xdr:rowOff>
    </xdr:from>
    <xdr:to>
      <xdr:col>6</xdr:col>
      <xdr:colOff>38100</xdr:colOff>
      <xdr:row>63</xdr:row>
      <xdr:rowOff>112522</xdr:rowOff>
    </xdr:to>
    <xdr:sp macro="" textlink="">
      <xdr:nvSpPr>
        <xdr:cNvPr id="195" name="楕円 194">
          <a:extLst>
            <a:ext uri="{FF2B5EF4-FFF2-40B4-BE49-F238E27FC236}">
              <a16:creationId xmlns:a16="http://schemas.microsoft.com/office/drawing/2014/main" id="{FFD98D0A-778C-43CC-92FD-82EA73F3DEE5}"/>
            </a:ext>
          </a:extLst>
        </xdr:cNvPr>
        <xdr:cNvSpPr/>
      </xdr:nvSpPr>
      <xdr:spPr>
        <a:xfrm>
          <a:off x="981075" y="102090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61722</xdr:rowOff>
    </xdr:from>
    <xdr:to>
      <xdr:col>10</xdr:col>
      <xdr:colOff>114300</xdr:colOff>
      <xdr:row>63</xdr:row>
      <xdr:rowOff>93726</xdr:rowOff>
    </xdr:to>
    <xdr:cxnSp macro="">
      <xdr:nvCxnSpPr>
        <xdr:cNvPr id="196" name="直線コネクタ 195">
          <a:extLst>
            <a:ext uri="{FF2B5EF4-FFF2-40B4-BE49-F238E27FC236}">
              <a16:creationId xmlns:a16="http://schemas.microsoft.com/office/drawing/2014/main" id="{BAE48C74-3687-4A79-A99D-BD7A275A3F1D}"/>
            </a:ext>
          </a:extLst>
        </xdr:cNvPr>
        <xdr:cNvCxnSpPr/>
      </xdr:nvCxnSpPr>
      <xdr:spPr>
        <a:xfrm>
          <a:off x="1028700" y="10266172"/>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97045</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7A80D32-2F33-416B-B3AB-F9C00BBB7867}"/>
            </a:ext>
          </a:extLst>
        </xdr:cNvPr>
        <xdr:cNvSpPr txBox="1"/>
      </xdr:nvSpPr>
      <xdr:spPr>
        <a:xfrm>
          <a:off x="3239144" y="96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83329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EF01F4B-9F01-4C14-83C2-4211F3F7F4F6}"/>
            </a:ext>
          </a:extLst>
        </xdr:cNvPr>
        <xdr:cNvSpPr txBox="1"/>
      </xdr:nvSpPr>
      <xdr:spPr>
        <a:xfrm>
          <a:off x="2439044" y="964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51325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5FF6446-198A-4715-A4F5-2F32A2A6E347}"/>
            </a:ext>
          </a:extLst>
        </xdr:cNvPr>
        <xdr:cNvSpPr txBox="1"/>
      </xdr:nvSpPr>
      <xdr:spPr>
        <a:xfrm>
          <a:off x="1648469"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7B8A6A0-7DE1-45E9-9A65-934B812A0081}"/>
            </a:ext>
          </a:extLst>
        </xdr:cNvPr>
        <xdr:cNvSpPr txBox="1"/>
      </xdr:nvSpPr>
      <xdr:spPr>
        <a:xfrm>
          <a:off x="848369" y="956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5AE2675-9FAC-4CF7-9B86-AD7A4AF5B1A8}"/>
            </a:ext>
          </a:extLst>
        </xdr:cNvPr>
        <xdr:cNvSpPr txBox="1"/>
      </xdr:nvSpPr>
      <xdr:spPr>
        <a:xfrm>
          <a:off x="32391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64E434F-2A07-4A30-B433-CA1A128DDC66}"/>
            </a:ext>
          </a:extLst>
        </xdr:cNvPr>
        <xdr:cNvSpPr txBox="1"/>
      </xdr:nvSpPr>
      <xdr:spPr>
        <a:xfrm>
          <a:off x="2439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135653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DB5F18D-C50F-4238-BA99-41763149B98B}"/>
            </a:ext>
          </a:extLst>
        </xdr:cNvPr>
        <xdr:cNvSpPr txBox="1"/>
      </xdr:nvSpPr>
      <xdr:spPr>
        <a:xfrm>
          <a:off x="1648469" y="1033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103649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BF0183D-3E12-438A-A376-1C750ED22DDA}"/>
            </a:ext>
          </a:extLst>
        </xdr:cNvPr>
        <xdr:cNvSpPr txBox="1"/>
      </xdr:nvSpPr>
      <xdr:spPr>
        <a:xfrm>
          <a:off x="848369" y="1030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654F35B-170E-4878-82D8-8D78E999557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6" name="正方形/長方形 205">
          <a:extLst>
            <a:ext uri="{FF2B5EF4-FFF2-40B4-BE49-F238E27FC236}">
              <a16:creationId xmlns:a16="http://schemas.microsoft.com/office/drawing/2014/main" id="{EABBDC1A-5C0C-4FF1-8009-1A14194F748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7" name="正方形/長方形 206">
          <a:extLst>
            <a:ext uri="{FF2B5EF4-FFF2-40B4-BE49-F238E27FC236}">
              <a16:creationId xmlns:a16="http://schemas.microsoft.com/office/drawing/2014/main" id="{35B699C0-2D94-4E27-A4CF-C4981A2D9A1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8" name="正方形/長方形 207">
          <a:extLst>
            <a:ext uri="{FF2B5EF4-FFF2-40B4-BE49-F238E27FC236}">
              <a16:creationId xmlns:a16="http://schemas.microsoft.com/office/drawing/2014/main" id="{B0ECE511-287F-4327-8037-2BD0E6A8DC0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9" name="正方形/長方形 208">
          <a:extLst>
            <a:ext uri="{FF2B5EF4-FFF2-40B4-BE49-F238E27FC236}">
              <a16:creationId xmlns:a16="http://schemas.microsoft.com/office/drawing/2014/main" id="{FE0CC646-F2EA-41E0-AEDE-5DE46070602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AB30BF2-DAA8-4503-8DA7-8471C124D5B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ACBD0D5-A804-461D-9626-C65521128EF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DFF9F61-3AE1-40B3-A30F-DF0D97985F3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65</xdr:row>
      <xdr:rowOff>143527</xdr:rowOff>
    </xdr:from>
    <xdr:ext cx="595419" cy="259045"/>
    <xdr:sp macro="" textlink="">
      <xdr:nvSpPr>
        <xdr:cNvPr id="213" name="テキスト ボックス 212">
          <a:extLst>
            <a:ext uri="{FF2B5EF4-FFF2-40B4-BE49-F238E27FC236}">
              <a16:creationId xmlns:a16="http://schemas.microsoft.com/office/drawing/2014/main" id="{33F6A2D2-BF94-4D2C-BD35-4E0EC1253324}"/>
            </a:ext>
          </a:extLst>
        </xdr:cNvPr>
        <xdr:cNvSpPr txBox="1"/>
      </xdr:nvSpPr>
      <xdr:spPr>
        <a:xfrm>
          <a:off x="5421206" y="10665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E3F3D9A-9BAB-4BF0-805B-D432C81790F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5" name="テキスト ボックス 214">
          <a:extLst>
            <a:ext uri="{FF2B5EF4-FFF2-40B4-BE49-F238E27FC236}">
              <a16:creationId xmlns:a16="http://schemas.microsoft.com/office/drawing/2014/main" id="{EFD351A1-EB34-4C8C-B830-8430B6B307ED}"/>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576D9907-E4E4-4438-870E-E6E01A98241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AC2A5057-33EC-48EC-8729-5497D5E1815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0C945CF-B5E7-4FFD-A3A0-6DBAF602237F}"/>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55989A57-E0A1-49AB-BFCC-2F919149E48E}"/>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D384F727-6DCE-4214-819C-393D1535FA9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1AAA1CEC-84CA-483F-AAAE-442C55B63B3E}"/>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32528A3-6FC4-475B-ABDA-72CAFD12A7E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F82502A6-B243-4425-8FCE-A08AE0AD417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67B068D-7DF5-44EE-B985-E3DC74AEDC1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156161</xdr:rowOff>
    </xdr:from>
    <xdr:to>
      <xdr:col>54</xdr:col>
      <xdr:colOff>189865</xdr:colOff>
      <xdr:row>63</xdr:row>
      <xdr:rowOff>46644</xdr:rowOff>
    </xdr:to>
    <xdr:cxnSp macro="">
      <xdr:nvCxnSpPr>
        <xdr:cNvPr id="225" name="直線コネクタ 224">
          <a:extLst>
            <a:ext uri="{FF2B5EF4-FFF2-40B4-BE49-F238E27FC236}">
              <a16:creationId xmlns:a16="http://schemas.microsoft.com/office/drawing/2014/main" id="{F500D4D0-B409-47EF-AC36-A55172095E53}"/>
            </a:ext>
          </a:extLst>
        </xdr:cNvPr>
        <xdr:cNvCxnSpPr/>
      </xdr:nvCxnSpPr>
      <xdr:spPr>
        <a:xfrm flipV="1">
          <a:off x="9427845" y="9065211"/>
          <a:ext cx="1270" cy="118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50471</xdr:rowOff>
    </xdr:from>
    <xdr:ext cx="599010" cy="259045"/>
    <xdr:sp macro="" textlink="">
      <xdr:nvSpPr>
        <xdr:cNvPr id="226" name="【橋りょう・トンネル】&#10;一人当たり有形固定資産（償却資産）額最小値テキスト">
          <a:extLst>
            <a:ext uri="{FF2B5EF4-FFF2-40B4-BE49-F238E27FC236}">
              <a16:creationId xmlns:a16="http://schemas.microsoft.com/office/drawing/2014/main" id="{1ABC89F3-AF13-475A-8FB3-21F0C81D64F3}"/>
            </a:ext>
          </a:extLst>
        </xdr:cNvPr>
        <xdr:cNvSpPr txBox="1"/>
      </xdr:nvSpPr>
      <xdr:spPr>
        <a:xfrm>
          <a:off x="9477375" y="102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46644</xdr:rowOff>
    </xdr:from>
    <xdr:to>
      <xdr:col>55</xdr:col>
      <xdr:colOff>88900</xdr:colOff>
      <xdr:row>63</xdr:row>
      <xdr:rowOff>46644</xdr:rowOff>
    </xdr:to>
    <xdr:cxnSp macro="">
      <xdr:nvCxnSpPr>
        <xdr:cNvPr id="227" name="直線コネクタ 226">
          <a:extLst>
            <a:ext uri="{FF2B5EF4-FFF2-40B4-BE49-F238E27FC236}">
              <a16:creationId xmlns:a16="http://schemas.microsoft.com/office/drawing/2014/main" id="{4ED4FA0D-8ACE-4903-84E8-BED9E501D448}"/>
            </a:ext>
          </a:extLst>
        </xdr:cNvPr>
        <xdr:cNvCxnSpPr/>
      </xdr:nvCxnSpPr>
      <xdr:spPr>
        <a:xfrm>
          <a:off x="9363075" y="102510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102838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126C999-290E-464F-B33E-E97864ECDEAB}"/>
            </a:ext>
          </a:extLst>
        </xdr:cNvPr>
        <xdr:cNvSpPr txBox="1"/>
      </xdr:nvSpPr>
      <xdr:spPr>
        <a:xfrm>
          <a:off x="9477375" y="88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156161</xdr:rowOff>
    </xdr:from>
    <xdr:to>
      <xdr:col>55</xdr:col>
      <xdr:colOff>88900</xdr:colOff>
      <xdr:row>55</xdr:row>
      <xdr:rowOff>156161</xdr:rowOff>
    </xdr:to>
    <xdr:cxnSp macro="">
      <xdr:nvCxnSpPr>
        <xdr:cNvPr id="229" name="直線コネクタ 228">
          <a:extLst>
            <a:ext uri="{FF2B5EF4-FFF2-40B4-BE49-F238E27FC236}">
              <a16:creationId xmlns:a16="http://schemas.microsoft.com/office/drawing/2014/main" id="{E61A5C58-49D1-441E-A29B-57FF326356A9}"/>
            </a:ext>
          </a:extLst>
        </xdr:cNvPr>
        <xdr:cNvCxnSpPr/>
      </xdr:nvCxnSpPr>
      <xdr:spPr>
        <a:xfrm>
          <a:off x="9363075" y="9065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75988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0B93E64-3096-4036-8802-466117EF46C0}"/>
            </a:ext>
          </a:extLst>
        </xdr:cNvPr>
        <xdr:cNvSpPr txBox="1"/>
      </xdr:nvSpPr>
      <xdr:spPr>
        <a:xfrm>
          <a:off x="9477375" y="9629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97561</xdr:rowOff>
    </xdr:from>
    <xdr:to>
      <xdr:col>55</xdr:col>
      <xdr:colOff>50800</xdr:colOff>
      <xdr:row>60</xdr:row>
      <xdr:rowOff>27711</xdr:rowOff>
    </xdr:to>
    <xdr:sp macro="" textlink="">
      <xdr:nvSpPr>
        <xdr:cNvPr id="231" name="フローチャート: 判断 230">
          <a:extLst>
            <a:ext uri="{FF2B5EF4-FFF2-40B4-BE49-F238E27FC236}">
              <a16:creationId xmlns:a16="http://schemas.microsoft.com/office/drawing/2014/main" id="{1FBC9610-B539-4EEF-BE43-E1B256299D1B}"/>
            </a:ext>
          </a:extLst>
        </xdr:cNvPr>
        <xdr:cNvSpPr/>
      </xdr:nvSpPr>
      <xdr:spPr>
        <a:xfrm>
          <a:off x="9401175" y="96511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148539</xdr:rowOff>
    </xdr:from>
    <xdr:to>
      <xdr:col>50</xdr:col>
      <xdr:colOff>165100</xdr:colOff>
      <xdr:row>60</xdr:row>
      <xdr:rowOff>78689</xdr:rowOff>
    </xdr:to>
    <xdr:sp macro="" textlink="">
      <xdr:nvSpPr>
        <xdr:cNvPr id="232" name="フローチャート: 判断 231">
          <a:extLst>
            <a:ext uri="{FF2B5EF4-FFF2-40B4-BE49-F238E27FC236}">
              <a16:creationId xmlns:a16="http://schemas.microsoft.com/office/drawing/2014/main" id="{4342F335-7611-41FD-BFFB-424B1946D907}"/>
            </a:ext>
          </a:extLst>
        </xdr:cNvPr>
        <xdr:cNvSpPr/>
      </xdr:nvSpPr>
      <xdr:spPr>
        <a:xfrm>
          <a:off x="8639175" y="96989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33535</xdr:rowOff>
    </xdr:from>
    <xdr:to>
      <xdr:col>46</xdr:col>
      <xdr:colOff>38100</xdr:colOff>
      <xdr:row>60</xdr:row>
      <xdr:rowOff>135135</xdr:rowOff>
    </xdr:to>
    <xdr:sp macro="" textlink="">
      <xdr:nvSpPr>
        <xdr:cNvPr id="233" name="フローチャート: 判断 232">
          <a:extLst>
            <a:ext uri="{FF2B5EF4-FFF2-40B4-BE49-F238E27FC236}">
              <a16:creationId xmlns:a16="http://schemas.microsoft.com/office/drawing/2014/main" id="{C2044066-2055-43CA-AE4A-9D6877E1E44B}"/>
            </a:ext>
          </a:extLst>
        </xdr:cNvPr>
        <xdr:cNvSpPr/>
      </xdr:nvSpPr>
      <xdr:spPr>
        <a:xfrm>
          <a:off x="7839075" y="9745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75419</xdr:rowOff>
    </xdr:from>
    <xdr:to>
      <xdr:col>41</xdr:col>
      <xdr:colOff>101600</xdr:colOff>
      <xdr:row>61</xdr:row>
      <xdr:rowOff>5569</xdr:rowOff>
    </xdr:to>
    <xdr:sp macro="" textlink="">
      <xdr:nvSpPr>
        <xdr:cNvPr id="234" name="フローチャート: 判断 233">
          <a:extLst>
            <a:ext uri="{FF2B5EF4-FFF2-40B4-BE49-F238E27FC236}">
              <a16:creationId xmlns:a16="http://schemas.microsoft.com/office/drawing/2014/main" id="{A9883F3F-8D43-44C4-829A-2F04588B1E9C}"/>
            </a:ext>
          </a:extLst>
        </xdr:cNvPr>
        <xdr:cNvSpPr/>
      </xdr:nvSpPr>
      <xdr:spPr>
        <a:xfrm>
          <a:off x="7029450" y="9790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108324</xdr:rowOff>
    </xdr:from>
    <xdr:to>
      <xdr:col>36</xdr:col>
      <xdr:colOff>165100</xdr:colOff>
      <xdr:row>61</xdr:row>
      <xdr:rowOff>38474</xdr:rowOff>
    </xdr:to>
    <xdr:sp macro="" textlink="">
      <xdr:nvSpPr>
        <xdr:cNvPr id="235" name="フローチャート: 判断 234">
          <a:extLst>
            <a:ext uri="{FF2B5EF4-FFF2-40B4-BE49-F238E27FC236}">
              <a16:creationId xmlns:a16="http://schemas.microsoft.com/office/drawing/2014/main" id="{E13C01C9-2931-4A6B-993B-33C1FA063F85}"/>
            </a:ext>
          </a:extLst>
        </xdr:cNvPr>
        <xdr:cNvSpPr/>
      </xdr:nvSpPr>
      <xdr:spPr>
        <a:xfrm>
          <a:off x="6238875" y="98206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59A776-1B10-460E-BAAE-6CF108A3885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3F849FB-8C59-4B37-8459-F6A86A6DE19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FA46AB5-EDE7-46BE-A159-11E51649873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B8C2DE4-145B-4D95-8A82-5CE2A199F5B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AC1AB7-73FD-42C7-B474-9C80B93923C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105361</xdr:rowOff>
    </xdr:from>
    <xdr:to>
      <xdr:col>55</xdr:col>
      <xdr:colOff>50800</xdr:colOff>
      <xdr:row>56</xdr:row>
      <xdr:rowOff>35511</xdr:rowOff>
    </xdr:to>
    <xdr:sp macro="" textlink="">
      <xdr:nvSpPr>
        <xdr:cNvPr id="241" name="楕円 240">
          <a:extLst>
            <a:ext uri="{FF2B5EF4-FFF2-40B4-BE49-F238E27FC236}">
              <a16:creationId xmlns:a16="http://schemas.microsoft.com/office/drawing/2014/main" id="{03BAD699-1A4C-4B8B-8480-F6A0D3CB668B}"/>
            </a:ext>
          </a:extLst>
        </xdr:cNvPr>
        <xdr:cNvSpPr/>
      </xdr:nvSpPr>
      <xdr:spPr>
        <a:xfrm>
          <a:off x="9401175" y="9008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58388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E0C82327-A11C-4E0B-87CB-E204948C42E1}"/>
            </a:ext>
          </a:extLst>
        </xdr:cNvPr>
        <xdr:cNvSpPr txBox="1"/>
      </xdr:nvSpPr>
      <xdr:spPr>
        <a:xfrm>
          <a:off x="9477375" y="89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153738</xdr:rowOff>
    </xdr:from>
    <xdr:to>
      <xdr:col>50</xdr:col>
      <xdr:colOff>165100</xdr:colOff>
      <xdr:row>56</xdr:row>
      <xdr:rowOff>83888</xdr:rowOff>
    </xdr:to>
    <xdr:sp macro="" textlink="">
      <xdr:nvSpPr>
        <xdr:cNvPr id="243" name="楕円 242">
          <a:extLst>
            <a:ext uri="{FF2B5EF4-FFF2-40B4-BE49-F238E27FC236}">
              <a16:creationId xmlns:a16="http://schemas.microsoft.com/office/drawing/2014/main" id="{38820883-290E-4A3F-AE21-8B115D77EC1C}"/>
            </a:ext>
          </a:extLst>
        </xdr:cNvPr>
        <xdr:cNvSpPr/>
      </xdr:nvSpPr>
      <xdr:spPr>
        <a:xfrm>
          <a:off x="8639175" y="90596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156161</xdr:rowOff>
    </xdr:from>
    <xdr:to>
      <xdr:col>55</xdr:col>
      <xdr:colOff>0</xdr:colOff>
      <xdr:row>56</xdr:row>
      <xdr:rowOff>33088</xdr:rowOff>
    </xdr:to>
    <xdr:cxnSp macro="">
      <xdr:nvCxnSpPr>
        <xdr:cNvPr id="244" name="直線コネクタ 243">
          <a:extLst>
            <a:ext uri="{FF2B5EF4-FFF2-40B4-BE49-F238E27FC236}">
              <a16:creationId xmlns:a16="http://schemas.microsoft.com/office/drawing/2014/main" id="{A72D71DA-CE7B-4A7A-97CE-95E41DB9E631}"/>
            </a:ext>
          </a:extLst>
        </xdr:cNvPr>
        <xdr:cNvCxnSpPr/>
      </xdr:nvCxnSpPr>
      <xdr:spPr>
        <a:xfrm flipV="1">
          <a:off x="8686800" y="9065211"/>
          <a:ext cx="74295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35789</xdr:rowOff>
    </xdr:from>
    <xdr:to>
      <xdr:col>46</xdr:col>
      <xdr:colOff>38100</xdr:colOff>
      <xdr:row>56</xdr:row>
      <xdr:rowOff>137389</xdr:rowOff>
    </xdr:to>
    <xdr:sp macro="" textlink="">
      <xdr:nvSpPr>
        <xdr:cNvPr id="245" name="楕円 244">
          <a:extLst>
            <a:ext uri="{FF2B5EF4-FFF2-40B4-BE49-F238E27FC236}">
              <a16:creationId xmlns:a16="http://schemas.microsoft.com/office/drawing/2014/main" id="{73B33FF7-88EF-4CC7-94F0-0900DF84CDF6}"/>
            </a:ext>
          </a:extLst>
        </xdr:cNvPr>
        <xdr:cNvSpPr/>
      </xdr:nvSpPr>
      <xdr:spPr>
        <a:xfrm>
          <a:off x="7839075" y="9103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33088</xdr:rowOff>
    </xdr:from>
    <xdr:to>
      <xdr:col>50</xdr:col>
      <xdr:colOff>114300</xdr:colOff>
      <xdr:row>56</xdr:row>
      <xdr:rowOff>86589</xdr:rowOff>
    </xdr:to>
    <xdr:cxnSp macro="">
      <xdr:nvCxnSpPr>
        <xdr:cNvPr id="246" name="直線コネクタ 245">
          <a:extLst>
            <a:ext uri="{FF2B5EF4-FFF2-40B4-BE49-F238E27FC236}">
              <a16:creationId xmlns:a16="http://schemas.microsoft.com/office/drawing/2014/main" id="{FE7AEC20-2BF3-4F6F-9850-88BF9660798B}"/>
            </a:ext>
          </a:extLst>
        </xdr:cNvPr>
        <xdr:cNvCxnSpPr/>
      </xdr:nvCxnSpPr>
      <xdr:spPr>
        <a:xfrm flipV="1">
          <a:off x="7886700" y="9097713"/>
          <a:ext cx="800100" cy="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97054</xdr:rowOff>
    </xdr:from>
    <xdr:to>
      <xdr:col>41</xdr:col>
      <xdr:colOff>101600</xdr:colOff>
      <xdr:row>57</xdr:row>
      <xdr:rowOff>27204</xdr:rowOff>
    </xdr:to>
    <xdr:sp macro="" textlink="">
      <xdr:nvSpPr>
        <xdr:cNvPr id="247" name="楕円 246">
          <a:extLst>
            <a:ext uri="{FF2B5EF4-FFF2-40B4-BE49-F238E27FC236}">
              <a16:creationId xmlns:a16="http://schemas.microsoft.com/office/drawing/2014/main" id="{DC63D467-D8E9-49E4-AA1B-CFB5DD1B59B5}"/>
            </a:ext>
          </a:extLst>
        </xdr:cNvPr>
        <xdr:cNvSpPr/>
      </xdr:nvSpPr>
      <xdr:spPr>
        <a:xfrm>
          <a:off x="7029450" y="91648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86589</xdr:rowOff>
    </xdr:from>
    <xdr:to>
      <xdr:col>45</xdr:col>
      <xdr:colOff>177800</xdr:colOff>
      <xdr:row>56</xdr:row>
      <xdr:rowOff>147854</xdr:rowOff>
    </xdr:to>
    <xdr:cxnSp macro="">
      <xdr:nvCxnSpPr>
        <xdr:cNvPr id="248" name="直線コネクタ 247">
          <a:extLst>
            <a:ext uri="{FF2B5EF4-FFF2-40B4-BE49-F238E27FC236}">
              <a16:creationId xmlns:a16="http://schemas.microsoft.com/office/drawing/2014/main" id="{94AA4352-C618-4177-A7FB-E30A7F89A7D7}"/>
            </a:ext>
          </a:extLst>
        </xdr:cNvPr>
        <xdr:cNvCxnSpPr/>
      </xdr:nvCxnSpPr>
      <xdr:spPr>
        <a:xfrm flipV="1">
          <a:off x="7077075" y="9151214"/>
          <a:ext cx="809625"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145897</xdr:rowOff>
    </xdr:from>
    <xdr:to>
      <xdr:col>36</xdr:col>
      <xdr:colOff>165100</xdr:colOff>
      <xdr:row>57</xdr:row>
      <xdr:rowOff>76047</xdr:rowOff>
    </xdr:to>
    <xdr:sp macro="" textlink="">
      <xdr:nvSpPr>
        <xdr:cNvPr id="249" name="楕円 248">
          <a:extLst>
            <a:ext uri="{FF2B5EF4-FFF2-40B4-BE49-F238E27FC236}">
              <a16:creationId xmlns:a16="http://schemas.microsoft.com/office/drawing/2014/main" id="{2F53C23C-E971-471D-8CAD-263A7F89A579}"/>
            </a:ext>
          </a:extLst>
        </xdr:cNvPr>
        <xdr:cNvSpPr/>
      </xdr:nvSpPr>
      <xdr:spPr>
        <a:xfrm>
          <a:off x="6238875" y="9210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147854</xdr:rowOff>
    </xdr:from>
    <xdr:to>
      <xdr:col>41</xdr:col>
      <xdr:colOff>50800</xdr:colOff>
      <xdr:row>57</xdr:row>
      <xdr:rowOff>25247</xdr:rowOff>
    </xdr:to>
    <xdr:cxnSp macro="">
      <xdr:nvCxnSpPr>
        <xdr:cNvPr id="250" name="直線コネクタ 249">
          <a:extLst>
            <a:ext uri="{FF2B5EF4-FFF2-40B4-BE49-F238E27FC236}">
              <a16:creationId xmlns:a16="http://schemas.microsoft.com/office/drawing/2014/main" id="{2E48DC38-D3BB-4FE2-B361-045CB511A69A}"/>
            </a:ext>
          </a:extLst>
        </xdr:cNvPr>
        <xdr:cNvCxnSpPr/>
      </xdr:nvCxnSpPr>
      <xdr:spPr>
        <a:xfrm flipV="1">
          <a:off x="6286500" y="9212479"/>
          <a:ext cx="790575"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69816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B64954F4-0061-4DEB-8C8F-CBE70CE2945A}"/>
            </a:ext>
          </a:extLst>
        </xdr:cNvPr>
        <xdr:cNvSpPr txBox="1"/>
      </xdr:nvSpPr>
      <xdr:spPr>
        <a:xfrm>
          <a:off x="8399995" y="978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126262</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FF00755F-7A5F-45C0-8056-BA8F702EBA94}"/>
            </a:ext>
          </a:extLst>
        </xdr:cNvPr>
        <xdr:cNvSpPr txBox="1"/>
      </xdr:nvSpPr>
      <xdr:spPr>
        <a:xfrm>
          <a:off x="7609420" y="98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168146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10029326-9356-4CA9-AD00-437016C5A983}"/>
            </a:ext>
          </a:extLst>
        </xdr:cNvPr>
        <xdr:cNvSpPr txBox="1"/>
      </xdr:nvSpPr>
      <xdr:spPr>
        <a:xfrm>
          <a:off x="6818845" y="98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29601</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B18A6FCE-B265-4137-AF49-6EE1C3FCF3DF}"/>
            </a:ext>
          </a:extLst>
        </xdr:cNvPr>
        <xdr:cNvSpPr txBox="1"/>
      </xdr:nvSpPr>
      <xdr:spPr>
        <a:xfrm>
          <a:off x="6009220" y="99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100415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3E4C703D-CEF3-4123-9092-B6781D743F95}"/>
            </a:ext>
          </a:extLst>
        </xdr:cNvPr>
        <xdr:cNvSpPr txBox="1"/>
      </xdr:nvSpPr>
      <xdr:spPr>
        <a:xfrm>
          <a:off x="8399995" y="884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153916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C94E8F27-141D-4B6C-A158-72790DB4A570}"/>
            </a:ext>
          </a:extLst>
        </xdr:cNvPr>
        <xdr:cNvSpPr txBox="1"/>
      </xdr:nvSpPr>
      <xdr:spPr>
        <a:xfrm>
          <a:off x="7609420" y="88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43731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1D2CD008-580F-4264-A153-79DBA129A063}"/>
            </a:ext>
          </a:extLst>
        </xdr:cNvPr>
        <xdr:cNvSpPr txBox="1"/>
      </xdr:nvSpPr>
      <xdr:spPr>
        <a:xfrm>
          <a:off x="6818845" y="89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92574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DFE90DB-7A5B-4385-A4EF-58280B0C4CE9}"/>
            </a:ext>
          </a:extLst>
        </xdr:cNvPr>
        <xdr:cNvSpPr txBox="1"/>
      </xdr:nvSpPr>
      <xdr:spPr>
        <a:xfrm>
          <a:off x="6009220" y="899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F9BF428-56B0-4715-9102-A355F8B2D21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832D7D36-531B-4487-8886-7ED9D96E115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994D8DC3-1CC8-4A7B-A789-E927D5F0551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2B7166A8-E986-43FC-8B68-E0A6810FCCB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55C6E593-28F9-4283-A67F-C774DBCCD5E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96839838-E587-419F-97D2-7F258119841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CB42B77-654E-4A5F-B6EA-F4E9AA88122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2BAA08EE-F5F5-4004-9A0C-3FEE17A75BA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C2F9D938-574D-463B-8295-7B95E525B8C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70F1ABA7-5F3C-4039-AAAD-0B9B5705F5A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D0B5C6B4-BB5C-44FD-8E32-F3A4346000B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83C8A358-E67C-4B44-B607-96E3522BF8B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FC1C76D3-8FC7-494D-ADEB-0014EE1FE00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CB6FE133-F6DD-44BF-9885-1BF18742B01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40B269E3-F18F-4D5E-8FA1-5CA3AC79A73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34E56D02-F586-4135-8D1D-EC16B56E201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0A0D72F0-4538-42A8-B12A-D51AC7246D4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71E144BB-B56E-4C0D-A5A2-72F3AC519AC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9B3BE095-7EF8-42B1-9E1C-905AD51D64E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909DD5A3-B9DA-4ECD-B95A-BD237638A3D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18DF886-BE35-41FE-BB97-E3519BAAD36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11B8A055-6BBD-4FEA-A828-34BB151C46A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81</xdr:row>
      <xdr:rowOff>19050</xdr:rowOff>
    </xdr:from>
    <xdr:to>
      <xdr:col>24</xdr:col>
      <xdr:colOff>62865</xdr:colOff>
      <xdr:row>87</xdr:row>
      <xdr:rowOff>38100</xdr:rowOff>
    </xdr:to>
    <xdr:cxnSp macro="">
      <xdr:nvCxnSpPr>
        <xdr:cNvPr id="281" name="直線コネクタ 280">
          <a:extLst>
            <a:ext uri="{FF2B5EF4-FFF2-40B4-BE49-F238E27FC236}">
              <a16:creationId xmlns:a16="http://schemas.microsoft.com/office/drawing/2014/main" id="{EC315A5D-7BD8-45E8-8494-2F8EADAF3DC5}"/>
            </a:ext>
          </a:extLst>
        </xdr:cNvPr>
        <xdr:cNvCxnSpPr/>
      </xdr:nvCxnSpPr>
      <xdr:spPr>
        <a:xfrm flipV="1">
          <a:off x="4179570" y="13134975"/>
          <a:ext cx="127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41927</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5C52DB18-8292-48E0-BCD9-D82DC87265E0}"/>
            </a:ext>
          </a:extLst>
        </xdr:cNvPr>
        <xdr:cNvSpPr txBox="1"/>
      </xdr:nvSpPr>
      <xdr:spPr>
        <a:xfrm>
          <a:off x="4229100"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83" name="直線コネクタ 282">
          <a:extLst>
            <a:ext uri="{FF2B5EF4-FFF2-40B4-BE49-F238E27FC236}">
              <a16:creationId xmlns:a16="http://schemas.microsoft.com/office/drawing/2014/main" id="{F559A352-E55F-42D0-8AAE-CCA56F551458}"/>
            </a:ext>
          </a:extLst>
        </xdr:cNvPr>
        <xdr:cNvCxnSpPr/>
      </xdr:nvCxnSpPr>
      <xdr:spPr>
        <a:xfrm>
          <a:off x="4105275" y="14125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137177</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2593C390-0B49-44F2-BAF5-47278CB3604F}"/>
            </a:ext>
          </a:extLst>
        </xdr:cNvPr>
        <xdr:cNvSpPr txBox="1"/>
      </xdr:nvSpPr>
      <xdr:spPr>
        <a:xfrm>
          <a:off x="4229100"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19050</xdr:rowOff>
    </xdr:from>
    <xdr:to>
      <xdr:col>24</xdr:col>
      <xdr:colOff>152400</xdr:colOff>
      <xdr:row>81</xdr:row>
      <xdr:rowOff>19050</xdr:rowOff>
    </xdr:to>
    <xdr:cxnSp macro="">
      <xdr:nvCxnSpPr>
        <xdr:cNvPr id="285" name="直線コネクタ 284">
          <a:extLst>
            <a:ext uri="{FF2B5EF4-FFF2-40B4-BE49-F238E27FC236}">
              <a16:creationId xmlns:a16="http://schemas.microsoft.com/office/drawing/2014/main" id="{23A43BCF-A78C-4338-A233-CC2204038981}"/>
            </a:ext>
          </a:extLst>
        </xdr:cNvPr>
        <xdr:cNvCxnSpPr/>
      </xdr:nvCxnSpPr>
      <xdr:spPr>
        <a:xfrm>
          <a:off x="4105275" y="1313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10177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AB8E3F22-0806-4FA8-ABBB-5BC2DF1A212D}"/>
            </a:ext>
          </a:extLst>
        </xdr:cNvPr>
        <xdr:cNvSpPr txBox="1"/>
      </xdr:nvSpPr>
      <xdr:spPr>
        <a:xfrm>
          <a:off x="4229100" y="13446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87" name="フローチャート: 判断 286">
          <a:extLst>
            <a:ext uri="{FF2B5EF4-FFF2-40B4-BE49-F238E27FC236}">
              <a16:creationId xmlns:a16="http://schemas.microsoft.com/office/drawing/2014/main" id="{F829CEBD-9B28-4A0D-819E-A434655C0210}"/>
            </a:ext>
          </a:extLst>
        </xdr:cNvPr>
        <xdr:cNvSpPr/>
      </xdr:nvSpPr>
      <xdr:spPr>
        <a:xfrm>
          <a:off x="4124325"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88" name="フローチャート: 判断 287">
          <a:extLst>
            <a:ext uri="{FF2B5EF4-FFF2-40B4-BE49-F238E27FC236}">
              <a16:creationId xmlns:a16="http://schemas.microsoft.com/office/drawing/2014/main" id="{81A98832-7816-4247-86A4-875F569F80EA}"/>
            </a:ext>
          </a:extLst>
        </xdr:cNvPr>
        <xdr:cNvSpPr/>
      </xdr:nvSpPr>
      <xdr:spPr>
        <a:xfrm>
          <a:off x="3381375" y="13325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101600</xdr:rowOff>
    </xdr:from>
    <xdr:to>
      <xdr:col>15</xdr:col>
      <xdr:colOff>101600</xdr:colOff>
      <xdr:row>81</xdr:row>
      <xdr:rowOff>31750</xdr:rowOff>
    </xdr:to>
    <xdr:sp macro="" textlink="">
      <xdr:nvSpPr>
        <xdr:cNvPr id="289" name="フローチャート: 判断 288">
          <a:extLst>
            <a:ext uri="{FF2B5EF4-FFF2-40B4-BE49-F238E27FC236}">
              <a16:creationId xmlns:a16="http://schemas.microsoft.com/office/drawing/2014/main" id="{B8346072-B014-4A27-A6D1-BAEDDF8D2680}"/>
            </a:ext>
          </a:extLst>
        </xdr:cNvPr>
        <xdr:cNvSpPr/>
      </xdr:nvSpPr>
      <xdr:spPr>
        <a:xfrm>
          <a:off x="25717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90" name="フローチャート: 判断 289">
          <a:extLst>
            <a:ext uri="{FF2B5EF4-FFF2-40B4-BE49-F238E27FC236}">
              <a16:creationId xmlns:a16="http://schemas.microsoft.com/office/drawing/2014/main" id="{F7D161AB-865C-403D-AF6E-D0EDA41D2A05}"/>
            </a:ext>
          </a:extLst>
        </xdr:cNvPr>
        <xdr:cNvSpPr/>
      </xdr:nvSpPr>
      <xdr:spPr>
        <a:xfrm>
          <a:off x="1781175" y="1282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139700</xdr:rowOff>
    </xdr:from>
    <xdr:to>
      <xdr:col>6</xdr:col>
      <xdr:colOff>38100</xdr:colOff>
      <xdr:row>78</xdr:row>
      <xdr:rowOff>69850</xdr:rowOff>
    </xdr:to>
    <xdr:sp macro="" textlink="">
      <xdr:nvSpPr>
        <xdr:cNvPr id="291" name="フローチャート: 判断 290">
          <a:extLst>
            <a:ext uri="{FF2B5EF4-FFF2-40B4-BE49-F238E27FC236}">
              <a16:creationId xmlns:a16="http://schemas.microsoft.com/office/drawing/2014/main" id="{46390DFB-A44A-4364-A5E1-F1C5684BAD46}"/>
            </a:ext>
          </a:extLst>
        </xdr:cNvPr>
        <xdr:cNvSpPr/>
      </xdr:nvSpPr>
      <xdr:spPr>
        <a:xfrm>
          <a:off x="981075" y="12611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C976630-AD99-4B17-B721-ABED10F53A5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B0FDE86-0075-40A6-81E8-E95DE5C5478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D579CE8-ACCB-4AF8-8092-C17CEDE3415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37516B6-3881-4C00-9B4A-DE3F90A973A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044DCE4-EF7A-4BF0-B7FC-9B490DD03B8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158750</xdr:rowOff>
    </xdr:from>
    <xdr:to>
      <xdr:col>24</xdr:col>
      <xdr:colOff>114300</xdr:colOff>
      <xdr:row>87</xdr:row>
      <xdr:rowOff>88900</xdr:rowOff>
    </xdr:to>
    <xdr:sp macro="" textlink="">
      <xdr:nvSpPr>
        <xdr:cNvPr id="297" name="楕円 296">
          <a:extLst>
            <a:ext uri="{FF2B5EF4-FFF2-40B4-BE49-F238E27FC236}">
              <a16:creationId xmlns:a16="http://schemas.microsoft.com/office/drawing/2014/main" id="{B5EA6627-1D39-4D68-9DDE-F1C9B46B6965}"/>
            </a:ext>
          </a:extLst>
        </xdr:cNvPr>
        <xdr:cNvSpPr/>
      </xdr:nvSpPr>
      <xdr:spPr>
        <a:xfrm>
          <a:off x="4124325" y="14087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86</xdr:row>
      <xdr:rowOff>73677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690B226E-1F01-4214-81D3-27890CA196EC}"/>
            </a:ext>
          </a:extLst>
        </xdr:cNvPr>
        <xdr:cNvSpPr txBox="1"/>
      </xdr:nvSpPr>
      <xdr:spPr>
        <a:xfrm>
          <a:off x="4229100" y="1399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99" name="楕円 298">
          <a:extLst>
            <a:ext uri="{FF2B5EF4-FFF2-40B4-BE49-F238E27FC236}">
              <a16:creationId xmlns:a16="http://schemas.microsoft.com/office/drawing/2014/main" id="{BA59C147-2183-4EE1-B896-2F954BCD49F7}"/>
            </a:ext>
          </a:extLst>
        </xdr:cNvPr>
        <xdr:cNvSpPr/>
      </xdr:nvSpPr>
      <xdr:spPr>
        <a:xfrm>
          <a:off x="33813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87</xdr:row>
      <xdr:rowOff>38100</xdr:rowOff>
    </xdr:to>
    <xdr:cxnSp macro="">
      <xdr:nvCxnSpPr>
        <xdr:cNvPr id="300" name="直線コネクタ 299">
          <a:extLst>
            <a:ext uri="{FF2B5EF4-FFF2-40B4-BE49-F238E27FC236}">
              <a16:creationId xmlns:a16="http://schemas.microsoft.com/office/drawing/2014/main" id="{FFB68CC4-E38B-4EB0-8BB0-C9A2F61098EA}"/>
            </a:ext>
          </a:extLst>
        </xdr:cNvPr>
        <xdr:cNvCxnSpPr/>
      </xdr:nvCxnSpPr>
      <xdr:spPr>
        <a:xfrm>
          <a:off x="3429000" y="13916025"/>
          <a:ext cx="7524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01" name="楕円 300">
          <a:extLst>
            <a:ext uri="{FF2B5EF4-FFF2-40B4-BE49-F238E27FC236}">
              <a16:creationId xmlns:a16="http://schemas.microsoft.com/office/drawing/2014/main" id="{6863DCE1-5511-4F83-A97D-8F46410D0C7B}"/>
            </a:ext>
          </a:extLst>
        </xdr:cNvPr>
        <xdr:cNvSpPr/>
      </xdr:nvSpPr>
      <xdr:spPr>
        <a:xfrm>
          <a:off x="25717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85</xdr:row>
      <xdr:rowOff>152400</xdr:rowOff>
    </xdr:to>
    <xdr:cxnSp macro="">
      <xdr:nvCxnSpPr>
        <xdr:cNvPr id="302" name="直線コネクタ 301">
          <a:extLst>
            <a:ext uri="{FF2B5EF4-FFF2-40B4-BE49-F238E27FC236}">
              <a16:creationId xmlns:a16="http://schemas.microsoft.com/office/drawing/2014/main" id="{045FA877-7BE1-4CAC-AC55-B3764C03CB29}"/>
            </a:ext>
          </a:extLst>
        </xdr:cNvPr>
        <xdr:cNvCxnSpPr/>
      </xdr:nvCxnSpPr>
      <xdr:spPr>
        <a:xfrm>
          <a:off x="2619375" y="13716000"/>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3" name="楕円 302">
          <a:extLst>
            <a:ext uri="{FF2B5EF4-FFF2-40B4-BE49-F238E27FC236}">
              <a16:creationId xmlns:a16="http://schemas.microsoft.com/office/drawing/2014/main" id="{A88670B1-E6E0-4B82-A010-258FAF5BB39E}"/>
            </a:ext>
          </a:extLst>
        </xdr:cNvPr>
        <xdr:cNvSpPr/>
      </xdr:nvSpPr>
      <xdr:spPr>
        <a:xfrm>
          <a:off x="1781175"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84</xdr:row>
      <xdr:rowOff>114300</xdr:rowOff>
    </xdr:to>
    <xdr:cxnSp macro="">
      <xdr:nvCxnSpPr>
        <xdr:cNvPr id="304" name="直線コネクタ 303">
          <a:extLst>
            <a:ext uri="{FF2B5EF4-FFF2-40B4-BE49-F238E27FC236}">
              <a16:creationId xmlns:a16="http://schemas.microsoft.com/office/drawing/2014/main" id="{BBA28A7F-CE94-403A-BEE0-BB0AE05DC308}"/>
            </a:ext>
          </a:extLst>
        </xdr:cNvPr>
        <xdr:cNvCxnSpPr/>
      </xdr:nvCxnSpPr>
      <xdr:spPr>
        <a:xfrm>
          <a:off x="1828800" y="13458825"/>
          <a:ext cx="7905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05" name="楕円 304">
          <a:extLst>
            <a:ext uri="{FF2B5EF4-FFF2-40B4-BE49-F238E27FC236}">
              <a16:creationId xmlns:a16="http://schemas.microsoft.com/office/drawing/2014/main" id="{4B5A2C7D-E21C-48B2-987A-FC619AF1774D}"/>
            </a:ext>
          </a:extLst>
        </xdr:cNvPr>
        <xdr:cNvSpPr/>
      </xdr:nvSpPr>
      <xdr:spPr>
        <a:xfrm>
          <a:off x="981075" y="1318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83</xdr:row>
      <xdr:rowOff>19050</xdr:rowOff>
    </xdr:to>
    <xdr:cxnSp macro="">
      <xdr:nvCxnSpPr>
        <xdr:cNvPr id="306" name="直線コネクタ 305">
          <a:extLst>
            <a:ext uri="{FF2B5EF4-FFF2-40B4-BE49-F238E27FC236}">
              <a16:creationId xmlns:a16="http://schemas.microsoft.com/office/drawing/2014/main" id="{BE82BC36-8C5D-4C41-9E3D-F5D147D046A6}"/>
            </a:ext>
          </a:extLst>
        </xdr:cNvPr>
        <xdr:cNvCxnSpPr/>
      </xdr:nvCxnSpPr>
      <xdr:spPr>
        <a:xfrm>
          <a:off x="1028700" y="13230225"/>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07" name="n_1aveValue【公営住宅】&#10;有形固定資産減価償却率">
          <a:extLst>
            <a:ext uri="{FF2B5EF4-FFF2-40B4-BE49-F238E27FC236}">
              <a16:creationId xmlns:a16="http://schemas.microsoft.com/office/drawing/2014/main" id="{0FA8C7B5-CCFA-4289-8715-B0F780EF582D}"/>
            </a:ext>
          </a:extLst>
        </xdr:cNvPr>
        <xdr:cNvSpPr txBox="1"/>
      </xdr:nvSpPr>
      <xdr:spPr>
        <a:xfrm>
          <a:off x="3239144"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08" name="n_2aveValue【公営住宅】&#10;有形固定資産減価償却率">
          <a:extLst>
            <a:ext uri="{FF2B5EF4-FFF2-40B4-BE49-F238E27FC236}">
              <a16:creationId xmlns:a16="http://schemas.microsoft.com/office/drawing/2014/main" id="{7E49432C-6A5D-45F2-8394-FA9B820E4C85}"/>
            </a:ext>
          </a:extLst>
        </xdr:cNvPr>
        <xdr:cNvSpPr txBox="1"/>
      </xdr:nvSpPr>
      <xdr:spPr>
        <a:xfrm>
          <a:off x="24390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309" name="n_3aveValue【公営住宅】&#10;有形固定資産減価償却率">
          <a:extLst>
            <a:ext uri="{FF2B5EF4-FFF2-40B4-BE49-F238E27FC236}">
              <a16:creationId xmlns:a16="http://schemas.microsoft.com/office/drawing/2014/main" id="{F62196F9-D0FD-4CBF-87D4-A42C149A61A1}"/>
            </a:ext>
          </a:extLst>
        </xdr:cNvPr>
        <xdr:cNvSpPr txBox="1"/>
      </xdr:nvSpPr>
      <xdr:spPr>
        <a:xfrm>
          <a:off x="16484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86377</xdr:rowOff>
    </xdr:from>
    <xdr:ext cx="405111" cy="259045"/>
    <xdr:sp macro="" textlink="">
      <xdr:nvSpPr>
        <xdr:cNvPr id="310" name="n_4aveValue【公営住宅】&#10;有形固定資産減価償却率">
          <a:extLst>
            <a:ext uri="{FF2B5EF4-FFF2-40B4-BE49-F238E27FC236}">
              <a16:creationId xmlns:a16="http://schemas.microsoft.com/office/drawing/2014/main" id="{06EC3B60-24FD-458C-804D-0558B76371F1}"/>
            </a:ext>
          </a:extLst>
        </xdr:cNvPr>
        <xdr:cNvSpPr txBox="1"/>
      </xdr:nvSpPr>
      <xdr:spPr>
        <a:xfrm>
          <a:off x="848369" y="1238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11" name="n_1mainValue【公営住宅】&#10;有形固定資産減価償却率">
          <a:extLst>
            <a:ext uri="{FF2B5EF4-FFF2-40B4-BE49-F238E27FC236}">
              <a16:creationId xmlns:a16="http://schemas.microsoft.com/office/drawing/2014/main" id="{F6DF3839-1E9E-4333-B3CB-347A3452D93C}"/>
            </a:ext>
          </a:extLst>
        </xdr:cNvPr>
        <xdr:cNvSpPr txBox="1"/>
      </xdr:nvSpPr>
      <xdr:spPr>
        <a:xfrm>
          <a:off x="3239144"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12" name="n_2mainValue【公営住宅】&#10;有形固定資産減価償却率">
          <a:extLst>
            <a:ext uri="{FF2B5EF4-FFF2-40B4-BE49-F238E27FC236}">
              <a16:creationId xmlns:a16="http://schemas.microsoft.com/office/drawing/2014/main" id="{C8C150E9-B530-401E-A6CD-FEBF4502480C}"/>
            </a:ext>
          </a:extLst>
        </xdr:cNvPr>
        <xdr:cNvSpPr txBox="1"/>
      </xdr:nvSpPr>
      <xdr:spPr>
        <a:xfrm>
          <a:off x="2439044" y="1376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13" name="n_3mainValue【公営住宅】&#10;有形固定資産減価償却率">
          <a:extLst>
            <a:ext uri="{FF2B5EF4-FFF2-40B4-BE49-F238E27FC236}">
              <a16:creationId xmlns:a16="http://schemas.microsoft.com/office/drawing/2014/main" id="{A59F7AD7-516F-4311-B225-0E084D408BE6}"/>
            </a:ext>
          </a:extLst>
        </xdr:cNvPr>
        <xdr:cNvSpPr txBox="1"/>
      </xdr:nvSpPr>
      <xdr:spPr>
        <a:xfrm>
          <a:off x="1648469"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4" name="n_4mainValue【公営住宅】&#10;有形固定資産減価償却率">
          <a:extLst>
            <a:ext uri="{FF2B5EF4-FFF2-40B4-BE49-F238E27FC236}">
              <a16:creationId xmlns:a16="http://schemas.microsoft.com/office/drawing/2014/main" id="{93A44973-2FC1-47E9-9093-F176490DBCF7}"/>
            </a:ext>
          </a:extLst>
        </xdr:cNvPr>
        <xdr:cNvSpPr txBox="1"/>
      </xdr:nvSpPr>
      <xdr:spPr>
        <a:xfrm>
          <a:off x="848369"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70B5B00-FBE9-44DD-ABD1-32CAB0ED8B9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9DF6E32C-C12E-44E8-BC38-DAFF3F05758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37A804E5-AC11-4CF9-A43C-55AB50C1193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AFD084F6-11AA-41E7-ACEE-15BCC8A27C7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68417165-9600-40B7-8FBB-5AAE1534EE7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7F659FF-62F0-405C-AAB6-A412144ECBF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45483BAD-1AE6-421A-8A5F-A1FDE591B81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F9B09CAC-6660-4297-AD7A-D3BFF10CCA0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3" name="テキスト ボックス 322">
          <a:extLst>
            <a:ext uri="{FF2B5EF4-FFF2-40B4-BE49-F238E27FC236}">
              <a16:creationId xmlns:a16="http://schemas.microsoft.com/office/drawing/2014/main" id="{C60091A4-2973-43D0-8004-7C018D9A6CCB}"/>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DA81D48-E929-4D75-B311-5CB400628C3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71EDAD45-81FB-4510-8CA2-209B472CE09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5C0E6431-5915-4282-A03A-48686915135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32741DA7-1F79-4CC5-9CF2-2FEC8B45B26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C44D467E-117F-40F1-8349-E42C75AF618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4122C7EB-5450-457A-BF8E-F75D2991C3F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1FA33194-F6F9-4B6B-B808-2458C16DB0C9}"/>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C59112B2-07D2-4435-9A63-C322580F8FC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7ECD847-585F-4430-9B23-D49A185177C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6EAF5DBE-FA5C-4585-B14D-A620990C0A3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43FA0622-8C5F-4F4B-BEDD-A5315A39B4E4}"/>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F236446D-4295-4069-9237-A95F00B4E57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F4FABF6-E5EF-474A-A045-0EC35251C3E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6C63AF4D-38DD-4FD0-8055-DE92BDAC654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AA6D0449-C80E-4721-A95D-E802FBC9A07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27214</xdr:rowOff>
    </xdr:from>
    <xdr:to>
      <xdr:col>54</xdr:col>
      <xdr:colOff>189865</xdr:colOff>
      <xdr:row>86</xdr:row>
      <xdr:rowOff>59871</xdr:rowOff>
    </xdr:to>
    <xdr:cxnSp macro="">
      <xdr:nvCxnSpPr>
        <xdr:cNvPr id="339" name="直線コネクタ 338">
          <a:extLst>
            <a:ext uri="{FF2B5EF4-FFF2-40B4-BE49-F238E27FC236}">
              <a16:creationId xmlns:a16="http://schemas.microsoft.com/office/drawing/2014/main" id="{F70212E7-C07E-4897-B22F-CD639F21A321}"/>
            </a:ext>
          </a:extLst>
        </xdr:cNvPr>
        <xdr:cNvCxnSpPr/>
      </xdr:nvCxnSpPr>
      <xdr:spPr>
        <a:xfrm flipV="1">
          <a:off x="9427845" y="12660539"/>
          <a:ext cx="1270"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63698</xdr:rowOff>
    </xdr:from>
    <xdr:ext cx="469744" cy="259045"/>
    <xdr:sp macro="" textlink="">
      <xdr:nvSpPr>
        <xdr:cNvPr id="340" name="【公営住宅】&#10;一人当たり面積最小値テキスト">
          <a:extLst>
            <a:ext uri="{FF2B5EF4-FFF2-40B4-BE49-F238E27FC236}">
              <a16:creationId xmlns:a16="http://schemas.microsoft.com/office/drawing/2014/main" id="{C79986F4-AF18-448A-8C83-2B8C53F5FEDE}"/>
            </a:ext>
          </a:extLst>
        </xdr:cNvPr>
        <xdr:cNvSpPr txBox="1"/>
      </xdr:nvSpPr>
      <xdr:spPr>
        <a:xfrm>
          <a:off x="9477375"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59871</xdr:rowOff>
    </xdr:from>
    <xdr:to>
      <xdr:col>55</xdr:col>
      <xdr:colOff>88900</xdr:colOff>
      <xdr:row>86</xdr:row>
      <xdr:rowOff>59871</xdr:rowOff>
    </xdr:to>
    <xdr:cxnSp macro="">
      <xdr:nvCxnSpPr>
        <xdr:cNvPr id="341" name="直線コネクタ 340">
          <a:extLst>
            <a:ext uri="{FF2B5EF4-FFF2-40B4-BE49-F238E27FC236}">
              <a16:creationId xmlns:a16="http://schemas.microsoft.com/office/drawing/2014/main" id="{A9616809-E588-40AD-B832-16305865691F}"/>
            </a:ext>
          </a:extLst>
        </xdr:cNvPr>
        <xdr:cNvCxnSpPr/>
      </xdr:nvCxnSpPr>
      <xdr:spPr>
        <a:xfrm>
          <a:off x="9363075" y="139854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145341</xdr:rowOff>
    </xdr:from>
    <xdr:ext cx="469744" cy="259045"/>
    <xdr:sp macro="" textlink="">
      <xdr:nvSpPr>
        <xdr:cNvPr id="342" name="【公営住宅】&#10;一人当たり面積最大値テキスト">
          <a:extLst>
            <a:ext uri="{FF2B5EF4-FFF2-40B4-BE49-F238E27FC236}">
              <a16:creationId xmlns:a16="http://schemas.microsoft.com/office/drawing/2014/main" id="{8E71CB36-1187-463D-942F-B666F78587B7}"/>
            </a:ext>
          </a:extLst>
        </xdr:cNvPr>
        <xdr:cNvSpPr txBox="1"/>
      </xdr:nvSpPr>
      <xdr:spPr>
        <a:xfrm>
          <a:off x="9477375" y="1244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3" name="直線コネクタ 342">
          <a:extLst>
            <a:ext uri="{FF2B5EF4-FFF2-40B4-BE49-F238E27FC236}">
              <a16:creationId xmlns:a16="http://schemas.microsoft.com/office/drawing/2014/main" id="{4981A3BC-6BF7-4548-95A0-F3B1197C7EFC}"/>
            </a:ext>
          </a:extLst>
        </xdr:cNvPr>
        <xdr:cNvCxnSpPr/>
      </xdr:nvCxnSpPr>
      <xdr:spPr>
        <a:xfrm>
          <a:off x="9363075" y="126605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17434</xdr:rowOff>
    </xdr:from>
    <xdr:ext cx="469744" cy="259045"/>
    <xdr:sp macro="" textlink="">
      <xdr:nvSpPr>
        <xdr:cNvPr id="344" name="【公営住宅】&#10;一人当たり面積平均値テキスト">
          <a:extLst>
            <a:ext uri="{FF2B5EF4-FFF2-40B4-BE49-F238E27FC236}">
              <a16:creationId xmlns:a16="http://schemas.microsoft.com/office/drawing/2014/main" id="{D01B64E6-5488-4B4D-8002-A08309A734FA}"/>
            </a:ext>
          </a:extLst>
        </xdr:cNvPr>
        <xdr:cNvSpPr txBox="1"/>
      </xdr:nvSpPr>
      <xdr:spPr>
        <a:xfrm>
          <a:off x="9477375" y="131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345" name="フローチャート: 判断 344">
          <a:extLst>
            <a:ext uri="{FF2B5EF4-FFF2-40B4-BE49-F238E27FC236}">
              <a16:creationId xmlns:a16="http://schemas.microsoft.com/office/drawing/2014/main" id="{C31BE02C-F096-41FC-A996-33B0DFAF6B3F}"/>
            </a:ext>
          </a:extLst>
        </xdr:cNvPr>
        <xdr:cNvSpPr/>
      </xdr:nvSpPr>
      <xdr:spPr>
        <a:xfrm>
          <a:off x="9401175" y="1315493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46" name="フローチャート: 判断 345">
          <a:extLst>
            <a:ext uri="{FF2B5EF4-FFF2-40B4-BE49-F238E27FC236}">
              <a16:creationId xmlns:a16="http://schemas.microsoft.com/office/drawing/2014/main" id="{86E12289-94C6-4268-8BD3-ED713496D8CB}"/>
            </a:ext>
          </a:extLst>
        </xdr:cNvPr>
        <xdr:cNvSpPr/>
      </xdr:nvSpPr>
      <xdr:spPr>
        <a:xfrm>
          <a:off x="8639175" y="134951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47" name="フローチャート: 判断 346">
          <a:extLst>
            <a:ext uri="{FF2B5EF4-FFF2-40B4-BE49-F238E27FC236}">
              <a16:creationId xmlns:a16="http://schemas.microsoft.com/office/drawing/2014/main" id="{99EB7F7A-E2A7-4C34-9167-21A92E0AFFEC}"/>
            </a:ext>
          </a:extLst>
        </xdr:cNvPr>
        <xdr:cNvSpPr/>
      </xdr:nvSpPr>
      <xdr:spPr>
        <a:xfrm>
          <a:off x="7839075" y="135168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109764</xdr:rowOff>
    </xdr:from>
    <xdr:to>
      <xdr:col>41</xdr:col>
      <xdr:colOff>101600</xdr:colOff>
      <xdr:row>84</xdr:row>
      <xdr:rowOff>39914</xdr:rowOff>
    </xdr:to>
    <xdr:sp macro="" textlink="">
      <xdr:nvSpPr>
        <xdr:cNvPr id="348" name="フローチャート: 判断 347">
          <a:extLst>
            <a:ext uri="{FF2B5EF4-FFF2-40B4-BE49-F238E27FC236}">
              <a16:creationId xmlns:a16="http://schemas.microsoft.com/office/drawing/2014/main" id="{B2CCCEE8-6B6B-46AD-84F4-FBD4389FE722}"/>
            </a:ext>
          </a:extLst>
        </xdr:cNvPr>
        <xdr:cNvSpPr/>
      </xdr:nvSpPr>
      <xdr:spPr>
        <a:xfrm>
          <a:off x="7029450" y="13546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49" name="フローチャート: 判断 348">
          <a:extLst>
            <a:ext uri="{FF2B5EF4-FFF2-40B4-BE49-F238E27FC236}">
              <a16:creationId xmlns:a16="http://schemas.microsoft.com/office/drawing/2014/main" id="{DD728538-1A65-4F37-B0C6-D1F8A17707CA}"/>
            </a:ext>
          </a:extLst>
        </xdr:cNvPr>
        <xdr:cNvSpPr/>
      </xdr:nvSpPr>
      <xdr:spPr>
        <a:xfrm>
          <a:off x="6238875" y="135930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66D7A3E-BA5A-423F-8EB2-DE2326F7595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093B8E3-094B-4C11-83D5-FDE55CBF55E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108F473-A5A3-46CA-BF15-DBDA53B95DE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F49985D-9695-40AE-86C6-5767D9C7515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8F66F45-6471-4A5D-9D66-2C26C8CEA81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33564</xdr:rowOff>
    </xdr:from>
    <xdr:to>
      <xdr:col>55</xdr:col>
      <xdr:colOff>50800</xdr:colOff>
      <xdr:row>79</xdr:row>
      <xdr:rowOff>135164</xdr:rowOff>
    </xdr:to>
    <xdr:sp macro="" textlink="">
      <xdr:nvSpPr>
        <xdr:cNvPr id="355" name="楕円 354">
          <a:extLst>
            <a:ext uri="{FF2B5EF4-FFF2-40B4-BE49-F238E27FC236}">
              <a16:creationId xmlns:a16="http://schemas.microsoft.com/office/drawing/2014/main" id="{AB933D7B-E0D4-42AB-98A7-F404931EA148}"/>
            </a:ext>
          </a:extLst>
        </xdr:cNvPr>
        <xdr:cNvSpPr/>
      </xdr:nvSpPr>
      <xdr:spPr>
        <a:xfrm>
          <a:off x="9401175" y="1282246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56441</xdr:rowOff>
    </xdr:from>
    <xdr:ext cx="469744" cy="259045"/>
    <xdr:sp macro="" textlink="">
      <xdr:nvSpPr>
        <xdr:cNvPr id="356" name="【公営住宅】&#10;一人当たり面積該当値テキスト">
          <a:extLst>
            <a:ext uri="{FF2B5EF4-FFF2-40B4-BE49-F238E27FC236}">
              <a16:creationId xmlns:a16="http://schemas.microsoft.com/office/drawing/2014/main" id="{36746B62-AB66-41AF-8C12-478A4D37C05A}"/>
            </a:ext>
          </a:extLst>
        </xdr:cNvPr>
        <xdr:cNvSpPr txBox="1"/>
      </xdr:nvSpPr>
      <xdr:spPr>
        <a:xfrm>
          <a:off x="9477375" y="126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77107</xdr:rowOff>
    </xdr:from>
    <xdr:to>
      <xdr:col>50</xdr:col>
      <xdr:colOff>165100</xdr:colOff>
      <xdr:row>80</xdr:row>
      <xdr:rowOff>7257</xdr:rowOff>
    </xdr:to>
    <xdr:sp macro="" textlink="">
      <xdr:nvSpPr>
        <xdr:cNvPr id="357" name="楕円 356">
          <a:extLst>
            <a:ext uri="{FF2B5EF4-FFF2-40B4-BE49-F238E27FC236}">
              <a16:creationId xmlns:a16="http://schemas.microsoft.com/office/drawing/2014/main" id="{99A84E68-0D2F-4679-B482-E501257CC60F}"/>
            </a:ext>
          </a:extLst>
        </xdr:cNvPr>
        <xdr:cNvSpPr/>
      </xdr:nvSpPr>
      <xdr:spPr>
        <a:xfrm>
          <a:off x="8639175" y="128691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84364</xdr:rowOff>
    </xdr:from>
    <xdr:to>
      <xdr:col>55</xdr:col>
      <xdr:colOff>0</xdr:colOff>
      <xdr:row>79</xdr:row>
      <xdr:rowOff>127907</xdr:rowOff>
    </xdr:to>
    <xdr:cxnSp macro="">
      <xdr:nvCxnSpPr>
        <xdr:cNvPr id="358" name="直線コネクタ 357">
          <a:extLst>
            <a:ext uri="{FF2B5EF4-FFF2-40B4-BE49-F238E27FC236}">
              <a16:creationId xmlns:a16="http://schemas.microsoft.com/office/drawing/2014/main" id="{100448D7-A5DD-4721-A161-585F897BFAC7}"/>
            </a:ext>
          </a:extLst>
        </xdr:cNvPr>
        <xdr:cNvCxnSpPr/>
      </xdr:nvCxnSpPr>
      <xdr:spPr>
        <a:xfrm flipV="1">
          <a:off x="8686800" y="12879614"/>
          <a:ext cx="74295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66221</xdr:rowOff>
    </xdr:from>
    <xdr:to>
      <xdr:col>46</xdr:col>
      <xdr:colOff>38100</xdr:colOff>
      <xdr:row>79</xdr:row>
      <xdr:rowOff>167821</xdr:rowOff>
    </xdr:to>
    <xdr:sp macro="" textlink="">
      <xdr:nvSpPr>
        <xdr:cNvPr id="359" name="楕円 358">
          <a:extLst>
            <a:ext uri="{FF2B5EF4-FFF2-40B4-BE49-F238E27FC236}">
              <a16:creationId xmlns:a16="http://schemas.microsoft.com/office/drawing/2014/main" id="{E8E445BF-2E7F-4360-B07B-97B899E8759D}"/>
            </a:ext>
          </a:extLst>
        </xdr:cNvPr>
        <xdr:cNvSpPr/>
      </xdr:nvSpPr>
      <xdr:spPr>
        <a:xfrm>
          <a:off x="7839075" y="128614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117021</xdr:rowOff>
    </xdr:from>
    <xdr:to>
      <xdr:col>50</xdr:col>
      <xdr:colOff>114300</xdr:colOff>
      <xdr:row>79</xdr:row>
      <xdr:rowOff>127907</xdr:rowOff>
    </xdr:to>
    <xdr:cxnSp macro="">
      <xdr:nvCxnSpPr>
        <xdr:cNvPr id="360" name="直線コネクタ 359">
          <a:extLst>
            <a:ext uri="{FF2B5EF4-FFF2-40B4-BE49-F238E27FC236}">
              <a16:creationId xmlns:a16="http://schemas.microsoft.com/office/drawing/2014/main" id="{A812F1C9-6D4E-4387-A81F-7FE00A99B672}"/>
            </a:ext>
          </a:extLst>
        </xdr:cNvPr>
        <xdr:cNvCxnSpPr/>
      </xdr:nvCxnSpPr>
      <xdr:spPr>
        <a:xfrm>
          <a:off x="7886700" y="12909096"/>
          <a:ext cx="8001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66221</xdr:rowOff>
    </xdr:from>
    <xdr:to>
      <xdr:col>41</xdr:col>
      <xdr:colOff>101600</xdr:colOff>
      <xdr:row>79</xdr:row>
      <xdr:rowOff>167821</xdr:rowOff>
    </xdr:to>
    <xdr:sp macro="" textlink="">
      <xdr:nvSpPr>
        <xdr:cNvPr id="361" name="楕円 360">
          <a:extLst>
            <a:ext uri="{FF2B5EF4-FFF2-40B4-BE49-F238E27FC236}">
              <a16:creationId xmlns:a16="http://schemas.microsoft.com/office/drawing/2014/main" id="{AA99AAEB-FEA8-4F1C-9B12-3A8E11E44E4C}"/>
            </a:ext>
          </a:extLst>
        </xdr:cNvPr>
        <xdr:cNvSpPr/>
      </xdr:nvSpPr>
      <xdr:spPr>
        <a:xfrm>
          <a:off x="7029450" y="128614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117021</xdr:rowOff>
    </xdr:from>
    <xdr:to>
      <xdr:col>45</xdr:col>
      <xdr:colOff>177800</xdr:colOff>
      <xdr:row>79</xdr:row>
      <xdr:rowOff>117021</xdr:rowOff>
    </xdr:to>
    <xdr:cxnSp macro="">
      <xdr:nvCxnSpPr>
        <xdr:cNvPr id="362" name="直線コネクタ 361">
          <a:extLst>
            <a:ext uri="{FF2B5EF4-FFF2-40B4-BE49-F238E27FC236}">
              <a16:creationId xmlns:a16="http://schemas.microsoft.com/office/drawing/2014/main" id="{490E1B9C-2771-4705-BFEA-3715DC614819}"/>
            </a:ext>
          </a:extLst>
        </xdr:cNvPr>
        <xdr:cNvCxnSpPr/>
      </xdr:nvCxnSpPr>
      <xdr:spPr>
        <a:xfrm>
          <a:off x="7077075" y="129090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109764</xdr:rowOff>
    </xdr:from>
    <xdr:to>
      <xdr:col>36</xdr:col>
      <xdr:colOff>165100</xdr:colOff>
      <xdr:row>80</xdr:row>
      <xdr:rowOff>39914</xdr:rowOff>
    </xdr:to>
    <xdr:sp macro="" textlink="">
      <xdr:nvSpPr>
        <xdr:cNvPr id="363" name="楕円 362">
          <a:extLst>
            <a:ext uri="{FF2B5EF4-FFF2-40B4-BE49-F238E27FC236}">
              <a16:creationId xmlns:a16="http://schemas.microsoft.com/office/drawing/2014/main" id="{4F07FD20-CC1C-458C-ABE1-7B2F83518897}"/>
            </a:ext>
          </a:extLst>
        </xdr:cNvPr>
        <xdr:cNvSpPr/>
      </xdr:nvSpPr>
      <xdr:spPr>
        <a:xfrm>
          <a:off x="6238875" y="12898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117021</xdr:rowOff>
    </xdr:from>
    <xdr:to>
      <xdr:col>41</xdr:col>
      <xdr:colOff>50800</xdr:colOff>
      <xdr:row>79</xdr:row>
      <xdr:rowOff>160564</xdr:rowOff>
    </xdr:to>
    <xdr:cxnSp macro="">
      <xdr:nvCxnSpPr>
        <xdr:cNvPr id="364" name="直線コネクタ 363">
          <a:extLst>
            <a:ext uri="{FF2B5EF4-FFF2-40B4-BE49-F238E27FC236}">
              <a16:creationId xmlns:a16="http://schemas.microsoft.com/office/drawing/2014/main" id="{0904D293-C3C2-4086-BCC1-F651ADFE38F5}"/>
            </a:ext>
          </a:extLst>
        </xdr:cNvPr>
        <xdr:cNvCxnSpPr/>
      </xdr:nvCxnSpPr>
      <xdr:spPr>
        <a:xfrm flipV="1">
          <a:off x="6286500" y="12909096"/>
          <a:ext cx="790575"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65" name="n_1aveValue【公営住宅】&#10;一人当たり面積">
          <a:extLst>
            <a:ext uri="{FF2B5EF4-FFF2-40B4-BE49-F238E27FC236}">
              <a16:creationId xmlns:a16="http://schemas.microsoft.com/office/drawing/2014/main" id="{31F2A215-EF24-4E16-A59A-665E67378247}"/>
            </a:ext>
          </a:extLst>
        </xdr:cNvPr>
        <xdr:cNvSpPr txBox="1"/>
      </xdr:nvSpPr>
      <xdr:spPr>
        <a:xfrm>
          <a:off x="8458277" y="135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66" name="n_2aveValue【公営住宅】&#10;一人当たり面積">
          <a:extLst>
            <a:ext uri="{FF2B5EF4-FFF2-40B4-BE49-F238E27FC236}">
              <a16:creationId xmlns:a16="http://schemas.microsoft.com/office/drawing/2014/main" id="{8F1D0C22-D546-4883-9DB7-CA36431126BD}"/>
            </a:ext>
          </a:extLst>
        </xdr:cNvPr>
        <xdr:cNvSpPr txBox="1"/>
      </xdr:nvSpPr>
      <xdr:spPr>
        <a:xfrm>
          <a:off x="76772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67" name="n_3aveValue【公営住宅】&#10;一人当たり面積">
          <a:extLst>
            <a:ext uri="{FF2B5EF4-FFF2-40B4-BE49-F238E27FC236}">
              <a16:creationId xmlns:a16="http://schemas.microsoft.com/office/drawing/2014/main" id="{1E099580-4393-446B-AB74-1DF0CCE53B12}"/>
            </a:ext>
          </a:extLst>
        </xdr:cNvPr>
        <xdr:cNvSpPr txBox="1"/>
      </xdr:nvSpPr>
      <xdr:spPr>
        <a:xfrm>
          <a:off x="68676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68" name="n_4aveValue【公営住宅】&#10;一人当たり面積">
          <a:extLst>
            <a:ext uri="{FF2B5EF4-FFF2-40B4-BE49-F238E27FC236}">
              <a16:creationId xmlns:a16="http://schemas.microsoft.com/office/drawing/2014/main" id="{ECE0EDAF-4409-4532-81DC-23A5A5DE09FE}"/>
            </a:ext>
          </a:extLst>
        </xdr:cNvPr>
        <xdr:cNvSpPr txBox="1"/>
      </xdr:nvSpPr>
      <xdr:spPr>
        <a:xfrm>
          <a:off x="6067502"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23784</xdr:rowOff>
    </xdr:from>
    <xdr:ext cx="469744" cy="259045"/>
    <xdr:sp macro="" textlink="">
      <xdr:nvSpPr>
        <xdr:cNvPr id="369" name="n_1mainValue【公営住宅】&#10;一人当たり面積">
          <a:extLst>
            <a:ext uri="{FF2B5EF4-FFF2-40B4-BE49-F238E27FC236}">
              <a16:creationId xmlns:a16="http://schemas.microsoft.com/office/drawing/2014/main" id="{4C0B9484-9887-4084-A9E4-01011BD5EF48}"/>
            </a:ext>
          </a:extLst>
        </xdr:cNvPr>
        <xdr:cNvSpPr txBox="1"/>
      </xdr:nvSpPr>
      <xdr:spPr>
        <a:xfrm>
          <a:off x="8458277" y="126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12898</xdr:rowOff>
    </xdr:from>
    <xdr:ext cx="469744" cy="259045"/>
    <xdr:sp macro="" textlink="">
      <xdr:nvSpPr>
        <xdr:cNvPr id="370" name="n_2mainValue【公営住宅】&#10;一人当たり面積">
          <a:extLst>
            <a:ext uri="{FF2B5EF4-FFF2-40B4-BE49-F238E27FC236}">
              <a16:creationId xmlns:a16="http://schemas.microsoft.com/office/drawing/2014/main" id="{A61EE443-FA21-4005-B182-422DADF33C17}"/>
            </a:ext>
          </a:extLst>
        </xdr:cNvPr>
        <xdr:cNvSpPr txBox="1"/>
      </xdr:nvSpPr>
      <xdr:spPr>
        <a:xfrm>
          <a:off x="7677227" y="126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12898</xdr:rowOff>
    </xdr:from>
    <xdr:ext cx="469744" cy="259045"/>
    <xdr:sp macro="" textlink="">
      <xdr:nvSpPr>
        <xdr:cNvPr id="371" name="n_3mainValue【公営住宅】&#10;一人当たり面積">
          <a:extLst>
            <a:ext uri="{FF2B5EF4-FFF2-40B4-BE49-F238E27FC236}">
              <a16:creationId xmlns:a16="http://schemas.microsoft.com/office/drawing/2014/main" id="{0FC2C987-02B5-4C31-9341-52CAC07A8962}"/>
            </a:ext>
          </a:extLst>
        </xdr:cNvPr>
        <xdr:cNvSpPr txBox="1"/>
      </xdr:nvSpPr>
      <xdr:spPr>
        <a:xfrm>
          <a:off x="6867602" y="126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56441</xdr:rowOff>
    </xdr:from>
    <xdr:ext cx="469744" cy="259045"/>
    <xdr:sp macro="" textlink="">
      <xdr:nvSpPr>
        <xdr:cNvPr id="372" name="n_4mainValue【公営住宅】&#10;一人当たり面積">
          <a:extLst>
            <a:ext uri="{FF2B5EF4-FFF2-40B4-BE49-F238E27FC236}">
              <a16:creationId xmlns:a16="http://schemas.microsoft.com/office/drawing/2014/main" id="{2D3CC41D-DA74-4BF3-BF1A-F36D96C11578}"/>
            </a:ext>
          </a:extLst>
        </xdr:cNvPr>
        <xdr:cNvSpPr txBox="1"/>
      </xdr:nvSpPr>
      <xdr:spPr>
        <a:xfrm>
          <a:off x="6067502" y="126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B0C327F-C222-4936-BEF6-D0DAA38CCA6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4" name="正方形/長方形 373">
          <a:extLst>
            <a:ext uri="{FF2B5EF4-FFF2-40B4-BE49-F238E27FC236}">
              <a16:creationId xmlns:a16="http://schemas.microsoft.com/office/drawing/2014/main" id="{92BEFD48-EE91-47ED-B69A-BFA00FAD4A3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5" name="正方形/長方形 374">
          <a:extLst>
            <a:ext uri="{FF2B5EF4-FFF2-40B4-BE49-F238E27FC236}">
              <a16:creationId xmlns:a16="http://schemas.microsoft.com/office/drawing/2014/main" id="{3AA27243-7AC1-4363-BFA3-1D3DC8C16BB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6" name="正方形/長方形 375">
          <a:extLst>
            <a:ext uri="{FF2B5EF4-FFF2-40B4-BE49-F238E27FC236}">
              <a16:creationId xmlns:a16="http://schemas.microsoft.com/office/drawing/2014/main" id="{A404B131-90A2-4C8C-A30A-EEB5ED9BCC5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7" name="正方形/長方形 376">
          <a:extLst>
            <a:ext uri="{FF2B5EF4-FFF2-40B4-BE49-F238E27FC236}">
              <a16:creationId xmlns:a16="http://schemas.microsoft.com/office/drawing/2014/main" id="{1FE05901-5F6A-489E-AB5B-52A0582A205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7B67694-D534-446B-A65F-C78C19859C6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9843C24-5354-45A2-9CC7-5069FEEE194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E3A83957-4549-4BC2-9F63-1F950267641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1" name="テキスト ボックス 380">
          <a:extLst>
            <a:ext uri="{FF2B5EF4-FFF2-40B4-BE49-F238E27FC236}">
              <a16:creationId xmlns:a16="http://schemas.microsoft.com/office/drawing/2014/main" id="{DDEC61A9-1EAC-4FC3-9682-1005007DD9E2}"/>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291574E0-4D20-4D31-9276-34C807CE4F45}"/>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3" name="テキスト ボックス 382">
          <a:extLst>
            <a:ext uri="{FF2B5EF4-FFF2-40B4-BE49-F238E27FC236}">
              <a16:creationId xmlns:a16="http://schemas.microsoft.com/office/drawing/2014/main" id="{555C576E-FB5F-4BDB-809E-C5B64DDA6F6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E04C718D-FB1C-4255-B8B2-1489371B12EE}"/>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FC313D44-3218-4A3D-9170-36F4AF172F78}"/>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D28531F5-005C-4923-83AC-A41B1ED112FD}"/>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D9AD6DFC-F7D6-452E-BDD3-19DF3FEE605A}"/>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A9A19FC-C871-4BF1-A450-9361ADD1622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63FC9DDB-743E-4FCB-A279-4EDFD91AEAEB}"/>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7B634050-DDEF-465E-B8F0-B0FD2FB35510}"/>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C66FB294-DC63-4880-8FDE-6B8476D4FA7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CED974F4-F02D-4D23-B133-F1C6C2435767}"/>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3" name="テキスト ボックス 392">
          <a:extLst>
            <a:ext uri="{FF2B5EF4-FFF2-40B4-BE49-F238E27FC236}">
              <a16:creationId xmlns:a16="http://schemas.microsoft.com/office/drawing/2014/main" id="{1056511D-D51B-453D-92E0-47AA3C9F92AA}"/>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E96E3747-C3E6-4075-9E8A-01708859557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AB6E3E5F-6604-4187-9F1A-3F2335300D0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AD86EBBF-41D1-4D39-814D-144CC7166D8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5443</xdr:rowOff>
    </xdr:from>
    <xdr:to>
      <xdr:col>24</xdr:col>
      <xdr:colOff>62865</xdr:colOff>
      <xdr:row>108</xdr:row>
      <xdr:rowOff>152400</xdr:rowOff>
    </xdr:to>
    <xdr:cxnSp macro="">
      <xdr:nvCxnSpPr>
        <xdr:cNvPr id="397" name="直線コネクタ 396">
          <a:extLst>
            <a:ext uri="{FF2B5EF4-FFF2-40B4-BE49-F238E27FC236}">
              <a16:creationId xmlns:a16="http://schemas.microsoft.com/office/drawing/2014/main" id="{EAA96D6C-B80D-414C-AD54-075669AE9882}"/>
            </a:ext>
          </a:extLst>
        </xdr:cNvPr>
        <xdr:cNvCxnSpPr/>
      </xdr:nvCxnSpPr>
      <xdr:spPr>
        <a:xfrm flipV="1">
          <a:off x="4179570" y="16524968"/>
          <a:ext cx="1270" cy="111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156227</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8306ED2B-EF7F-41DC-B577-85931D61107D}"/>
            </a:ext>
          </a:extLst>
        </xdr:cNvPr>
        <xdr:cNvSpPr txBox="1"/>
      </xdr:nvSpPr>
      <xdr:spPr>
        <a:xfrm>
          <a:off x="4229100"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9" name="直線コネクタ 398">
          <a:extLst>
            <a:ext uri="{FF2B5EF4-FFF2-40B4-BE49-F238E27FC236}">
              <a16:creationId xmlns:a16="http://schemas.microsoft.com/office/drawing/2014/main" id="{A57AAD5A-CCBA-4353-96E9-981D8CAD60F1}"/>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123570</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C988582B-948C-4052-841C-23F643D44593}"/>
            </a:ext>
          </a:extLst>
        </xdr:cNvPr>
        <xdr:cNvSpPr txBox="1"/>
      </xdr:nvSpPr>
      <xdr:spPr>
        <a:xfrm>
          <a:off x="4229100" y="1631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5443</xdr:rowOff>
    </xdr:from>
    <xdr:to>
      <xdr:col>24</xdr:col>
      <xdr:colOff>152400</xdr:colOff>
      <xdr:row>102</xdr:row>
      <xdr:rowOff>5443</xdr:rowOff>
    </xdr:to>
    <xdr:cxnSp macro="">
      <xdr:nvCxnSpPr>
        <xdr:cNvPr id="401" name="直線コネクタ 400">
          <a:extLst>
            <a:ext uri="{FF2B5EF4-FFF2-40B4-BE49-F238E27FC236}">
              <a16:creationId xmlns:a16="http://schemas.microsoft.com/office/drawing/2014/main" id="{3813C6BC-19FD-4CF2-9A8C-55AB64EECB97}"/>
            </a:ext>
          </a:extLst>
        </xdr:cNvPr>
        <xdr:cNvCxnSpPr/>
      </xdr:nvCxnSpPr>
      <xdr:spPr>
        <a:xfrm>
          <a:off x="4105275" y="165249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82748</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32CFF60-9E78-418B-8B24-ACBDB086BBEC}"/>
            </a:ext>
          </a:extLst>
        </xdr:cNvPr>
        <xdr:cNvSpPr txBox="1"/>
      </xdr:nvSpPr>
      <xdr:spPr>
        <a:xfrm>
          <a:off x="4229100" y="17088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104321</xdr:rowOff>
    </xdr:from>
    <xdr:to>
      <xdr:col>24</xdr:col>
      <xdr:colOff>114300</xdr:colOff>
      <xdr:row>106</xdr:row>
      <xdr:rowOff>34471</xdr:rowOff>
    </xdr:to>
    <xdr:sp macro="" textlink="">
      <xdr:nvSpPr>
        <xdr:cNvPr id="403" name="フローチャート: 判断 402">
          <a:extLst>
            <a:ext uri="{FF2B5EF4-FFF2-40B4-BE49-F238E27FC236}">
              <a16:creationId xmlns:a16="http://schemas.microsoft.com/office/drawing/2014/main" id="{A870A07E-D495-4C6A-8A7C-4CB6F7022FEA}"/>
            </a:ext>
          </a:extLst>
        </xdr:cNvPr>
        <xdr:cNvSpPr/>
      </xdr:nvSpPr>
      <xdr:spPr>
        <a:xfrm>
          <a:off x="4124325" y="171096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6350</xdr:rowOff>
    </xdr:from>
    <xdr:to>
      <xdr:col>20</xdr:col>
      <xdr:colOff>38100</xdr:colOff>
      <xdr:row>105</xdr:row>
      <xdr:rowOff>107950</xdr:rowOff>
    </xdr:to>
    <xdr:sp macro="" textlink="">
      <xdr:nvSpPr>
        <xdr:cNvPr id="404" name="フローチャート: 判断 403">
          <a:extLst>
            <a:ext uri="{FF2B5EF4-FFF2-40B4-BE49-F238E27FC236}">
              <a16:creationId xmlns:a16="http://schemas.microsoft.com/office/drawing/2014/main" id="{49739F29-AEAD-4CD8-831D-1FBD7477BF58}"/>
            </a:ext>
          </a:extLst>
        </xdr:cNvPr>
        <xdr:cNvSpPr/>
      </xdr:nvSpPr>
      <xdr:spPr>
        <a:xfrm>
          <a:off x="33813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5" name="フローチャート: 判断 404">
          <a:extLst>
            <a:ext uri="{FF2B5EF4-FFF2-40B4-BE49-F238E27FC236}">
              <a16:creationId xmlns:a16="http://schemas.microsoft.com/office/drawing/2014/main" id="{A335A7C4-A9E4-4F25-86D3-49E5BD7660ED}"/>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11793</xdr:rowOff>
    </xdr:from>
    <xdr:to>
      <xdr:col>10</xdr:col>
      <xdr:colOff>165100</xdr:colOff>
      <xdr:row>103</xdr:row>
      <xdr:rowOff>113393</xdr:rowOff>
    </xdr:to>
    <xdr:sp macro="" textlink="">
      <xdr:nvSpPr>
        <xdr:cNvPr id="406" name="フローチャート: 判断 405">
          <a:extLst>
            <a:ext uri="{FF2B5EF4-FFF2-40B4-BE49-F238E27FC236}">
              <a16:creationId xmlns:a16="http://schemas.microsoft.com/office/drawing/2014/main" id="{8E38E8E0-79DB-49E9-B9D6-34712AC749C2}"/>
            </a:ext>
          </a:extLst>
        </xdr:cNvPr>
        <xdr:cNvSpPr/>
      </xdr:nvSpPr>
      <xdr:spPr>
        <a:xfrm>
          <a:off x="1781175" y="166868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104321</xdr:rowOff>
    </xdr:from>
    <xdr:to>
      <xdr:col>6</xdr:col>
      <xdr:colOff>38100</xdr:colOff>
      <xdr:row>102</xdr:row>
      <xdr:rowOff>34471</xdr:rowOff>
    </xdr:to>
    <xdr:sp macro="" textlink="">
      <xdr:nvSpPr>
        <xdr:cNvPr id="407" name="フローチャート: 判断 406">
          <a:extLst>
            <a:ext uri="{FF2B5EF4-FFF2-40B4-BE49-F238E27FC236}">
              <a16:creationId xmlns:a16="http://schemas.microsoft.com/office/drawing/2014/main" id="{671573B1-ED28-43C1-BE08-0DF82CD4DFB1}"/>
            </a:ext>
          </a:extLst>
        </xdr:cNvPr>
        <xdr:cNvSpPr/>
      </xdr:nvSpPr>
      <xdr:spPr>
        <a:xfrm>
          <a:off x="981075" y="164619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E9356B3-1889-434F-8F9B-0AA48512385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A9FC7FD-64B8-462C-9258-9269EC42F2B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206EC43-42E2-4C54-BBD6-0D4C378A25C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68E0D16-3AA6-4376-9C7B-E5E9540E35F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58C9403-4C6D-40F4-80EF-605F8E3AE39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112486</xdr:rowOff>
    </xdr:from>
    <xdr:to>
      <xdr:col>24</xdr:col>
      <xdr:colOff>114300</xdr:colOff>
      <xdr:row>105</xdr:row>
      <xdr:rowOff>42636</xdr:rowOff>
    </xdr:to>
    <xdr:sp macro="" textlink="">
      <xdr:nvSpPr>
        <xdr:cNvPr id="413" name="楕円 412">
          <a:extLst>
            <a:ext uri="{FF2B5EF4-FFF2-40B4-BE49-F238E27FC236}">
              <a16:creationId xmlns:a16="http://schemas.microsoft.com/office/drawing/2014/main" id="{3F0376FA-E340-49AE-9E69-901CD484EDE3}"/>
            </a:ext>
          </a:extLst>
        </xdr:cNvPr>
        <xdr:cNvSpPr/>
      </xdr:nvSpPr>
      <xdr:spPr>
        <a:xfrm>
          <a:off x="4124325" y="16952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135363</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54DA445-58E2-488F-BDE7-8F9605A45D85}"/>
            </a:ext>
          </a:extLst>
        </xdr:cNvPr>
        <xdr:cNvSpPr txBox="1"/>
      </xdr:nvSpPr>
      <xdr:spPr>
        <a:xfrm>
          <a:off x="4229100" y="1681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109764</xdr:rowOff>
    </xdr:from>
    <xdr:to>
      <xdr:col>20</xdr:col>
      <xdr:colOff>38100</xdr:colOff>
      <xdr:row>104</xdr:row>
      <xdr:rowOff>39914</xdr:rowOff>
    </xdr:to>
    <xdr:sp macro="" textlink="">
      <xdr:nvSpPr>
        <xdr:cNvPr id="415" name="楕円 414">
          <a:extLst>
            <a:ext uri="{FF2B5EF4-FFF2-40B4-BE49-F238E27FC236}">
              <a16:creationId xmlns:a16="http://schemas.microsoft.com/office/drawing/2014/main" id="{E5D8F1D9-847E-4999-824E-14B1EAB82373}"/>
            </a:ext>
          </a:extLst>
        </xdr:cNvPr>
        <xdr:cNvSpPr/>
      </xdr:nvSpPr>
      <xdr:spPr>
        <a:xfrm>
          <a:off x="3381375" y="16784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160564</xdr:rowOff>
    </xdr:from>
    <xdr:to>
      <xdr:col>24</xdr:col>
      <xdr:colOff>63500</xdr:colOff>
      <xdr:row>104</xdr:row>
      <xdr:rowOff>163286</xdr:rowOff>
    </xdr:to>
    <xdr:cxnSp macro="">
      <xdr:nvCxnSpPr>
        <xdr:cNvPr id="416" name="直線コネクタ 415">
          <a:extLst>
            <a:ext uri="{FF2B5EF4-FFF2-40B4-BE49-F238E27FC236}">
              <a16:creationId xmlns:a16="http://schemas.microsoft.com/office/drawing/2014/main" id="{F1E4A810-9523-4FB5-849C-9B937D2E5D66}"/>
            </a:ext>
          </a:extLst>
        </xdr:cNvPr>
        <xdr:cNvCxnSpPr/>
      </xdr:nvCxnSpPr>
      <xdr:spPr>
        <a:xfrm>
          <a:off x="3429000" y="16842014"/>
          <a:ext cx="752475" cy="1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7" name="楕円 416">
          <a:extLst>
            <a:ext uri="{FF2B5EF4-FFF2-40B4-BE49-F238E27FC236}">
              <a16:creationId xmlns:a16="http://schemas.microsoft.com/office/drawing/2014/main" id="{4000CE08-494C-4EE2-B3E4-764CF1444368}"/>
            </a:ext>
          </a:extLst>
        </xdr:cNvPr>
        <xdr:cNvSpPr/>
      </xdr:nvSpPr>
      <xdr:spPr>
        <a:xfrm>
          <a:off x="2571750"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160564</xdr:rowOff>
    </xdr:to>
    <xdr:cxnSp macro="">
      <xdr:nvCxnSpPr>
        <xdr:cNvPr id="418" name="直線コネクタ 417">
          <a:extLst>
            <a:ext uri="{FF2B5EF4-FFF2-40B4-BE49-F238E27FC236}">
              <a16:creationId xmlns:a16="http://schemas.microsoft.com/office/drawing/2014/main" id="{7160BA98-06CA-496A-B351-EB7C2E453B21}"/>
            </a:ext>
          </a:extLst>
        </xdr:cNvPr>
        <xdr:cNvCxnSpPr/>
      </xdr:nvCxnSpPr>
      <xdr:spPr>
        <a:xfrm>
          <a:off x="2619375" y="16697325"/>
          <a:ext cx="809625" cy="14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19" name="楕円 418">
          <a:extLst>
            <a:ext uri="{FF2B5EF4-FFF2-40B4-BE49-F238E27FC236}">
              <a16:creationId xmlns:a16="http://schemas.microsoft.com/office/drawing/2014/main" id="{4861954E-06DC-47A9-B553-8E334E0BFFC7}"/>
            </a:ext>
          </a:extLst>
        </xdr:cNvPr>
        <xdr:cNvSpPr/>
      </xdr:nvSpPr>
      <xdr:spPr>
        <a:xfrm>
          <a:off x="1781175" y="16469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103</xdr:row>
      <xdr:rowOff>19050</xdr:rowOff>
    </xdr:to>
    <xdr:cxnSp macro="">
      <xdr:nvCxnSpPr>
        <xdr:cNvPr id="420" name="直線コネクタ 419">
          <a:extLst>
            <a:ext uri="{FF2B5EF4-FFF2-40B4-BE49-F238E27FC236}">
              <a16:creationId xmlns:a16="http://schemas.microsoft.com/office/drawing/2014/main" id="{4DB2F25A-A2DC-439F-B04C-3F799BB14C2D}"/>
            </a:ext>
          </a:extLst>
        </xdr:cNvPr>
        <xdr:cNvCxnSpPr/>
      </xdr:nvCxnSpPr>
      <xdr:spPr>
        <a:xfrm>
          <a:off x="1828800" y="16517257"/>
          <a:ext cx="790575" cy="1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79829</xdr:rowOff>
    </xdr:from>
    <xdr:to>
      <xdr:col>6</xdr:col>
      <xdr:colOff>38100</xdr:colOff>
      <xdr:row>101</xdr:row>
      <xdr:rowOff>9979</xdr:rowOff>
    </xdr:to>
    <xdr:sp macro="" textlink="">
      <xdr:nvSpPr>
        <xdr:cNvPr id="421" name="楕円 420">
          <a:extLst>
            <a:ext uri="{FF2B5EF4-FFF2-40B4-BE49-F238E27FC236}">
              <a16:creationId xmlns:a16="http://schemas.microsoft.com/office/drawing/2014/main" id="{ED99988F-65F1-480E-986E-F28C30F646C5}"/>
            </a:ext>
          </a:extLst>
        </xdr:cNvPr>
        <xdr:cNvSpPr/>
      </xdr:nvSpPr>
      <xdr:spPr>
        <a:xfrm>
          <a:off x="981075" y="162755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130629</xdr:rowOff>
    </xdr:from>
    <xdr:to>
      <xdr:col>10</xdr:col>
      <xdr:colOff>114300</xdr:colOff>
      <xdr:row>101</xdr:row>
      <xdr:rowOff>166007</xdr:rowOff>
    </xdr:to>
    <xdr:cxnSp macro="">
      <xdr:nvCxnSpPr>
        <xdr:cNvPr id="422" name="直線コネクタ 421">
          <a:extLst>
            <a:ext uri="{FF2B5EF4-FFF2-40B4-BE49-F238E27FC236}">
              <a16:creationId xmlns:a16="http://schemas.microsoft.com/office/drawing/2014/main" id="{53C4CFE4-C6B2-4C1F-9CBE-12DEE3F7D2F8}"/>
            </a:ext>
          </a:extLst>
        </xdr:cNvPr>
        <xdr:cNvCxnSpPr/>
      </xdr:nvCxnSpPr>
      <xdr:spPr>
        <a:xfrm>
          <a:off x="1028700" y="16323129"/>
          <a:ext cx="800100" cy="19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99077</xdr:rowOff>
    </xdr:from>
    <xdr:ext cx="405111" cy="259045"/>
    <xdr:sp macro="" textlink="">
      <xdr:nvSpPr>
        <xdr:cNvPr id="423" name="n_1aveValue【港湾・漁港】&#10;有形固定資産減価償却率">
          <a:extLst>
            <a:ext uri="{FF2B5EF4-FFF2-40B4-BE49-F238E27FC236}">
              <a16:creationId xmlns:a16="http://schemas.microsoft.com/office/drawing/2014/main" id="{364DC33D-1A0D-466F-8636-035D41BADFED}"/>
            </a:ext>
          </a:extLst>
        </xdr:cNvPr>
        <xdr:cNvSpPr txBox="1"/>
      </xdr:nvSpPr>
      <xdr:spPr>
        <a:xfrm>
          <a:off x="32391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4" name="n_2aveValue【港湾・漁港】&#10;有形固定資産減価償却率">
          <a:extLst>
            <a:ext uri="{FF2B5EF4-FFF2-40B4-BE49-F238E27FC236}">
              <a16:creationId xmlns:a16="http://schemas.microsoft.com/office/drawing/2014/main" id="{95143A22-8133-4538-B740-F974D686A2BD}"/>
            </a:ext>
          </a:extLst>
        </xdr:cNvPr>
        <xdr:cNvSpPr txBox="1"/>
      </xdr:nvSpPr>
      <xdr:spPr>
        <a:xfrm>
          <a:off x="24390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104520</xdr:rowOff>
    </xdr:from>
    <xdr:ext cx="405111" cy="259045"/>
    <xdr:sp macro="" textlink="">
      <xdr:nvSpPr>
        <xdr:cNvPr id="425" name="n_3aveValue【港湾・漁港】&#10;有形固定資産減価償却率">
          <a:extLst>
            <a:ext uri="{FF2B5EF4-FFF2-40B4-BE49-F238E27FC236}">
              <a16:creationId xmlns:a16="http://schemas.microsoft.com/office/drawing/2014/main" id="{A0223D6B-2477-4EAB-B178-18EE5CFD9BC2}"/>
            </a:ext>
          </a:extLst>
        </xdr:cNvPr>
        <xdr:cNvSpPr txBox="1"/>
      </xdr:nvSpPr>
      <xdr:spPr>
        <a:xfrm>
          <a:off x="1648469" y="1678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25598</xdr:rowOff>
    </xdr:from>
    <xdr:ext cx="405111" cy="259045"/>
    <xdr:sp macro="" textlink="">
      <xdr:nvSpPr>
        <xdr:cNvPr id="426" name="n_4aveValue【港湾・漁港】&#10;有形固定資産減価償却率">
          <a:extLst>
            <a:ext uri="{FF2B5EF4-FFF2-40B4-BE49-F238E27FC236}">
              <a16:creationId xmlns:a16="http://schemas.microsoft.com/office/drawing/2014/main" id="{14516924-6867-4F54-AE97-D451E32A0BE9}"/>
            </a:ext>
          </a:extLst>
        </xdr:cNvPr>
        <xdr:cNvSpPr txBox="1"/>
      </xdr:nvSpPr>
      <xdr:spPr>
        <a:xfrm>
          <a:off x="848369" y="165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56441</xdr:rowOff>
    </xdr:from>
    <xdr:ext cx="405111" cy="259045"/>
    <xdr:sp macro="" textlink="">
      <xdr:nvSpPr>
        <xdr:cNvPr id="427" name="n_1mainValue【港湾・漁港】&#10;有形固定資産減価償却率">
          <a:extLst>
            <a:ext uri="{FF2B5EF4-FFF2-40B4-BE49-F238E27FC236}">
              <a16:creationId xmlns:a16="http://schemas.microsoft.com/office/drawing/2014/main" id="{8E38FAB5-988D-42B5-91FA-FD0E9F2FE4DB}"/>
            </a:ext>
          </a:extLst>
        </xdr:cNvPr>
        <xdr:cNvSpPr txBox="1"/>
      </xdr:nvSpPr>
      <xdr:spPr>
        <a:xfrm>
          <a:off x="3239144" y="1657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28" name="n_2mainValue【港湾・漁港】&#10;有形固定資産減価償却率">
          <a:extLst>
            <a:ext uri="{FF2B5EF4-FFF2-40B4-BE49-F238E27FC236}">
              <a16:creationId xmlns:a16="http://schemas.microsoft.com/office/drawing/2014/main" id="{9E4EFF66-5B50-4E3D-B189-92A4EBC3E6DB}"/>
            </a:ext>
          </a:extLst>
        </xdr:cNvPr>
        <xdr:cNvSpPr txBox="1"/>
      </xdr:nvSpPr>
      <xdr:spPr>
        <a:xfrm>
          <a:off x="2439044" y="1643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29" name="n_3mainValue【港湾・漁港】&#10;有形固定資産減価償却率">
          <a:extLst>
            <a:ext uri="{FF2B5EF4-FFF2-40B4-BE49-F238E27FC236}">
              <a16:creationId xmlns:a16="http://schemas.microsoft.com/office/drawing/2014/main" id="{E2A7F319-2DF8-4432-9469-77E2E7795EB5}"/>
            </a:ext>
          </a:extLst>
        </xdr:cNvPr>
        <xdr:cNvSpPr txBox="1"/>
      </xdr:nvSpPr>
      <xdr:spPr>
        <a:xfrm>
          <a:off x="1648469" y="1625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26506</xdr:rowOff>
    </xdr:from>
    <xdr:ext cx="405111" cy="259045"/>
    <xdr:sp macro="" textlink="">
      <xdr:nvSpPr>
        <xdr:cNvPr id="430" name="n_4mainValue【港湾・漁港】&#10;有形固定資産減価償却率">
          <a:extLst>
            <a:ext uri="{FF2B5EF4-FFF2-40B4-BE49-F238E27FC236}">
              <a16:creationId xmlns:a16="http://schemas.microsoft.com/office/drawing/2014/main" id="{25A009CB-1DCF-4A3D-A753-10179A92A047}"/>
            </a:ext>
          </a:extLst>
        </xdr:cNvPr>
        <xdr:cNvSpPr txBox="1"/>
      </xdr:nvSpPr>
      <xdr:spPr>
        <a:xfrm>
          <a:off x="848369" y="16060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343A30D2-0925-4A27-ACBB-464A8556AEB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2" name="正方形/長方形 431">
          <a:extLst>
            <a:ext uri="{FF2B5EF4-FFF2-40B4-BE49-F238E27FC236}">
              <a16:creationId xmlns:a16="http://schemas.microsoft.com/office/drawing/2014/main" id="{3C6321F7-9956-4038-B599-AEAE8CD86BF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3" name="正方形/長方形 432">
          <a:extLst>
            <a:ext uri="{FF2B5EF4-FFF2-40B4-BE49-F238E27FC236}">
              <a16:creationId xmlns:a16="http://schemas.microsoft.com/office/drawing/2014/main" id="{CEFC3B55-1AF2-449E-A804-4B22C05D27C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4" name="正方形/長方形 433">
          <a:extLst>
            <a:ext uri="{FF2B5EF4-FFF2-40B4-BE49-F238E27FC236}">
              <a16:creationId xmlns:a16="http://schemas.microsoft.com/office/drawing/2014/main" id="{626D8E21-E372-4E82-984E-91165F1C92A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5" name="正方形/長方形 434">
          <a:extLst>
            <a:ext uri="{FF2B5EF4-FFF2-40B4-BE49-F238E27FC236}">
              <a16:creationId xmlns:a16="http://schemas.microsoft.com/office/drawing/2014/main" id="{9ADC3978-5D82-4645-AB9D-3E4EC16A50E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DA488587-0BC2-4C20-B26A-22A7A666B2B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9B012D3F-751B-4090-AFCA-26D59024610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5ED16B94-5CE6-422D-A43D-395EED527A5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39" name="テキスト ボックス 438">
          <a:extLst>
            <a:ext uri="{FF2B5EF4-FFF2-40B4-BE49-F238E27FC236}">
              <a16:creationId xmlns:a16="http://schemas.microsoft.com/office/drawing/2014/main" id="{400B8B55-5110-4D5B-AE96-C79F92236DF2}"/>
            </a:ext>
          </a:extLst>
        </xdr:cNvPr>
        <xdr:cNvSpPr txBox="1"/>
      </xdr:nvSpPr>
      <xdr:spPr>
        <a:xfrm>
          <a:off x="5421206" y="1785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955C5BD5-3767-4EA8-B3F4-A972A98451C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1" name="テキスト ボックス 440">
          <a:extLst>
            <a:ext uri="{FF2B5EF4-FFF2-40B4-BE49-F238E27FC236}">
              <a16:creationId xmlns:a16="http://schemas.microsoft.com/office/drawing/2014/main" id="{7FE2EBCE-75F1-42C2-A4C2-194666EFC4A8}"/>
            </a:ext>
          </a:extLst>
        </xdr:cNvPr>
        <xdr:cNvSpPr txBox="1"/>
      </xdr:nvSpPr>
      <xdr:spPr>
        <a:xfrm>
          <a:off x="5421206" y="17494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381B1477-DD68-4D6C-ABC0-4F20A35D1DF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FC0FC32D-E669-4344-8C3C-DB5AD21696AD}"/>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D7807F63-F70D-4172-AE76-9706EADFC60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63BD5530-7F9F-4ADD-86A3-341513E23197}"/>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7F1FBD67-40CC-4E69-9677-8481A6556FBB}"/>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B0648EE6-A621-4D3B-A6AC-76CF2FAB75F6}"/>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E143A754-FCCA-44BF-9037-FE5B19BAEC5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60F70DC5-3B24-41E1-9D9D-765092A73DC0}"/>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345AFB94-BFC2-41F2-9B54-64811A9D48D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E00096CE-1320-4EF8-B4AB-822DFFB56F8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319539DE-68CD-4A6C-9619-8CDF27A6283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163198</xdr:rowOff>
    </xdr:from>
    <xdr:to>
      <xdr:col>54</xdr:col>
      <xdr:colOff>189865</xdr:colOff>
      <xdr:row>109</xdr:row>
      <xdr:rowOff>45076</xdr:rowOff>
    </xdr:to>
    <xdr:cxnSp macro="">
      <xdr:nvCxnSpPr>
        <xdr:cNvPr id="453" name="直線コネクタ 452">
          <a:extLst>
            <a:ext uri="{FF2B5EF4-FFF2-40B4-BE49-F238E27FC236}">
              <a16:creationId xmlns:a16="http://schemas.microsoft.com/office/drawing/2014/main" id="{FE27A76E-C0CF-411F-801B-9ED75EDEE238}"/>
            </a:ext>
          </a:extLst>
        </xdr:cNvPr>
        <xdr:cNvCxnSpPr/>
      </xdr:nvCxnSpPr>
      <xdr:spPr>
        <a:xfrm flipV="1">
          <a:off x="9427845" y="16190598"/>
          <a:ext cx="1270" cy="150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48903</xdr:rowOff>
    </xdr:from>
    <xdr:ext cx="599010" cy="259045"/>
    <xdr:sp macro="" textlink="">
      <xdr:nvSpPr>
        <xdr:cNvPr id="454" name="【港湾・漁港】&#10;一人当たり有形固定資産（償却資産）額最小値テキスト">
          <a:extLst>
            <a:ext uri="{FF2B5EF4-FFF2-40B4-BE49-F238E27FC236}">
              <a16:creationId xmlns:a16="http://schemas.microsoft.com/office/drawing/2014/main" id="{FAC66019-C7F2-4E07-8628-65F934B22F9C}"/>
            </a:ext>
          </a:extLst>
        </xdr:cNvPr>
        <xdr:cNvSpPr txBox="1"/>
      </xdr:nvSpPr>
      <xdr:spPr>
        <a:xfrm>
          <a:off x="9477375" y="176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45076</xdr:rowOff>
    </xdr:from>
    <xdr:to>
      <xdr:col>55</xdr:col>
      <xdr:colOff>88900</xdr:colOff>
      <xdr:row>109</xdr:row>
      <xdr:rowOff>45076</xdr:rowOff>
    </xdr:to>
    <xdr:cxnSp macro="">
      <xdr:nvCxnSpPr>
        <xdr:cNvPr id="455" name="直線コネクタ 454">
          <a:extLst>
            <a:ext uri="{FF2B5EF4-FFF2-40B4-BE49-F238E27FC236}">
              <a16:creationId xmlns:a16="http://schemas.microsoft.com/office/drawing/2014/main" id="{69400A43-D827-41CC-9A46-1E472A41D164}"/>
            </a:ext>
          </a:extLst>
        </xdr:cNvPr>
        <xdr:cNvCxnSpPr/>
      </xdr:nvCxnSpPr>
      <xdr:spPr>
        <a:xfrm>
          <a:off x="9363075" y="176980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109875</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B9391BF6-6E05-4507-9291-19153720A2B8}"/>
            </a:ext>
          </a:extLst>
        </xdr:cNvPr>
        <xdr:cNvSpPr txBox="1"/>
      </xdr:nvSpPr>
      <xdr:spPr>
        <a:xfrm>
          <a:off x="9477375" y="159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163198</xdr:rowOff>
    </xdr:from>
    <xdr:to>
      <xdr:col>55</xdr:col>
      <xdr:colOff>88900</xdr:colOff>
      <xdr:row>99</xdr:row>
      <xdr:rowOff>163198</xdr:rowOff>
    </xdr:to>
    <xdr:cxnSp macro="">
      <xdr:nvCxnSpPr>
        <xdr:cNvPr id="457" name="直線コネクタ 456">
          <a:extLst>
            <a:ext uri="{FF2B5EF4-FFF2-40B4-BE49-F238E27FC236}">
              <a16:creationId xmlns:a16="http://schemas.microsoft.com/office/drawing/2014/main" id="{68CC993A-5D9E-4821-8A22-9DC4533DA9AE}"/>
            </a:ext>
          </a:extLst>
        </xdr:cNvPr>
        <xdr:cNvCxnSpPr/>
      </xdr:nvCxnSpPr>
      <xdr:spPr>
        <a:xfrm>
          <a:off x="9363075" y="161905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131743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9001A84C-C2E1-4F3C-896C-E3B933D3E320}"/>
            </a:ext>
          </a:extLst>
        </xdr:cNvPr>
        <xdr:cNvSpPr txBox="1"/>
      </xdr:nvSpPr>
      <xdr:spPr>
        <a:xfrm>
          <a:off x="9477375" y="166480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108866</xdr:rowOff>
    </xdr:from>
    <xdr:to>
      <xdr:col>55</xdr:col>
      <xdr:colOff>50800</xdr:colOff>
      <xdr:row>104</xdr:row>
      <xdr:rowOff>39016</xdr:rowOff>
    </xdr:to>
    <xdr:sp macro="" textlink="">
      <xdr:nvSpPr>
        <xdr:cNvPr id="459" name="フローチャート: 判断 458">
          <a:extLst>
            <a:ext uri="{FF2B5EF4-FFF2-40B4-BE49-F238E27FC236}">
              <a16:creationId xmlns:a16="http://schemas.microsoft.com/office/drawing/2014/main" id="{03A9E570-BA13-4583-B029-9A3766B40A91}"/>
            </a:ext>
          </a:extLst>
        </xdr:cNvPr>
        <xdr:cNvSpPr/>
      </xdr:nvSpPr>
      <xdr:spPr>
        <a:xfrm>
          <a:off x="9401175" y="167839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153229</xdr:rowOff>
    </xdr:from>
    <xdr:to>
      <xdr:col>50</xdr:col>
      <xdr:colOff>165100</xdr:colOff>
      <xdr:row>104</xdr:row>
      <xdr:rowOff>83379</xdr:rowOff>
    </xdr:to>
    <xdr:sp macro="" textlink="">
      <xdr:nvSpPr>
        <xdr:cNvPr id="460" name="フローチャート: 判断 459">
          <a:extLst>
            <a:ext uri="{FF2B5EF4-FFF2-40B4-BE49-F238E27FC236}">
              <a16:creationId xmlns:a16="http://schemas.microsoft.com/office/drawing/2014/main" id="{40A23EF3-ABA5-4E04-827E-5763C6758604}"/>
            </a:ext>
          </a:extLst>
        </xdr:cNvPr>
        <xdr:cNvSpPr/>
      </xdr:nvSpPr>
      <xdr:spPr>
        <a:xfrm>
          <a:off x="8639175" y="16831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7893</xdr:rowOff>
    </xdr:from>
    <xdr:to>
      <xdr:col>46</xdr:col>
      <xdr:colOff>38100</xdr:colOff>
      <xdr:row>104</xdr:row>
      <xdr:rowOff>109493</xdr:rowOff>
    </xdr:to>
    <xdr:sp macro="" textlink="">
      <xdr:nvSpPr>
        <xdr:cNvPr id="461" name="フローチャート: 判断 460">
          <a:extLst>
            <a:ext uri="{FF2B5EF4-FFF2-40B4-BE49-F238E27FC236}">
              <a16:creationId xmlns:a16="http://schemas.microsoft.com/office/drawing/2014/main" id="{18587811-3EAA-4C4C-A22D-69BA267220F0}"/>
            </a:ext>
          </a:extLst>
        </xdr:cNvPr>
        <xdr:cNvSpPr/>
      </xdr:nvSpPr>
      <xdr:spPr>
        <a:xfrm>
          <a:off x="7839075" y="168512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26451</xdr:rowOff>
    </xdr:from>
    <xdr:to>
      <xdr:col>41</xdr:col>
      <xdr:colOff>101600</xdr:colOff>
      <xdr:row>104</xdr:row>
      <xdr:rowOff>128051</xdr:rowOff>
    </xdr:to>
    <xdr:sp macro="" textlink="">
      <xdr:nvSpPr>
        <xdr:cNvPr id="462" name="フローチャート: 判断 461">
          <a:extLst>
            <a:ext uri="{FF2B5EF4-FFF2-40B4-BE49-F238E27FC236}">
              <a16:creationId xmlns:a16="http://schemas.microsoft.com/office/drawing/2014/main" id="{DF5DCCAB-3F54-46CD-AC01-44C052E284D8}"/>
            </a:ext>
          </a:extLst>
        </xdr:cNvPr>
        <xdr:cNvSpPr/>
      </xdr:nvSpPr>
      <xdr:spPr>
        <a:xfrm>
          <a:off x="7029450" y="168698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54056</xdr:rowOff>
    </xdr:from>
    <xdr:to>
      <xdr:col>36</xdr:col>
      <xdr:colOff>165100</xdr:colOff>
      <xdr:row>104</xdr:row>
      <xdr:rowOff>155656</xdr:rowOff>
    </xdr:to>
    <xdr:sp macro="" textlink="">
      <xdr:nvSpPr>
        <xdr:cNvPr id="463" name="フローチャート: 判断 462">
          <a:extLst>
            <a:ext uri="{FF2B5EF4-FFF2-40B4-BE49-F238E27FC236}">
              <a16:creationId xmlns:a16="http://schemas.microsoft.com/office/drawing/2014/main" id="{68DD79D8-5593-44D2-8857-0977C8FA6DE7}"/>
            </a:ext>
          </a:extLst>
        </xdr:cNvPr>
        <xdr:cNvSpPr/>
      </xdr:nvSpPr>
      <xdr:spPr>
        <a:xfrm>
          <a:off x="6238875" y="168942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A5B2FAC-30EE-44FD-B848-5CA3C14B737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1378D1F-867F-4C28-B984-FFBF600297B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3375765-0F36-45BC-A5C3-8AD036AEF10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3F2CD30-8E3E-47EE-87A2-983D6D21023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C023DA7-903E-4B75-9901-91D5A26A8C8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165726</xdr:rowOff>
    </xdr:from>
    <xdr:to>
      <xdr:col>55</xdr:col>
      <xdr:colOff>50800</xdr:colOff>
      <xdr:row>109</xdr:row>
      <xdr:rowOff>95876</xdr:rowOff>
    </xdr:to>
    <xdr:sp macro="" textlink="">
      <xdr:nvSpPr>
        <xdr:cNvPr id="469" name="楕円 468">
          <a:extLst>
            <a:ext uri="{FF2B5EF4-FFF2-40B4-BE49-F238E27FC236}">
              <a16:creationId xmlns:a16="http://schemas.microsoft.com/office/drawing/2014/main" id="{F2AA59D6-04D6-42CF-A9AB-7106016A2BC5}"/>
            </a:ext>
          </a:extLst>
        </xdr:cNvPr>
        <xdr:cNvSpPr/>
      </xdr:nvSpPr>
      <xdr:spPr>
        <a:xfrm>
          <a:off x="9401175" y="176504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80653</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8BFB248E-90EA-442A-986F-5D64B5E75959}"/>
            </a:ext>
          </a:extLst>
        </xdr:cNvPr>
        <xdr:cNvSpPr txBox="1"/>
      </xdr:nvSpPr>
      <xdr:spPr>
        <a:xfrm>
          <a:off x="9477375" y="175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109</xdr:row>
      <xdr:rowOff>1862</xdr:rowOff>
    </xdr:from>
    <xdr:to>
      <xdr:col>50</xdr:col>
      <xdr:colOff>165100</xdr:colOff>
      <xdr:row>109</xdr:row>
      <xdr:rowOff>103462</xdr:rowOff>
    </xdr:to>
    <xdr:sp macro="" textlink="">
      <xdr:nvSpPr>
        <xdr:cNvPr id="471" name="楕円 470">
          <a:extLst>
            <a:ext uri="{FF2B5EF4-FFF2-40B4-BE49-F238E27FC236}">
              <a16:creationId xmlns:a16="http://schemas.microsoft.com/office/drawing/2014/main" id="{194352FA-37C5-401C-84C4-8338DC3923AD}"/>
            </a:ext>
          </a:extLst>
        </xdr:cNvPr>
        <xdr:cNvSpPr/>
      </xdr:nvSpPr>
      <xdr:spPr>
        <a:xfrm>
          <a:off x="8639175" y="176516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45076</xdr:rowOff>
    </xdr:from>
    <xdr:to>
      <xdr:col>55</xdr:col>
      <xdr:colOff>0</xdr:colOff>
      <xdr:row>109</xdr:row>
      <xdr:rowOff>52662</xdr:rowOff>
    </xdr:to>
    <xdr:cxnSp macro="">
      <xdr:nvCxnSpPr>
        <xdr:cNvPr id="472" name="直線コネクタ 471">
          <a:extLst>
            <a:ext uri="{FF2B5EF4-FFF2-40B4-BE49-F238E27FC236}">
              <a16:creationId xmlns:a16="http://schemas.microsoft.com/office/drawing/2014/main" id="{0FAFE9F0-C93D-429F-9D6D-2FA2CFADC638}"/>
            </a:ext>
          </a:extLst>
        </xdr:cNvPr>
        <xdr:cNvCxnSpPr/>
      </xdr:nvCxnSpPr>
      <xdr:spPr>
        <a:xfrm flipV="1">
          <a:off x="8686800" y="17698076"/>
          <a:ext cx="74295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109</xdr:row>
      <xdr:rowOff>12354</xdr:rowOff>
    </xdr:from>
    <xdr:to>
      <xdr:col>46</xdr:col>
      <xdr:colOff>38100</xdr:colOff>
      <xdr:row>109</xdr:row>
      <xdr:rowOff>113954</xdr:rowOff>
    </xdr:to>
    <xdr:sp macro="" textlink="">
      <xdr:nvSpPr>
        <xdr:cNvPr id="473" name="楕円 472">
          <a:extLst>
            <a:ext uri="{FF2B5EF4-FFF2-40B4-BE49-F238E27FC236}">
              <a16:creationId xmlns:a16="http://schemas.microsoft.com/office/drawing/2014/main" id="{46004D40-67F3-41AA-A3C3-B6BD6152CC0C}"/>
            </a:ext>
          </a:extLst>
        </xdr:cNvPr>
        <xdr:cNvSpPr/>
      </xdr:nvSpPr>
      <xdr:spPr>
        <a:xfrm>
          <a:off x="7839075" y="176590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52662</xdr:rowOff>
    </xdr:from>
    <xdr:to>
      <xdr:col>50</xdr:col>
      <xdr:colOff>114300</xdr:colOff>
      <xdr:row>109</xdr:row>
      <xdr:rowOff>63154</xdr:rowOff>
    </xdr:to>
    <xdr:cxnSp macro="">
      <xdr:nvCxnSpPr>
        <xdr:cNvPr id="474" name="直線コネクタ 473">
          <a:extLst>
            <a:ext uri="{FF2B5EF4-FFF2-40B4-BE49-F238E27FC236}">
              <a16:creationId xmlns:a16="http://schemas.microsoft.com/office/drawing/2014/main" id="{E51CEDE0-4378-4E61-AC6B-085D14B7EFC0}"/>
            </a:ext>
          </a:extLst>
        </xdr:cNvPr>
        <xdr:cNvCxnSpPr/>
      </xdr:nvCxnSpPr>
      <xdr:spPr>
        <a:xfrm flipV="1">
          <a:off x="7886700" y="17699312"/>
          <a:ext cx="80010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109</xdr:row>
      <xdr:rowOff>18351</xdr:rowOff>
    </xdr:from>
    <xdr:to>
      <xdr:col>41</xdr:col>
      <xdr:colOff>101600</xdr:colOff>
      <xdr:row>109</xdr:row>
      <xdr:rowOff>119951</xdr:rowOff>
    </xdr:to>
    <xdr:sp macro="" textlink="">
      <xdr:nvSpPr>
        <xdr:cNvPr id="475" name="楕円 474">
          <a:extLst>
            <a:ext uri="{FF2B5EF4-FFF2-40B4-BE49-F238E27FC236}">
              <a16:creationId xmlns:a16="http://schemas.microsoft.com/office/drawing/2014/main" id="{52A46DCF-D6FB-4B05-87D8-B4E507F2A75A}"/>
            </a:ext>
          </a:extLst>
        </xdr:cNvPr>
        <xdr:cNvSpPr/>
      </xdr:nvSpPr>
      <xdr:spPr>
        <a:xfrm>
          <a:off x="7029450" y="176681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63154</xdr:rowOff>
    </xdr:from>
    <xdr:to>
      <xdr:col>45</xdr:col>
      <xdr:colOff>177800</xdr:colOff>
      <xdr:row>109</xdr:row>
      <xdr:rowOff>69151</xdr:rowOff>
    </xdr:to>
    <xdr:cxnSp macro="">
      <xdr:nvCxnSpPr>
        <xdr:cNvPr id="476" name="直線コネクタ 475">
          <a:extLst>
            <a:ext uri="{FF2B5EF4-FFF2-40B4-BE49-F238E27FC236}">
              <a16:creationId xmlns:a16="http://schemas.microsoft.com/office/drawing/2014/main" id="{D35EC6F4-3777-4A26-9F8C-B97A1EC1DC9F}"/>
            </a:ext>
          </a:extLst>
        </xdr:cNvPr>
        <xdr:cNvCxnSpPr/>
      </xdr:nvCxnSpPr>
      <xdr:spPr>
        <a:xfrm flipV="1">
          <a:off x="7077075" y="177161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109</xdr:row>
      <xdr:rowOff>24048</xdr:rowOff>
    </xdr:from>
    <xdr:to>
      <xdr:col>36</xdr:col>
      <xdr:colOff>165100</xdr:colOff>
      <xdr:row>109</xdr:row>
      <xdr:rowOff>125648</xdr:rowOff>
    </xdr:to>
    <xdr:sp macro="" textlink="">
      <xdr:nvSpPr>
        <xdr:cNvPr id="477" name="楕円 476">
          <a:extLst>
            <a:ext uri="{FF2B5EF4-FFF2-40B4-BE49-F238E27FC236}">
              <a16:creationId xmlns:a16="http://schemas.microsoft.com/office/drawing/2014/main" id="{2AC4F8D8-21E8-4DA6-ACDE-850578F1EB8D}"/>
            </a:ext>
          </a:extLst>
        </xdr:cNvPr>
        <xdr:cNvSpPr/>
      </xdr:nvSpPr>
      <xdr:spPr>
        <a:xfrm>
          <a:off x="6238875" y="17677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69151</xdr:rowOff>
    </xdr:from>
    <xdr:to>
      <xdr:col>41</xdr:col>
      <xdr:colOff>50800</xdr:colOff>
      <xdr:row>109</xdr:row>
      <xdr:rowOff>74848</xdr:rowOff>
    </xdr:to>
    <xdr:cxnSp macro="">
      <xdr:nvCxnSpPr>
        <xdr:cNvPr id="478" name="直線コネクタ 477">
          <a:extLst>
            <a:ext uri="{FF2B5EF4-FFF2-40B4-BE49-F238E27FC236}">
              <a16:creationId xmlns:a16="http://schemas.microsoft.com/office/drawing/2014/main" id="{AA912F88-9F1C-42AE-93C3-36DB70019BA0}"/>
            </a:ext>
          </a:extLst>
        </xdr:cNvPr>
        <xdr:cNvCxnSpPr/>
      </xdr:nvCxnSpPr>
      <xdr:spPr>
        <a:xfrm flipV="1">
          <a:off x="6286500" y="17715801"/>
          <a:ext cx="790575"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99906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8ED62B36-84E5-497E-B418-2056AC6F8F8C}"/>
            </a:ext>
          </a:extLst>
        </xdr:cNvPr>
        <xdr:cNvSpPr txBox="1"/>
      </xdr:nvSpPr>
      <xdr:spPr>
        <a:xfrm>
          <a:off x="8399995" y="1661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126020</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4162CC99-3A1F-4F1D-A2F6-23B476229815}"/>
            </a:ext>
          </a:extLst>
        </xdr:cNvPr>
        <xdr:cNvSpPr txBox="1"/>
      </xdr:nvSpPr>
      <xdr:spPr>
        <a:xfrm>
          <a:off x="7609420" y="166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144578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FC4F4952-AB1F-4EC8-B3AA-F47602138923}"/>
            </a:ext>
          </a:extLst>
        </xdr:cNvPr>
        <xdr:cNvSpPr txBox="1"/>
      </xdr:nvSpPr>
      <xdr:spPr>
        <a:xfrm>
          <a:off x="6818845" y="1665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733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727A761B-589F-48D5-B027-E29B08DC633A}"/>
            </a:ext>
          </a:extLst>
        </xdr:cNvPr>
        <xdr:cNvSpPr txBox="1"/>
      </xdr:nvSpPr>
      <xdr:spPr>
        <a:xfrm>
          <a:off x="6009220" y="166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94589</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1202F079-F8FE-4C88-A1E1-B13A851DC32A}"/>
            </a:ext>
          </a:extLst>
        </xdr:cNvPr>
        <xdr:cNvSpPr txBox="1"/>
      </xdr:nvSpPr>
      <xdr:spPr>
        <a:xfrm>
          <a:off x="8399995" y="1774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105081</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DE49834D-5C30-4B06-BA52-26416613F568}"/>
            </a:ext>
          </a:extLst>
        </xdr:cNvPr>
        <xdr:cNvSpPr txBox="1"/>
      </xdr:nvSpPr>
      <xdr:spPr>
        <a:xfrm>
          <a:off x="7609420" y="177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111078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A7CECB9-6CF5-429C-918D-EEB6F0874587}"/>
            </a:ext>
          </a:extLst>
        </xdr:cNvPr>
        <xdr:cNvSpPr txBox="1"/>
      </xdr:nvSpPr>
      <xdr:spPr>
        <a:xfrm>
          <a:off x="6818845" y="177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116775</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7A404178-AEB2-425C-BDD5-73397B5BDBD2}"/>
            </a:ext>
          </a:extLst>
        </xdr:cNvPr>
        <xdr:cNvSpPr txBox="1"/>
      </xdr:nvSpPr>
      <xdr:spPr>
        <a:xfrm>
          <a:off x="6009220" y="177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268988CA-A5CC-438C-B58C-D997DB70BDC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8" name="正方形/長方形 487">
          <a:extLst>
            <a:ext uri="{FF2B5EF4-FFF2-40B4-BE49-F238E27FC236}">
              <a16:creationId xmlns:a16="http://schemas.microsoft.com/office/drawing/2014/main" id="{29A4C110-4C9D-49EA-AC05-0DAF87E2A36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9" name="正方形/長方形 488">
          <a:extLst>
            <a:ext uri="{FF2B5EF4-FFF2-40B4-BE49-F238E27FC236}">
              <a16:creationId xmlns:a16="http://schemas.microsoft.com/office/drawing/2014/main" id="{48D4FF3E-2BCF-43CB-AB83-EE385F88D8A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90" name="正方形/長方形 489">
          <a:extLst>
            <a:ext uri="{FF2B5EF4-FFF2-40B4-BE49-F238E27FC236}">
              <a16:creationId xmlns:a16="http://schemas.microsoft.com/office/drawing/2014/main" id="{B98A5A27-D3D1-4DAE-BF5B-2F0DC0E5AD9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91" name="正方形/長方形 490">
          <a:extLst>
            <a:ext uri="{FF2B5EF4-FFF2-40B4-BE49-F238E27FC236}">
              <a16:creationId xmlns:a16="http://schemas.microsoft.com/office/drawing/2014/main" id="{AD19107B-3D12-41BD-982D-41B06810016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66C00DB3-80DA-4A2E-9417-35FCCA44C8C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D37D6BC3-F329-47E2-8983-240B8B65EE7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AA94086-0B41-493B-BE0D-2ACD52E4DEF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492691BF-E4C3-4AD5-B5B2-7D0D12A9D1F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AB76D5AD-66F1-4B43-BB36-5BD89C78854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9F2F659D-031F-4F85-A251-02BA0DE71B7A}"/>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266F17D-F60E-4AA9-A984-FC6111A373A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6DD18DC4-CA7A-439F-A31A-DB94AEE5E9F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57ED3CA-D1C6-451E-AF70-A987CA4A5EA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524EB346-54C0-4B63-AC2D-D457E99DC04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A4303EF-DC23-4949-B1B6-F2F7BC5E5A5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0EB2DCB-622A-48F6-9AC2-A5980145932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38C4783-19DB-4242-B781-7B91CE04AA2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C45306C0-EA5D-4FC2-A157-82F3A5E2A89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E4271A7-9037-4F8C-A8E5-8495695EE3C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CDA32D4F-336B-484F-8D9E-0FE7356A3AD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空港】&#10;有形固定資産減価償却率グラフ枠">
          <a:extLst>
            <a:ext uri="{FF2B5EF4-FFF2-40B4-BE49-F238E27FC236}">
              <a16:creationId xmlns:a16="http://schemas.microsoft.com/office/drawing/2014/main" id="{64B8DDB7-6867-4EFD-882F-5F17D0C6A1B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137160</xdr:rowOff>
    </xdr:from>
    <xdr:to>
      <xdr:col>85</xdr:col>
      <xdr:colOff>126364</xdr:colOff>
      <xdr:row>42</xdr:row>
      <xdr:rowOff>38100</xdr:rowOff>
    </xdr:to>
    <xdr:cxnSp macro="">
      <xdr:nvCxnSpPr>
        <xdr:cNvPr id="509" name="直線コネクタ 508">
          <a:extLst>
            <a:ext uri="{FF2B5EF4-FFF2-40B4-BE49-F238E27FC236}">
              <a16:creationId xmlns:a16="http://schemas.microsoft.com/office/drawing/2014/main" id="{258936B1-6658-4ED8-8798-6A9DCDAE63E5}"/>
            </a:ext>
          </a:extLst>
        </xdr:cNvPr>
        <xdr:cNvCxnSpPr/>
      </xdr:nvCxnSpPr>
      <xdr:spPr>
        <a:xfrm flipV="1">
          <a:off x="14695170" y="5645785"/>
          <a:ext cx="1269" cy="11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469744" cy="259045"/>
    <xdr:sp macro="" textlink="">
      <xdr:nvSpPr>
        <xdr:cNvPr id="510" name="【空港】&#10;有形固定資産減価償却率最小値テキスト">
          <a:extLst>
            <a:ext uri="{FF2B5EF4-FFF2-40B4-BE49-F238E27FC236}">
              <a16:creationId xmlns:a16="http://schemas.microsoft.com/office/drawing/2014/main" id="{F9316B2F-D720-4C75-A9A1-5B7A90B1B3AF}"/>
            </a:ext>
          </a:extLst>
        </xdr:cNvPr>
        <xdr:cNvSpPr txBox="1"/>
      </xdr:nvSpPr>
      <xdr:spPr>
        <a:xfrm>
          <a:off x="14744700"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1" name="直線コネクタ 510">
          <a:extLst>
            <a:ext uri="{FF2B5EF4-FFF2-40B4-BE49-F238E27FC236}">
              <a16:creationId xmlns:a16="http://schemas.microsoft.com/office/drawing/2014/main" id="{627F81AD-26AE-4C8D-B8ED-E3A6A08B1F05}"/>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83837</xdr:rowOff>
    </xdr:from>
    <xdr:ext cx="405111" cy="259045"/>
    <xdr:sp macro="" textlink="">
      <xdr:nvSpPr>
        <xdr:cNvPr id="512" name="【空港】&#10;有形固定資産減価償却率最大値テキスト">
          <a:extLst>
            <a:ext uri="{FF2B5EF4-FFF2-40B4-BE49-F238E27FC236}">
              <a16:creationId xmlns:a16="http://schemas.microsoft.com/office/drawing/2014/main" id="{A2CBB7C8-7EF2-461C-B41B-CCF82DE791B4}"/>
            </a:ext>
          </a:extLst>
        </xdr:cNvPr>
        <xdr:cNvSpPr txBox="1"/>
      </xdr:nvSpPr>
      <xdr:spPr>
        <a:xfrm>
          <a:off x="147447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3" name="直線コネクタ 512">
          <a:extLst>
            <a:ext uri="{FF2B5EF4-FFF2-40B4-BE49-F238E27FC236}">
              <a16:creationId xmlns:a16="http://schemas.microsoft.com/office/drawing/2014/main" id="{4F0D39F4-58F9-412F-A6B4-FC68E4B9432C}"/>
            </a:ext>
          </a:extLst>
        </xdr:cNvPr>
        <xdr:cNvCxnSpPr/>
      </xdr:nvCxnSpPr>
      <xdr:spPr>
        <a:xfrm>
          <a:off x="14611350" y="56457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39387</xdr:rowOff>
    </xdr:from>
    <xdr:ext cx="405111" cy="259045"/>
    <xdr:sp macro="" textlink="">
      <xdr:nvSpPr>
        <xdr:cNvPr id="514" name="【空港】&#10;有形固定資産減価償却率平均値テキスト">
          <a:extLst>
            <a:ext uri="{FF2B5EF4-FFF2-40B4-BE49-F238E27FC236}">
              <a16:creationId xmlns:a16="http://schemas.microsoft.com/office/drawing/2014/main" id="{45ADAB18-F100-4711-B0E0-DA4DBFB2E6F7}"/>
            </a:ext>
          </a:extLst>
        </xdr:cNvPr>
        <xdr:cNvSpPr txBox="1"/>
      </xdr:nvSpPr>
      <xdr:spPr>
        <a:xfrm>
          <a:off x="14744700" y="5544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515" name="フローチャート: 判断 514">
          <a:extLst>
            <a:ext uri="{FF2B5EF4-FFF2-40B4-BE49-F238E27FC236}">
              <a16:creationId xmlns:a16="http://schemas.microsoft.com/office/drawing/2014/main" id="{333731F6-5579-4EFA-9DFE-E538ABCA9B75}"/>
            </a:ext>
          </a:extLst>
        </xdr:cNvPr>
        <xdr:cNvSpPr/>
      </xdr:nvSpPr>
      <xdr:spPr>
        <a:xfrm>
          <a:off x="14649450" y="5660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8FC6BDE-DF04-49E9-9B98-FBFED47BD55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1D6F4A3-4F08-4D9B-A76C-7998055BDBE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D2E543ED-A498-43EA-94DC-A6E896D953E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890B4C85-8E31-4F9F-B20C-EF8B64B4D76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EA681CA-7374-48BF-9B12-F40951A5659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21" name="楕円 520">
          <a:extLst>
            <a:ext uri="{FF2B5EF4-FFF2-40B4-BE49-F238E27FC236}">
              <a16:creationId xmlns:a16="http://schemas.microsoft.com/office/drawing/2014/main" id="{A080916A-A871-43A4-A6B5-6FEF14F15CF3}"/>
            </a:ext>
          </a:extLst>
        </xdr:cNvPr>
        <xdr:cNvSpPr/>
      </xdr:nvSpPr>
      <xdr:spPr>
        <a:xfrm>
          <a:off x="14649450"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73677</xdr:rowOff>
    </xdr:from>
    <xdr:ext cx="469744" cy="259045"/>
    <xdr:sp macro="" textlink="">
      <xdr:nvSpPr>
        <xdr:cNvPr id="522" name="【空港】&#10;有形固定資産減価償却率該当値テキスト">
          <a:extLst>
            <a:ext uri="{FF2B5EF4-FFF2-40B4-BE49-F238E27FC236}">
              <a16:creationId xmlns:a16="http://schemas.microsoft.com/office/drawing/2014/main" id="{1BC755D0-6C95-49E0-98E5-18CE2D489C5D}"/>
            </a:ext>
          </a:extLst>
        </xdr:cNvPr>
        <xdr:cNvSpPr txBox="1"/>
      </xdr:nvSpPr>
      <xdr:spPr>
        <a:xfrm>
          <a:off x="147447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23" name="楕円 522">
          <a:extLst>
            <a:ext uri="{FF2B5EF4-FFF2-40B4-BE49-F238E27FC236}">
              <a16:creationId xmlns:a16="http://schemas.microsoft.com/office/drawing/2014/main" id="{F854EED2-6FCF-45CD-9B76-9A3290F912BE}"/>
            </a:ext>
          </a:extLst>
        </xdr:cNvPr>
        <xdr:cNvSpPr/>
      </xdr:nvSpPr>
      <xdr:spPr>
        <a:xfrm>
          <a:off x="13887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24" name="直線コネクタ 523">
          <a:extLst>
            <a:ext uri="{FF2B5EF4-FFF2-40B4-BE49-F238E27FC236}">
              <a16:creationId xmlns:a16="http://schemas.microsoft.com/office/drawing/2014/main" id="{BFF61F4A-E85C-4C9E-B5FE-99A2A9FACD1F}"/>
            </a:ext>
          </a:extLst>
        </xdr:cNvPr>
        <xdr:cNvCxnSpPr/>
      </xdr:nvCxnSpPr>
      <xdr:spPr>
        <a:xfrm>
          <a:off x="13935075" y="68389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25" name="楕円 524">
          <a:extLst>
            <a:ext uri="{FF2B5EF4-FFF2-40B4-BE49-F238E27FC236}">
              <a16:creationId xmlns:a16="http://schemas.microsoft.com/office/drawing/2014/main" id="{8315211C-10E6-464C-83A1-92F4F16520BA}"/>
            </a:ext>
          </a:extLst>
        </xdr:cNvPr>
        <xdr:cNvSpPr/>
      </xdr:nvSpPr>
      <xdr:spPr>
        <a:xfrm>
          <a:off x="13096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26" name="直線コネクタ 525">
          <a:extLst>
            <a:ext uri="{FF2B5EF4-FFF2-40B4-BE49-F238E27FC236}">
              <a16:creationId xmlns:a16="http://schemas.microsoft.com/office/drawing/2014/main" id="{78BA6B5F-0674-4199-80B0-74330C599A14}"/>
            </a:ext>
          </a:extLst>
        </xdr:cNvPr>
        <xdr:cNvCxnSpPr/>
      </xdr:nvCxnSpPr>
      <xdr:spPr>
        <a:xfrm>
          <a:off x="13144500" y="6838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27" name="楕円 526">
          <a:extLst>
            <a:ext uri="{FF2B5EF4-FFF2-40B4-BE49-F238E27FC236}">
              <a16:creationId xmlns:a16="http://schemas.microsoft.com/office/drawing/2014/main" id="{7A43406B-DE43-4F16-BF1E-4F9A3A06D7D6}"/>
            </a:ext>
          </a:extLst>
        </xdr:cNvPr>
        <xdr:cNvSpPr/>
      </xdr:nvSpPr>
      <xdr:spPr>
        <a:xfrm>
          <a:off x="12296775" y="6800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28" name="直線コネクタ 527">
          <a:extLst>
            <a:ext uri="{FF2B5EF4-FFF2-40B4-BE49-F238E27FC236}">
              <a16:creationId xmlns:a16="http://schemas.microsoft.com/office/drawing/2014/main" id="{FD16B57E-5E05-48B9-A0A5-573D34A3395E}"/>
            </a:ext>
          </a:extLst>
        </xdr:cNvPr>
        <xdr:cNvCxnSpPr/>
      </xdr:nvCxnSpPr>
      <xdr:spPr>
        <a:xfrm>
          <a:off x="12344400" y="6838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29" name="楕円 528">
          <a:extLst>
            <a:ext uri="{FF2B5EF4-FFF2-40B4-BE49-F238E27FC236}">
              <a16:creationId xmlns:a16="http://schemas.microsoft.com/office/drawing/2014/main" id="{2416180C-415C-429A-B61A-44232E321BAC}"/>
            </a:ext>
          </a:extLst>
        </xdr:cNvPr>
        <xdr:cNvSpPr/>
      </xdr:nvSpPr>
      <xdr:spPr>
        <a:xfrm>
          <a:off x="114871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30" name="直線コネクタ 529">
          <a:extLst>
            <a:ext uri="{FF2B5EF4-FFF2-40B4-BE49-F238E27FC236}">
              <a16:creationId xmlns:a16="http://schemas.microsoft.com/office/drawing/2014/main" id="{8F07675A-510E-4AE7-88E5-014EEFFB766C}"/>
            </a:ext>
          </a:extLst>
        </xdr:cNvPr>
        <xdr:cNvCxnSpPr/>
      </xdr:nvCxnSpPr>
      <xdr:spPr>
        <a:xfrm>
          <a:off x="11534775" y="6838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40</xdr:row>
      <xdr:rowOff>105427</xdr:rowOff>
    </xdr:from>
    <xdr:ext cx="469744" cy="259045"/>
    <xdr:sp macro="" textlink="">
      <xdr:nvSpPr>
        <xdr:cNvPr id="531" name="n_1mainValue【空港】&#10;有形固定資産減価償却率">
          <a:extLst>
            <a:ext uri="{FF2B5EF4-FFF2-40B4-BE49-F238E27FC236}">
              <a16:creationId xmlns:a16="http://schemas.microsoft.com/office/drawing/2014/main" id="{95E3E50D-0604-42C6-BFE7-AEDA612BDBA1}"/>
            </a:ext>
          </a:extLst>
        </xdr:cNvPr>
        <xdr:cNvSpPr txBox="1"/>
      </xdr:nvSpPr>
      <xdr:spPr>
        <a:xfrm>
          <a:off x="1371607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105427</xdr:rowOff>
    </xdr:from>
    <xdr:ext cx="469744" cy="259045"/>
    <xdr:sp macro="" textlink="">
      <xdr:nvSpPr>
        <xdr:cNvPr id="532" name="n_2mainValue【空港】&#10;有形固定資産減価償却率">
          <a:extLst>
            <a:ext uri="{FF2B5EF4-FFF2-40B4-BE49-F238E27FC236}">
              <a16:creationId xmlns:a16="http://schemas.microsoft.com/office/drawing/2014/main" id="{9FDDCC79-6089-427A-8BFB-F0169D8166CA}"/>
            </a:ext>
          </a:extLst>
        </xdr:cNvPr>
        <xdr:cNvSpPr txBox="1"/>
      </xdr:nvSpPr>
      <xdr:spPr>
        <a:xfrm>
          <a:off x="129255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105427</xdr:rowOff>
    </xdr:from>
    <xdr:ext cx="469744" cy="259045"/>
    <xdr:sp macro="" textlink="">
      <xdr:nvSpPr>
        <xdr:cNvPr id="533" name="n_3mainValue【空港】&#10;有形固定資産減価償却率">
          <a:extLst>
            <a:ext uri="{FF2B5EF4-FFF2-40B4-BE49-F238E27FC236}">
              <a16:creationId xmlns:a16="http://schemas.microsoft.com/office/drawing/2014/main" id="{BD3622ED-5467-4056-B7C0-904C7B0CB7F0}"/>
            </a:ext>
          </a:extLst>
        </xdr:cNvPr>
        <xdr:cNvSpPr txBox="1"/>
      </xdr:nvSpPr>
      <xdr:spPr>
        <a:xfrm>
          <a:off x="121349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105427</xdr:rowOff>
    </xdr:from>
    <xdr:ext cx="469744" cy="259045"/>
    <xdr:sp macro="" textlink="">
      <xdr:nvSpPr>
        <xdr:cNvPr id="534" name="n_4mainValue【空港】&#10;有形固定資産減価償却率">
          <a:extLst>
            <a:ext uri="{FF2B5EF4-FFF2-40B4-BE49-F238E27FC236}">
              <a16:creationId xmlns:a16="http://schemas.microsoft.com/office/drawing/2014/main" id="{E64BA437-4478-472A-9F6D-4E0D03C49D47}"/>
            </a:ext>
          </a:extLst>
        </xdr:cNvPr>
        <xdr:cNvSpPr txBox="1"/>
      </xdr:nvSpPr>
      <xdr:spPr>
        <a:xfrm>
          <a:off x="11325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2BFAE291-E357-4F36-9A0E-82C42CBD50F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69B56B23-599D-4EF7-8580-412BA2672B8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F0F12528-C7D0-4C08-865D-0A6A1E0632B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4320B6CA-86C2-4F99-8F89-09C63EDE42B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DEF98367-DA3E-4256-AC40-43B7B3799A7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515CBE90-C421-4DF7-BC55-7E605533069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737DBF3B-2047-4AD8-AF24-0157B8A8950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94079E53-578E-413A-80CF-FC914EF2B88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50137622-CBE1-4E7F-AC68-531424C9F6B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4" name="テキスト ボックス 543">
          <a:extLst>
            <a:ext uri="{FF2B5EF4-FFF2-40B4-BE49-F238E27FC236}">
              <a16:creationId xmlns:a16="http://schemas.microsoft.com/office/drawing/2014/main" id="{5A97DB8D-27C5-4FF7-ABEB-B0A075657FB6}"/>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1B1C53E8-9C52-4876-A650-E5E480C3436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6" name="テキスト ボックス 545">
          <a:extLst>
            <a:ext uri="{FF2B5EF4-FFF2-40B4-BE49-F238E27FC236}">
              <a16:creationId xmlns:a16="http://schemas.microsoft.com/office/drawing/2014/main" id="{ABAACD9A-45B2-44F9-87B2-24C165B5390C}"/>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E372364E-A1E4-49AD-B600-91FAF13FDE9F}"/>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8" name="テキスト ボックス 547">
          <a:extLst>
            <a:ext uri="{FF2B5EF4-FFF2-40B4-BE49-F238E27FC236}">
              <a16:creationId xmlns:a16="http://schemas.microsoft.com/office/drawing/2014/main" id="{12F6FC25-8CF3-4559-9CC1-4FE664E28CBB}"/>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10C96130-6B4D-4DFF-8F0B-B9E3BCD8CA3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50" name="テキスト ボックス 549">
          <a:extLst>
            <a:ext uri="{FF2B5EF4-FFF2-40B4-BE49-F238E27FC236}">
              <a16:creationId xmlns:a16="http://schemas.microsoft.com/office/drawing/2014/main" id="{5D96D446-6058-47C2-B23A-02A5AA58C975}"/>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D33C7B47-C28D-48FD-A5A9-BAE6F11983E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52" name="テキスト ボックス 551">
          <a:extLst>
            <a:ext uri="{FF2B5EF4-FFF2-40B4-BE49-F238E27FC236}">
              <a16:creationId xmlns:a16="http://schemas.microsoft.com/office/drawing/2014/main" id="{075FA3AA-FD86-43F9-9AC0-037C66384254}"/>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4F0C4E61-447B-45B4-9008-ECEC61131D0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4" name="テキスト ボックス 553">
          <a:extLst>
            <a:ext uri="{FF2B5EF4-FFF2-40B4-BE49-F238E27FC236}">
              <a16:creationId xmlns:a16="http://schemas.microsoft.com/office/drawing/2014/main" id="{B040E675-01EC-4D0B-919A-C608EB3F9B45}"/>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空港】&#10;一人当たり有形固定資産（償却資産）額グラフ枠">
          <a:extLst>
            <a:ext uri="{FF2B5EF4-FFF2-40B4-BE49-F238E27FC236}">
              <a16:creationId xmlns:a16="http://schemas.microsoft.com/office/drawing/2014/main" id="{3D2B1678-25F8-45D2-BCE7-07A49BAE0F7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114910</xdr:rowOff>
    </xdr:from>
    <xdr:to>
      <xdr:col>116</xdr:col>
      <xdr:colOff>62864</xdr:colOff>
      <xdr:row>41</xdr:row>
      <xdr:rowOff>127597</xdr:rowOff>
    </xdr:to>
    <xdr:cxnSp macro="">
      <xdr:nvCxnSpPr>
        <xdr:cNvPr id="556" name="直線コネクタ 555">
          <a:extLst>
            <a:ext uri="{FF2B5EF4-FFF2-40B4-BE49-F238E27FC236}">
              <a16:creationId xmlns:a16="http://schemas.microsoft.com/office/drawing/2014/main" id="{E578BB5F-F939-4A06-A550-06C9514ED599}"/>
            </a:ext>
          </a:extLst>
        </xdr:cNvPr>
        <xdr:cNvCxnSpPr/>
      </xdr:nvCxnSpPr>
      <xdr:spPr>
        <a:xfrm flipV="1">
          <a:off x="19952970" y="5620360"/>
          <a:ext cx="1269" cy="114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131424</xdr:rowOff>
    </xdr:from>
    <xdr:ext cx="469744" cy="259045"/>
    <xdr:sp macro="" textlink="">
      <xdr:nvSpPr>
        <xdr:cNvPr id="557" name="【空港】&#10;一人当たり有形固定資産（償却資産）額最小値テキスト">
          <a:extLst>
            <a:ext uri="{FF2B5EF4-FFF2-40B4-BE49-F238E27FC236}">
              <a16:creationId xmlns:a16="http://schemas.microsoft.com/office/drawing/2014/main" id="{95E640AF-572A-4159-881A-79A98B13D9B4}"/>
            </a:ext>
          </a:extLst>
        </xdr:cNvPr>
        <xdr:cNvSpPr txBox="1"/>
      </xdr:nvSpPr>
      <xdr:spPr>
        <a:xfrm>
          <a:off x="20002500" y="67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127597</xdr:rowOff>
    </xdr:from>
    <xdr:to>
      <xdr:col>116</xdr:col>
      <xdr:colOff>152400</xdr:colOff>
      <xdr:row>41</xdr:row>
      <xdr:rowOff>127597</xdr:rowOff>
    </xdr:to>
    <xdr:cxnSp macro="">
      <xdr:nvCxnSpPr>
        <xdr:cNvPr id="558" name="直線コネクタ 557">
          <a:extLst>
            <a:ext uri="{FF2B5EF4-FFF2-40B4-BE49-F238E27FC236}">
              <a16:creationId xmlns:a16="http://schemas.microsoft.com/office/drawing/2014/main" id="{09C3D6A8-79FF-4934-913C-A617041C2948}"/>
            </a:ext>
          </a:extLst>
        </xdr:cNvPr>
        <xdr:cNvCxnSpPr/>
      </xdr:nvCxnSpPr>
      <xdr:spPr>
        <a:xfrm>
          <a:off x="19878675" y="67633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61587</xdr:rowOff>
    </xdr:from>
    <xdr:ext cx="534377" cy="259045"/>
    <xdr:sp macro="" textlink="">
      <xdr:nvSpPr>
        <xdr:cNvPr id="559" name="【空港】&#10;一人当たり有形固定資産（償却資産）額最大値テキスト">
          <a:extLst>
            <a:ext uri="{FF2B5EF4-FFF2-40B4-BE49-F238E27FC236}">
              <a16:creationId xmlns:a16="http://schemas.microsoft.com/office/drawing/2014/main" id="{883654EC-6B0B-47AE-B4FF-F98B3867D62F}"/>
            </a:ext>
          </a:extLst>
        </xdr:cNvPr>
        <xdr:cNvSpPr txBox="1"/>
      </xdr:nvSpPr>
      <xdr:spPr>
        <a:xfrm>
          <a:off x="20002500" y="54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114910</xdr:rowOff>
    </xdr:from>
    <xdr:to>
      <xdr:col>116</xdr:col>
      <xdr:colOff>152400</xdr:colOff>
      <xdr:row>34</xdr:row>
      <xdr:rowOff>114910</xdr:rowOff>
    </xdr:to>
    <xdr:cxnSp macro="">
      <xdr:nvCxnSpPr>
        <xdr:cNvPr id="560" name="直線コネクタ 559">
          <a:extLst>
            <a:ext uri="{FF2B5EF4-FFF2-40B4-BE49-F238E27FC236}">
              <a16:creationId xmlns:a16="http://schemas.microsoft.com/office/drawing/2014/main" id="{D3FBBFE9-272D-4B5C-9F95-B0F5F1D3A5C9}"/>
            </a:ext>
          </a:extLst>
        </xdr:cNvPr>
        <xdr:cNvCxnSpPr/>
      </xdr:nvCxnSpPr>
      <xdr:spPr>
        <a:xfrm>
          <a:off x="19878675" y="5620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122039</xdr:rowOff>
    </xdr:from>
    <xdr:ext cx="534377" cy="259045"/>
    <xdr:sp macro="" textlink="">
      <xdr:nvSpPr>
        <xdr:cNvPr id="561" name="【空港】&#10;一人当たり有形固定資産（償却資産）額平均値テキスト">
          <a:extLst>
            <a:ext uri="{FF2B5EF4-FFF2-40B4-BE49-F238E27FC236}">
              <a16:creationId xmlns:a16="http://schemas.microsoft.com/office/drawing/2014/main" id="{32993593-9AE3-4FA0-8F26-11B3FB1AF1FD}"/>
            </a:ext>
          </a:extLst>
        </xdr:cNvPr>
        <xdr:cNvSpPr txBox="1"/>
      </xdr:nvSpPr>
      <xdr:spPr>
        <a:xfrm>
          <a:off x="20002500" y="5954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99162</xdr:rowOff>
    </xdr:from>
    <xdr:to>
      <xdr:col>116</xdr:col>
      <xdr:colOff>114300</xdr:colOff>
      <xdr:row>38</xdr:row>
      <xdr:rowOff>29311</xdr:rowOff>
    </xdr:to>
    <xdr:sp macro="" textlink="">
      <xdr:nvSpPr>
        <xdr:cNvPr id="562" name="フローチャート: 判断 561">
          <a:extLst>
            <a:ext uri="{FF2B5EF4-FFF2-40B4-BE49-F238E27FC236}">
              <a16:creationId xmlns:a16="http://schemas.microsoft.com/office/drawing/2014/main" id="{E32D400E-4CED-4E77-963C-E9ABCF9D565C}"/>
            </a:ext>
          </a:extLst>
        </xdr:cNvPr>
        <xdr:cNvSpPr/>
      </xdr:nvSpPr>
      <xdr:spPr>
        <a:xfrm>
          <a:off x="19897725" y="6093562"/>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ED4653C9-0A41-4C51-BF90-7DC4461F0DA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7C0E14DA-1FE7-4ED0-8D92-21A33FC35B3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B82E6A0-9E23-45C4-9B58-04A6F8911B9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D5CC91C7-AA9F-4936-BCB9-EB6B5C4B624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C441D93-793D-4843-9395-FBFC017EDF0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76797</xdr:rowOff>
    </xdr:from>
    <xdr:to>
      <xdr:col>116</xdr:col>
      <xdr:colOff>114300</xdr:colOff>
      <xdr:row>42</xdr:row>
      <xdr:rowOff>6947</xdr:rowOff>
    </xdr:to>
    <xdr:sp macro="" textlink="">
      <xdr:nvSpPr>
        <xdr:cNvPr id="568" name="楕円 567">
          <a:extLst>
            <a:ext uri="{FF2B5EF4-FFF2-40B4-BE49-F238E27FC236}">
              <a16:creationId xmlns:a16="http://schemas.microsoft.com/office/drawing/2014/main" id="{1F9AF40B-BA74-483A-96F5-217EB2413167}"/>
            </a:ext>
          </a:extLst>
        </xdr:cNvPr>
        <xdr:cNvSpPr/>
      </xdr:nvSpPr>
      <xdr:spPr>
        <a:xfrm>
          <a:off x="19897725" y="67157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163174</xdr:rowOff>
    </xdr:from>
    <xdr:ext cx="469744" cy="259045"/>
    <xdr:sp macro="" textlink="">
      <xdr:nvSpPr>
        <xdr:cNvPr id="569" name="【空港】&#10;一人当たり有形固定資産（償却資産）額該当値テキスト">
          <a:extLst>
            <a:ext uri="{FF2B5EF4-FFF2-40B4-BE49-F238E27FC236}">
              <a16:creationId xmlns:a16="http://schemas.microsoft.com/office/drawing/2014/main" id="{04B110D0-4D4E-489E-B30B-39AA67975659}"/>
            </a:ext>
          </a:extLst>
        </xdr:cNvPr>
        <xdr:cNvSpPr txBox="1"/>
      </xdr:nvSpPr>
      <xdr:spPr>
        <a:xfrm>
          <a:off x="20002500" y="66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77521</xdr:rowOff>
    </xdr:from>
    <xdr:to>
      <xdr:col>112</xdr:col>
      <xdr:colOff>38100</xdr:colOff>
      <xdr:row>42</xdr:row>
      <xdr:rowOff>7671</xdr:rowOff>
    </xdr:to>
    <xdr:sp macro="" textlink="">
      <xdr:nvSpPr>
        <xdr:cNvPr id="570" name="楕円 569">
          <a:extLst>
            <a:ext uri="{FF2B5EF4-FFF2-40B4-BE49-F238E27FC236}">
              <a16:creationId xmlns:a16="http://schemas.microsoft.com/office/drawing/2014/main" id="{C838E339-A3B3-4A43-9BB2-E44E7ED73345}"/>
            </a:ext>
          </a:extLst>
        </xdr:cNvPr>
        <xdr:cNvSpPr/>
      </xdr:nvSpPr>
      <xdr:spPr>
        <a:xfrm>
          <a:off x="19154775" y="6716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127597</xdr:rowOff>
    </xdr:from>
    <xdr:to>
      <xdr:col>116</xdr:col>
      <xdr:colOff>63500</xdr:colOff>
      <xdr:row>41</xdr:row>
      <xdr:rowOff>128321</xdr:rowOff>
    </xdr:to>
    <xdr:cxnSp macro="">
      <xdr:nvCxnSpPr>
        <xdr:cNvPr id="571" name="直線コネクタ 570">
          <a:extLst>
            <a:ext uri="{FF2B5EF4-FFF2-40B4-BE49-F238E27FC236}">
              <a16:creationId xmlns:a16="http://schemas.microsoft.com/office/drawing/2014/main" id="{7B7D21B8-0311-40C0-AC3C-E0CDA9DC7C63}"/>
            </a:ext>
          </a:extLst>
        </xdr:cNvPr>
        <xdr:cNvCxnSpPr/>
      </xdr:nvCxnSpPr>
      <xdr:spPr>
        <a:xfrm flipV="1">
          <a:off x="19202400" y="6763347"/>
          <a:ext cx="752475"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78130</xdr:rowOff>
    </xdr:from>
    <xdr:to>
      <xdr:col>107</xdr:col>
      <xdr:colOff>101600</xdr:colOff>
      <xdr:row>42</xdr:row>
      <xdr:rowOff>8280</xdr:rowOff>
    </xdr:to>
    <xdr:sp macro="" textlink="">
      <xdr:nvSpPr>
        <xdr:cNvPr id="572" name="楕円 571">
          <a:extLst>
            <a:ext uri="{FF2B5EF4-FFF2-40B4-BE49-F238E27FC236}">
              <a16:creationId xmlns:a16="http://schemas.microsoft.com/office/drawing/2014/main" id="{AB73111E-E190-4179-9720-25B09D7E873B}"/>
            </a:ext>
          </a:extLst>
        </xdr:cNvPr>
        <xdr:cNvSpPr/>
      </xdr:nvSpPr>
      <xdr:spPr>
        <a:xfrm>
          <a:off x="18345150" y="6717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128321</xdr:rowOff>
    </xdr:from>
    <xdr:to>
      <xdr:col>111</xdr:col>
      <xdr:colOff>177800</xdr:colOff>
      <xdr:row>41</xdr:row>
      <xdr:rowOff>128930</xdr:rowOff>
    </xdr:to>
    <xdr:cxnSp macro="">
      <xdr:nvCxnSpPr>
        <xdr:cNvPr id="573" name="直線コネクタ 572">
          <a:extLst>
            <a:ext uri="{FF2B5EF4-FFF2-40B4-BE49-F238E27FC236}">
              <a16:creationId xmlns:a16="http://schemas.microsoft.com/office/drawing/2014/main" id="{288F6FB8-C715-42E3-94A0-CA6C10367354}"/>
            </a:ext>
          </a:extLst>
        </xdr:cNvPr>
        <xdr:cNvCxnSpPr/>
      </xdr:nvCxnSpPr>
      <xdr:spPr>
        <a:xfrm flipV="1">
          <a:off x="18392775" y="6764071"/>
          <a:ext cx="809625"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78854</xdr:rowOff>
    </xdr:from>
    <xdr:to>
      <xdr:col>102</xdr:col>
      <xdr:colOff>165100</xdr:colOff>
      <xdr:row>42</xdr:row>
      <xdr:rowOff>9004</xdr:rowOff>
    </xdr:to>
    <xdr:sp macro="" textlink="">
      <xdr:nvSpPr>
        <xdr:cNvPr id="574" name="楕円 573">
          <a:extLst>
            <a:ext uri="{FF2B5EF4-FFF2-40B4-BE49-F238E27FC236}">
              <a16:creationId xmlns:a16="http://schemas.microsoft.com/office/drawing/2014/main" id="{F2550F2F-037A-4580-BBA3-F68CC8C58FC3}"/>
            </a:ext>
          </a:extLst>
        </xdr:cNvPr>
        <xdr:cNvSpPr/>
      </xdr:nvSpPr>
      <xdr:spPr>
        <a:xfrm>
          <a:off x="17554575" y="67177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128930</xdr:rowOff>
    </xdr:from>
    <xdr:to>
      <xdr:col>107</xdr:col>
      <xdr:colOff>50800</xdr:colOff>
      <xdr:row>41</xdr:row>
      <xdr:rowOff>129654</xdr:rowOff>
    </xdr:to>
    <xdr:cxnSp macro="">
      <xdr:nvCxnSpPr>
        <xdr:cNvPr id="575" name="直線コネクタ 574">
          <a:extLst>
            <a:ext uri="{FF2B5EF4-FFF2-40B4-BE49-F238E27FC236}">
              <a16:creationId xmlns:a16="http://schemas.microsoft.com/office/drawing/2014/main" id="{1AD03D1C-CD0C-421E-95AE-8DB729D8D235}"/>
            </a:ext>
          </a:extLst>
        </xdr:cNvPr>
        <xdr:cNvCxnSpPr/>
      </xdr:nvCxnSpPr>
      <xdr:spPr>
        <a:xfrm flipV="1">
          <a:off x="17602200" y="6764680"/>
          <a:ext cx="790575"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79502</xdr:rowOff>
    </xdr:from>
    <xdr:to>
      <xdr:col>98</xdr:col>
      <xdr:colOff>38100</xdr:colOff>
      <xdr:row>42</xdr:row>
      <xdr:rowOff>9652</xdr:rowOff>
    </xdr:to>
    <xdr:sp macro="" textlink="">
      <xdr:nvSpPr>
        <xdr:cNvPr id="576" name="楕円 575">
          <a:extLst>
            <a:ext uri="{FF2B5EF4-FFF2-40B4-BE49-F238E27FC236}">
              <a16:creationId xmlns:a16="http://schemas.microsoft.com/office/drawing/2014/main" id="{A383135A-70A7-4565-A291-0C24EB29BA1E}"/>
            </a:ext>
          </a:extLst>
        </xdr:cNvPr>
        <xdr:cNvSpPr/>
      </xdr:nvSpPr>
      <xdr:spPr>
        <a:xfrm>
          <a:off x="16754475" y="67216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129654</xdr:rowOff>
    </xdr:from>
    <xdr:to>
      <xdr:col>102</xdr:col>
      <xdr:colOff>114300</xdr:colOff>
      <xdr:row>41</xdr:row>
      <xdr:rowOff>130302</xdr:rowOff>
    </xdr:to>
    <xdr:cxnSp macro="">
      <xdr:nvCxnSpPr>
        <xdr:cNvPr id="577" name="直線コネクタ 576">
          <a:extLst>
            <a:ext uri="{FF2B5EF4-FFF2-40B4-BE49-F238E27FC236}">
              <a16:creationId xmlns:a16="http://schemas.microsoft.com/office/drawing/2014/main" id="{6C89B32E-7CB5-42E4-99CF-5FD191271FEC}"/>
            </a:ext>
          </a:extLst>
        </xdr:cNvPr>
        <xdr:cNvCxnSpPr/>
      </xdr:nvCxnSpPr>
      <xdr:spPr>
        <a:xfrm flipV="1">
          <a:off x="16802100" y="6765404"/>
          <a:ext cx="8001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24198</xdr:rowOff>
    </xdr:from>
    <xdr:ext cx="469744" cy="259045"/>
    <xdr:sp macro="" textlink="">
      <xdr:nvSpPr>
        <xdr:cNvPr id="578" name="n_1mainValue【空港】&#10;一人当たり有形固定資産（償却資産）額">
          <a:extLst>
            <a:ext uri="{FF2B5EF4-FFF2-40B4-BE49-F238E27FC236}">
              <a16:creationId xmlns:a16="http://schemas.microsoft.com/office/drawing/2014/main" id="{6C7B02E7-9D3A-4270-B213-2111B5D31BD2}"/>
            </a:ext>
          </a:extLst>
        </xdr:cNvPr>
        <xdr:cNvSpPr txBox="1"/>
      </xdr:nvSpPr>
      <xdr:spPr>
        <a:xfrm>
          <a:off x="18983403" y="65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24807</xdr:rowOff>
    </xdr:from>
    <xdr:ext cx="469744" cy="259045"/>
    <xdr:sp macro="" textlink="">
      <xdr:nvSpPr>
        <xdr:cNvPr id="579" name="n_2mainValue【空港】&#10;一人当たり有形固定資産（償却資産）額">
          <a:extLst>
            <a:ext uri="{FF2B5EF4-FFF2-40B4-BE49-F238E27FC236}">
              <a16:creationId xmlns:a16="http://schemas.microsoft.com/office/drawing/2014/main" id="{80686F3D-09C4-495D-BF6D-F527DA930A95}"/>
            </a:ext>
          </a:extLst>
        </xdr:cNvPr>
        <xdr:cNvSpPr txBox="1"/>
      </xdr:nvSpPr>
      <xdr:spPr>
        <a:xfrm>
          <a:off x="18183303" y="650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25531</xdr:rowOff>
    </xdr:from>
    <xdr:ext cx="469744" cy="259045"/>
    <xdr:sp macro="" textlink="">
      <xdr:nvSpPr>
        <xdr:cNvPr id="580" name="n_3mainValue【空港】&#10;一人当たり有形固定資産（償却資産）額">
          <a:extLst>
            <a:ext uri="{FF2B5EF4-FFF2-40B4-BE49-F238E27FC236}">
              <a16:creationId xmlns:a16="http://schemas.microsoft.com/office/drawing/2014/main" id="{337A570F-2BD1-4DD3-B1AA-3B6BE83EBA62}"/>
            </a:ext>
          </a:extLst>
        </xdr:cNvPr>
        <xdr:cNvSpPr txBox="1"/>
      </xdr:nvSpPr>
      <xdr:spPr>
        <a:xfrm>
          <a:off x="17383203" y="650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26179</xdr:rowOff>
    </xdr:from>
    <xdr:ext cx="469744" cy="259045"/>
    <xdr:sp macro="" textlink="">
      <xdr:nvSpPr>
        <xdr:cNvPr id="581" name="n_4mainValue【空港】&#10;一人当たり有形固定資産（償却資産）額">
          <a:extLst>
            <a:ext uri="{FF2B5EF4-FFF2-40B4-BE49-F238E27FC236}">
              <a16:creationId xmlns:a16="http://schemas.microsoft.com/office/drawing/2014/main" id="{3ADE7CD7-1658-446B-BA4C-684083AED3D9}"/>
            </a:ext>
          </a:extLst>
        </xdr:cNvPr>
        <xdr:cNvSpPr txBox="1"/>
      </xdr:nvSpPr>
      <xdr:spPr>
        <a:xfrm>
          <a:off x="165926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FEC2A6B4-E543-4229-86F6-42BF7C66497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3" name="正方形/長方形 582">
          <a:extLst>
            <a:ext uri="{FF2B5EF4-FFF2-40B4-BE49-F238E27FC236}">
              <a16:creationId xmlns:a16="http://schemas.microsoft.com/office/drawing/2014/main" id="{A0EE494B-5676-43DF-875F-948FA1E9A71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4" name="正方形/長方形 583">
          <a:extLst>
            <a:ext uri="{FF2B5EF4-FFF2-40B4-BE49-F238E27FC236}">
              <a16:creationId xmlns:a16="http://schemas.microsoft.com/office/drawing/2014/main" id="{E4264BD7-1DD3-4CE6-8770-A548AA47D32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5" name="正方形/長方形 584">
          <a:extLst>
            <a:ext uri="{FF2B5EF4-FFF2-40B4-BE49-F238E27FC236}">
              <a16:creationId xmlns:a16="http://schemas.microsoft.com/office/drawing/2014/main" id="{9B8C5D80-C55F-4547-9889-9F09F936586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6" name="正方形/長方形 585">
          <a:extLst>
            <a:ext uri="{FF2B5EF4-FFF2-40B4-BE49-F238E27FC236}">
              <a16:creationId xmlns:a16="http://schemas.microsoft.com/office/drawing/2014/main" id="{5A336868-8FFE-478A-AED2-3E8F40AC1A1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7B7B7611-C624-4ACE-8DA9-BE1C79C23FB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D7FD014D-F8FC-4D64-9E8B-DB9E9A32577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B2540FFD-7E7A-4E96-8952-0B6A1152BFB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860B1AD2-A3F1-4281-960F-3F75A8686B6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a:extLst>
            <a:ext uri="{FF2B5EF4-FFF2-40B4-BE49-F238E27FC236}">
              <a16:creationId xmlns:a16="http://schemas.microsoft.com/office/drawing/2014/main" id="{E2D68B0F-DA3B-411F-B4E6-CE3EB408061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2" name="テキスト ボックス 591">
          <a:extLst>
            <a:ext uri="{FF2B5EF4-FFF2-40B4-BE49-F238E27FC236}">
              <a16:creationId xmlns:a16="http://schemas.microsoft.com/office/drawing/2014/main" id="{2037E04F-DED6-4DAC-9522-8DE0DD9656AB}"/>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a:extLst>
            <a:ext uri="{FF2B5EF4-FFF2-40B4-BE49-F238E27FC236}">
              <a16:creationId xmlns:a16="http://schemas.microsoft.com/office/drawing/2014/main" id="{359F2C65-250B-4A21-8B65-F0A089D7B72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a:extLst>
            <a:ext uri="{FF2B5EF4-FFF2-40B4-BE49-F238E27FC236}">
              <a16:creationId xmlns:a16="http://schemas.microsoft.com/office/drawing/2014/main" id="{226C0FDF-29CE-43A8-9857-F2054C5595D1}"/>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a:extLst>
            <a:ext uri="{FF2B5EF4-FFF2-40B4-BE49-F238E27FC236}">
              <a16:creationId xmlns:a16="http://schemas.microsoft.com/office/drawing/2014/main" id="{20D04823-E5C1-4992-A451-F7B2A8A1F16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a:extLst>
            <a:ext uri="{FF2B5EF4-FFF2-40B4-BE49-F238E27FC236}">
              <a16:creationId xmlns:a16="http://schemas.microsoft.com/office/drawing/2014/main" id="{8CBD707D-A67B-4AC0-B9EC-EA8C74DB42B2}"/>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a:extLst>
            <a:ext uri="{FF2B5EF4-FFF2-40B4-BE49-F238E27FC236}">
              <a16:creationId xmlns:a16="http://schemas.microsoft.com/office/drawing/2014/main" id="{278E3B44-E93B-45A8-ABC4-7BDD8E5A3D8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a:extLst>
            <a:ext uri="{FF2B5EF4-FFF2-40B4-BE49-F238E27FC236}">
              <a16:creationId xmlns:a16="http://schemas.microsoft.com/office/drawing/2014/main" id="{42771BDC-2747-496A-90AF-C04095001ED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a:extLst>
            <a:ext uri="{FF2B5EF4-FFF2-40B4-BE49-F238E27FC236}">
              <a16:creationId xmlns:a16="http://schemas.microsoft.com/office/drawing/2014/main" id="{0C64B717-DAD2-479F-9D55-A0D40FDA7A6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a:extLst>
            <a:ext uri="{FF2B5EF4-FFF2-40B4-BE49-F238E27FC236}">
              <a16:creationId xmlns:a16="http://schemas.microsoft.com/office/drawing/2014/main" id="{6047D939-FC2F-44DC-8AF1-843C228FC7C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a:extLst>
            <a:ext uri="{FF2B5EF4-FFF2-40B4-BE49-F238E27FC236}">
              <a16:creationId xmlns:a16="http://schemas.microsoft.com/office/drawing/2014/main" id="{A3958E1C-049F-4687-9108-C4374B81779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2" name="テキスト ボックス 601">
          <a:extLst>
            <a:ext uri="{FF2B5EF4-FFF2-40B4-BE49-F238E27FC236}">
              <a16:creationId xmlns:a16="http://schemas.microsoft.com/office/drawing/2014/main" id="{9C565CA3-64A0-4D16-8360-44C27EB914EF}"/>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EE7012A7-A92A-4C92-A2A8-24211BA9539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98CFF40B-CFB3-4508-95DA-D6BBB1BCEF9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5292B4F0-EF47-4998-A8FF-C38333E0A2B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138793</xdr:rowOff>
    </xdr:from>
    <xdr:to>
      <xdr:col>85</xdr:col>
      <xdr:colOff>126364</xdr:colOff>
      <xdr:row>63</xdr:row>
      <xdr:rowOff>138793</xdr:rowOff>
    </xdr:to>
    <xdr:cxnSp macro="">
      <xdr:nvCxnSpPr>
        <xdr:cNvPr id="606" name="直線コネクタ 605">
          <a:extLst>
            <a:ext uri="{FF2B5EF4-FFF2-40B4-BE49-F238E27FC236}">
              <a16:creationId xmlns:a16="http://schemas.microsoft.com/office/drawing/2014/main" id="{E92D73CA-AD3A-48CE-808E-D441AD024B1F}"/>
            </a:ext>
          </a:extLst>
        </xdr:cNvPr>
        <xdr:cNvCxnSpPr/>
      </xdr:nvCxnSpPr>
      <xdr:spPr>
        <a:xfrm flipV="1">
          <a:off x="14695170" y="9695543"/>
          <a:ext cx="1269"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142620</xdr:rowOff>
    </xdr:from>
    <xdr:ext cx="405111" cy="259045"/>
    <xdr:sp macro="" textlink="">
      <xdr:nvSpPr>
        <xdr:cNvPr id="607" name="【学校施設】&#10;有形固定資産減価償却率最小値テキスト">
          <a:extLst>
            <a:ext uri="{FF2B5EF4-FFF2-40B4-BE49-F238E27FC236}">
              <a16:creationId xmlns:a16="http://schemas.microsoft.com/office/drawing/2014/main" id="{31BCD4F7-D557-43CC-9A48-B1CCB9E384E2}"/>
            </a:ext>
          </a:extLst>
        </xdr:cNvPr>
        <xdr:cNvSpPr txBox="1"/>
      </xdr:nvSpPr>
      <xdr:spPr>
        <a:xfrm>
          <a:off x="14744700" y="1034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608" name="直線コネクタ 607">
          <a:extLst>
            <a:ext uri="{FF2B5EF4-FFF2-40B4-BE49-F238E27FC236}">
              <a16:creationId xmlns:a16="http://schemas.microsoft.com/office/drawing/2014/main" id="{AC22ACA6-6E6B-4E08-8CD4-4CD8674D0D6B}"/>
            </a:ext>
          </a:extLst>
        </xdr:cNvPr>
        <xdr:cNvCxnSpPr/>
      </xdr:nvCxnSpPr>
      <xdr:spPr>
        <a:xfrm>
          <a:off x="14611350" y="103432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85470</xdr:rowOff>
    </xdr:from>
    <xdr:ext cx="405111" cy="259045"/>
    <xdr:sp macro="" textlink="">
      <xdr:nvSpPr>
        <xdr:cNvPr id="609" name="【学校施設】&#10;有形固定資産減価償却率最大値テキスト">
          <a:extLst>
            <a:ext uri="{FF2B5EF4-FFF2-40B4-BE49-F238E27FC236}">
              <a16:creationId xmlns:a16="http://schemas.microsoft.com/office/drawing/2014/main" id="{4C286637-47A6-4CAB-BEED-05868547D6C0}"/>
            </a:ext>
          </a:extLst>
        </xdr:cNvPr>
        <xdr:cNvSpPr txBox="1"/>
      </xdr:nvSpPr>
      <xdr:spPr>
        <a:xfrm>
          <a:off x="14744700" y="94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138793</xdr:rowOff>
    </xdr:from>
    <xdr:to>
      <xdr:col>86</xdr:col>
      <xdr:colOff>25400</xdr:colOff>
      <xdr:row>59</xdr:row>
      <xdr:rowOff>138793</xdr:rowOff>
    </xdr:to>
    <xdr:cxnSp macro="">
      <xdr:nvCxnSpPr>
        <xdr:cNvPr id="610" name="直線コネクタ 609">
          <a:extLst>
            <a:ext uri="{FF2B5EF4-FFF2-40B4-BE49-F238E27FC236}">
              <a16:creationId xmlns:a16="http://schemas.microsoft.com/office/drawing/2014/main" id="{887004EC-92C9-46D8-A455-FC2809EBA877}"/>
            </a:ext>
          </a:extLst>
        </xdr:cNvPr>
        <xdr:cNvCxnSpPr/>
      </xdr:nvCxnSpPr>
      <xdr:spPr>
        <a:xfrm>
          <a:off x="14611350" y="96955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159855</xdr:rowOff>
    </xdr:from>
    <xdr:ext cx="405111" cy="259045"/>
    <xdr:sp macro="" textlink="">
      <xdr:nvSpPr>
        <xdr:cNvPr id="611" name="【学校施設】&#10;有形固定資産減価償却率平均値テキスト">
          <a:extLst>
            <a:ext uri="{FF2B5EF4-FFF2-40B4-BE49-F238E27FC236}">
              <a16:creationId xmlns:a16="http://schemas.microsoft.com/office/drawing/2014/main" id="{5B436EED-1EBD-4453-890B-E56027FCDA85}"/>
            </a:ext>
          </a:extLst>
        </xdr:cNvPr>
        <xdr:cNvSpPr txBox="1"/>
      </xdr:nvSpPr>
      <xdr:spPr>
        <a:xfrm>
          <a:off x="14744700" y="987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12" name="フローチャート: 判断 611">
          <a:extLst>
            <a:ext uri="{FF2B5EF4-FFF2-40B4-BE49-F238E27FC236}">
              <a16:creationId xmlns:a16="http://schemas.microsoft.com/office/drawing/2014/main" id="{0C39BFFB-C85E-4017-81AB-D3CC7FD80CFD}"/>
            </a:ext>
          </a:extLst>
        </xdr:cNvPr>
        <xdr:cNvSpPr/>
      </xdr:nvSpPr>
      <xdr:spPr>
        <a:xfrm>
          <a:off x="14649450"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112485</xdr:rowOff>
    </xdr:from>
    <xdr:to>
      <xdr:col>81</xdr:col>
      <xdr:colOff>101600</xdr:colOff>
      <xdr:row>63</xdr:row>
      <xdr:rowOff>42635</xdr:rowOff>
    </xdr:to>
    <xdr:sp macro="" textlink="">
      <xdr:nvSpPr>
        <xdr:cNvPr id="613" name="フローチャート: 判断 612">
          <a:extLst>
            <a:ext uri="{FF2B5EF4-FFF2-40B4-BE49-F238E27FC236}">
              <a16:creationId xmlns:a16="http://schemas.microsoft.com/office/drawing/2014/main" id="{6D891027-F4A8-4728-9E40-C5FF361B891A}"/>
            </a:ext>
          </a:extLst>
        </xdr:cNvPr>
        <xdr:cNvSpPr/>
      </xdr:nvSpPr>
      <xdr:spPr>
        <a:xfrm>
          <a:off x="13887450" y="10151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87993</xdr:rowOff>
    </xdr:from>
    <xdr:to>
      <xdr:col>76</xdr:col>
      <xdr:colOff>165100</xdr:colOff>
      <xdr:row>62</xdr:row>
      <xdr:rowOff>18143</xdr:rowOff>
    </xdr:to>
    <xdr:sp macro="" textlink="">
      <xdr:nvSpPr>
        <xdr:cNvPr id="614" name="フローチャート: 判断 613">
          <a:extLst>
            <a:ext uri="{FF2B5EF4-FFF2-40B4-BE49-F238E27FC236}">
              <a16:creationId xmlns:a16="http://schemas.microsoft.com/office/drawing/2014/main" id="{E12CC1F1-153E-4741-8F67-46AC7951A358}"/>
            </a:ext>
          </a:extLst>
        </xdr:cNvPr>
        <xdr:cNvSpPr/>
      </xdr:nvSpPr>
      <xdr:spPr>
        <a:xfrm>
          <a:off x="13096875" y="9962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15" name="フローチャート: 判断 614">
          <a:extLst>
            <a:ext uri="{FF2B5EF4-FFF2-40B4-BE49-F238E27FC236}">
              <a16:creationId xmlns:a16="http://schemas.microsoft.com/office/drawing/2014/main" id="{559CFB96-04F4-40C0-9DC0-1A174EF41DD6}"/>
            </a:ext>
          </a:extLst>
        </xdr:cNvPr>
        <xdr:cNvSpPr/>
      </xdr:nvSpPr>
      <xdr:spPr>
        <a:xfrm>
          <a:off x="122967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161472</xdr:rowOff>
    </xdr:from>
    <xdr:to>
      <xdr:col>67</xdr:col>
      <xdr:colOff>101600</xdr:colOff>
      <xdr:row>59</xdr:row>
      <xdr:rowOff>91622</xdr:rowOff>
    </xdr:to>
    <xdr:sp macro="" textlink="">
      <xdr:nvSpPr>
        <xdr:cNvPr id="616" name="フローチャート: 判断 615">
          <a:extLst>
            <a:ext uri="{FF2B5EF4-FFF2-40B4-BE49-F238E27FC236}">
              <a16:creationId xmlns:a16="http://schemas.microsoft.com/office/drawing/2014/main" id="{3EAE55AE-59C9-4DA2-81FD-72045905E5E0}"/>
            </a:ext>
          </a:extLst>
        </xdr:cNvPr>
        <xdr:cNvSpPr/>
      </xdr:nvSpPr>
      <xdr:spPr>
        <a:xfrm>
          <a:off x="11487150" y="95562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2AC0C3CF-37E0-4EE7-AA20-14DBCE064EA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0F016A2-8E22-4E6A-A4C5-15A0F01AE15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B9BDE57-D39B-40A3-9C01-E28E4B429B7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592C43D-039B-4A40-A65A-99FD91DA82D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970A676A-D5AB-4B3F-8803-A833A33744B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622" name="楕円 621">
          <a:extLst>
            <a:ext uri="{FF2B5EF4-FFF2-40B4-BE49-F238E27FC236}">
              <a16:creationId xmlns:a16="http://schemas.microsoft.com/office/drawing/2014/main" id="{7165FD4D-FF94-45EA-AF29-AB5E20B2C1FB}"/>
            </a:ext>
          </a:extLst>
        </xdr:cNvPr>
        <xdr:cNvSpPr/>
      </xdr:nvSpPr>
      <xdr:spPr>
        <a:xfrm>
          <a:off x="14649450" y="10122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58255</xdr:rowOff>
    </xdr:from>
    <xdr:ext cx="405111" cy="259045"/>
    <xdr:sp macro="" textlink="">
      <xdr:nvSpPr>
        <xdr:cNvPr id="623" name="【学校施設】&#10;有形固定資産減価償却率該当値テキスト">
          <a:extLst>
            <a:ext uri="{FF2B5EF4-FFF2-40B4-BE49-F238E27FC236}">
              <a16:creationId xmlns:a16="http://schemas.microsoft.com/office/drawing/2014/main" id="{545C0BC2-A957-441B-BDED-C9A15FB541DD}"/>
            </a:ext>
          </a:extLst>
        </xdr:cNvPr>
        <xdr:cNvSpPr txBox="1"/>
      </xdr:nvSpPr>
      <xdr:spPr>
        <a:xfrm>
          <a:off x="14744700"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24" name="楕円 623">
          <a:extLst>
            <a:ext uri="{FF2B5EF4-FFF2-40B4-BE49-F238E27FC236}">
              <a16:creationId xmlns:a16="http://schemas.microsoft.com/office/drawing/2014/main" id="{FFF926A5-4ED5-4C3A-8FDC-05DB7125DD02}"/>
            </a:ext>
          </a:extLst>
        </xdr:cNvPr>
        <xdr:cNvSpPr/>
      </xdr:nvSpPr>
      <xdr:spPr>
        <a:xfrm>
          <a:off x="13887450" y="9880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62</xdr:row>
      <xdr:rowOff>130628</xdr:rowOff>
    </xdr:to>
    <xdr:cxnSp macro="">
      <xdr:nvCxnSpPr>
        <xdr:cNvPr id="625" name="直線コネクタ 624">
          <a:extLst>
            <a:ext uri="{FF2B5EF4-FFF2-40B4-BE49-F238E27FC236}">
              <a16:creationId xmlns:a16="http://schemas.microsoft.com/office/drawing/2014/main" id="{0965E3A1-91D2-421D-9E78-CF172BD78836}"/>
            </a:ext>
          </a:extLst>
        </xdr:cNvPr>
        <xdr:cNvCxnSpPr/>
      </xdr:nvCxnSpPr>
      <xdr:spPr>
        <a:xfrm>
          <a:off x="13935075" y="9918247"/>
          <a:ext cx="762000" cy="2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26" name="楕円 625">
          <a:extLst>
            <a:ext uri="{FF2B5EF4-FFF2-40B4-BE49-F238E27FC236}">
              <a16:creationId xmlns:a16="http://schemas.microsoft.com/office/drawing/2014/main" id="{82954FC5-78DC-4551-A62C-7D35EA96BC19}"/>
            </a:ext>
          </a:extLst>
        </xdr:cNvPr>
        <xdr:cNvSpPr/>
      </xdr:nvSpPr>
      <xdr:spPr>
        <a:xfrm>
          <a:off x="13096875" y="9608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61</xdr:row>
      <xdr:rowOff>40822</xdr:rowOff>
    </xdr:to>
    <xdr:cxnSp macro="">
      <xdr:nvCxnSpPr>
        <xdr:cNvPr id="627" name="直線コネクタ 626">
          <a:extLst>
            <a:ext uri="{FF2B5EF4-FFF2-40B4-BE49-F238E27FC236}">
              <a16:creationId xmlns:a16="http://schemas.microsoft.com/office/drawing/2014/main" id="{2D0FDE43-2784-4EF5-8E3A-6FDCC89F3D76}"/>
            </a:ext>
          </a:extLst>
        </xdr:cNvPr>
        <xdr:cNvCxnSpPr/>
      </xdr:nvCxnSpPr>
      <xdr:spPr>
        <a:xfrm>
          <a:off x="13144500" y="9656535"/>
          <a:ext cx="790575" cy="2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28" name="楕円 627">
          <a:extLst>
            <a:ext uri="{FF2B5EF4-FFF2-40B4-BE49-F238E27FC236}">
              <a16:creationId xmlns:a16="http://schemas.microsoft.com/office/drawing/2014/main" id="{B0FD2048-18D0-407F-AAC3-E3958A36AE4C}"/>
            </a:ext>
          </a:extLst>
        </xdr:cNvPr>
        <xdr:cNvSpPr/>
      </xdr:nvSpPr>
      <xdr:spPr>
        <a:xfrm>
          <a:off x="12296775" y="93698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59</xdr:row>
      <xdr:rowOff>106135</xdr:rowOff>
    </xdr:to>
    <xdr:cxnSp macro="">
      <xdr:nvCxnSpPr>
        <xdr:cNvPr id="629" name="直線コネクタ 628">
          <a:extLst>
            <a:ext uri="{FF2B5EF4-FFF2-40B4-BE49-F238E27FC236}">
              <a16:creationId xmlns:a16="http://schemas.microsoft.com/office/drawing/2014/main" id="{FC121A15-1F22-4D37-910F-E2ABE470226E}"/>
            </a:ext>
          </a:extLst>
        </xdr:cNvPr>
        <xdr:cNvCxnSpPr/>
      </xdr:nvCxnSpPr>
      <xdr:spPr>
        <a:xfrm>
          <a:off x="12344400" y="9407978"/>
          <a:ext cx="80010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169635</xdr:rowOff>
    </xdr:from>
    <xdr:to>
      <xdr:col>67</xdr:col>
      <xdr:colOff>101600</xdr:colOff>
      <xdr:row>56</xdr:row>
      <xdr:rowOff>99785</xdr:rowOff>
    </xdr:to>
    <xdr:sp macro="" textlink="">
      <xdr:nvSpPr>
        <xdr:cNvPr id="630" name="楕円 629">
          <a:extLst>
            <a:ext uri="{FF2B5EF4-FFF2-40B4-BE49-F238E27FC236}">
              <a16:creationId xmlns:a16="http://schemas.microsoft.com/office/drawing/2014/main" id="{6ED0B6F7-8984-4833-95A3-650DABB37265}"/>
            </a:ext>
          </a:extLst>
        </xdr:cNvPr>
        <xdr:cNvSpPr/>
      </xdr:nvSpPr>
      <xdr:spPr>
        <a:xfrm>
          <a:off x="11487150" y="9065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48985</xdr:rowOff>
    </xdr:from>
    <xdr:to>
      <xdr:col>71</xdr:col>
      <xdr:colOff>177800</xdr:colOff>
      <xdr:row>58</xdr:row>
      <xdr:rowOff>16328</xdr:rowOff>
    </xdr:to>
    <xdr:cxnSp macro="">
      <xdr:nvCxnSpPr>
        <xdr:cNvPr id="631" name="直線コネクタ 630">
          <a:extLst>
            <a:ext uri="{FF2B5EF4-FFF2-40B4-BE49-F238E27FC236}">
              <a16:creationId xmlns:a16="http://schemas.microsoft.com/office/drawing/2014/main" id="{BB1EF296-DDB2-465D-8AF9-8CA2DE61070D}"/>
            </a:ext>
          </a:extLst>
        </xdr:cNvPr>
        <xdr:cNvCxnSpPr/>
      </xdr:nvCxnSpPr>
      <xdr:spPr>
        <a:xfrm>
          <a:off x="11534775" y="9113610"/>
          <a:ext cx="80962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33762</xdr:rowOff>
    </xdr:from>
    <xdr:ext cx="405111" cy="259045"/>
    <xdr:sp macro="" textlink="">
      <xdr:nvSpPr>
        <xdr:cNvPr id="632" name="n_1aveValue【学校施設】&#10;有形固定資産減価償却率">
          <a:extLst>
            <a:ext uri="{FF2B5EF4-FFF2-40B4-BE49-F238E27FC236}">
              <a16:creationId xmlns:a16="http://schemas.microsoft.com/office/drawing/2014/main" id="{20BCC229-3D0D-4FEC-A336-1F150EC71874}"/>
            </a:ext>
          </a:extLst>
        </xdr:cNvPr>
        <xdr:cNvSpPr txBox="1"/>
      </xdr:nvSpPr>
      <xdr:spPr>
        <a:xfrm>
          <a:off x="13745219"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633" name="n_2aveValue【学校施設】&#10;有形固定資産減価償却率">
          <a:extLst>
            <a:ext uri="{FF2B5EF4-FFF2-40B4-BE49-F238E27FC236}">
              <a16:creationId xmlns:a16="http://schemas.microsoft.com/office/drawing/2014/main" id="{B5E1FC92-F97E-4ABC-8EFB-BC34A0DEE058}"/>
            </a:ext>
          </a:extLst>
        </xdr:cNvPr>
        <xdr:cNvSpPr txBox="1"/>
      </xdr:nvSpPr>
      <xdr:spPr>
        <a:xfrm>
          <a:off x="12964169" y="1005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34" name="n_3aveValue【学校施設】&#10;有形固定資産減価償却率">
          <a:extLst>
            <a:ext uri="{FF2B5EF4-FFF2-40B4-BE49-F238E27FC236}">
              <a16:creationId xmlns:a16="http://schemas.microsoft.com/office/drawing/2014/main" id="{4E44772E-3C6E-444F-8E9D-7B888076AA85}"/>
            </a:ext>
          </a:extLst>
        </xdr:cNvPr>
        <xdr:cNvSpPr txBox="1"/>
      </xdr:nvSpPr>
      <xdr:spPr>
        <a:xfrm>
          <a:off x="1216406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82749</xdr:rowOff>
    </xdr:from>
    <xdr:ext cx="405111" cy="259045"/>
    <xdr:sp macro="" textlink="">
      <xdr:nvSpPr>
        <xdr:cNvPr id="635" name="n_4aveValue【学校施設】&#10;有形固定資産減価償却率">
          <a:extLst>
            <a:ext uri="{FF2B5EF4-FFF2-40B4-BE49-F238E27FC236}">
              <a16:creationId xmlns:a16="http://schemas.microsoft.com/office/drawing/2014/main" id="{053CB98D-93CD-4B7E-A54F-D8F425D15EE8}"/>
            </a:ext>
          </a:extLst>
        </xdr:cNvPr>
        <xdr:cNvSpPr txBox="1"/>
      </xdr:nvSpPr>
      <xdr:spPr>
        <a:xfrm>
          <a:off x="11354444"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108149</xdr:rowOff>
    </xdr:from>
    <xdr:ext cx="405111" cy="259045"/>
    <xdr:sp macro="" textlink="">
      <xdr:nvSpPr>
        <xdr:cNvPr id="636" name="n_1mainValue【学校施設】&#10;有形固定資産減価償却率">
          <a:extLst>
            <a:ext uri="{FF2B5EF4-FFF2-40B4-BE49-F238E27FC236}">
              <a16:creationId xmlns:a16="http://schemas.microsoft.com/office/drawing/2014/main" id="{18E9BCF4-677B-449E-97AE-B7E14DD2A04B}"/>
            </a:ext>
          </a:extLst>
        </xdr:cNvPr>
        <xdr:cNvSpPr txBox="1"/>
      </xdr:nvSpPr>
      <xdr:spPr>
        <a:xfrm>
          <a:off x="13745219" y="965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37" name="n_2mainValue【学校施設】&#10;有形固定資産減価償却率">
          <a:extLst>
            <a:ext uri="{FF2B5EF4-FFF2-40B4-BE49-F238E27FC236}">
              <a16:creationId xmlns:a16="http://schemas.microsoft.com/office/drawing/2014/main" id="{C351CA00-DC8C-47C4-8BB2-A4C1BD0717DA}"/>
            </a:ext>
          </a:extLst>
        </xdr:cNvPr>
        <xdr:cNvSpPr txBox="1"/>
      </xdr:nvSpPr>
      <xdr:spPr>
        <a:xfrm>
          <a:off x="12964169" y="939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38" name="n_3mainValue【学校施設】&#10;有形固定資産減価償却率">
          <a:extLst>
            <a:ext uri="{FF2B5EF4-FFF2-40B4-BE49-F238E27FC236}">
              <a16:creationId xmlns:a16="http://schemas.microsoft.com/office/drawing/2014/main" id="{CD799068-59A0-40DE-A4C5-A108623A034B}"/>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39" name="n_4mainValue【学校施設】&#10;有形固定資産減価償却率">
          <a:extLst>
            <a:ext uri="{FF2B5EF4-FFF2-40B4-BE49-F238E27FC236}">
              <a16:creationId xmlns:a16="http://schemas.microsoft.com/office/drawing/2014/main" id="{0536446E-198E-4D92-9524-7D31F255FFB7}"/>
            </a:ext>
          </a:extLst>
        </xdr:cNvPr>
        <xdr:cNvSpPr txBox="1"/>
      </xdr:nvSpPr>
      <xdr:spPr>
        <a:xfrm>
          <a:off x="11354444" y="886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9E6C9190-87FE-4159-8A03-FB55D7DFBA1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4B066F47-C38B-4B57-B936-BB0A61605B0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D8D1AE99-F7DD-4833-BAEA-6AFF3036781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1F3CF1D7-2631-40A0-A129-D5E43813789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5BE2F450-09C6-46FD-BF12-D3088F43DAF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6790B096-E22C-4B70-ABBA-2530E9B3514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7CB27073-31A4-44A7-B420-7C4EF88E632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C114B09A-7FB1-4E69-8926-36708755D19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7219DE91-73CE-4CE3-AA17-9EC99677ABB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E4AD723A-CCF9-44A6-A215-0C1A67D2024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6257F945-71B5-4D95-9239-E7D400A659A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16BD1501-80D0-4066-A190-2958CBB3E54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A9DEA3B6-5A98-4DFC-A3BD-1029430B253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F966FD47-7084-4AF2-A193-80CAD11168A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24D28DE3-5C8A-4252-900F-1DA84A6EA18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854E0EB8-E615-4D15-A586-95816F346AB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43951761-B579-4B73-B1F2-D6EE4170821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DB0DF46E-643E-4E98-BA17-39E858D52C91}"/>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B877C946-43A8-4BA5-98F8-65D53792AD3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087C0D5E-B429-4CB8-89AE-B121BC247AB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E9F8364C-C2F3-4625-B346-B0CE0703A92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FB97CD7B-925C-4261-9EE2-79AED8471B0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E2F5BF2E-D393-403A-89C2-1E8D2EB5400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DA339A99-8FF8-41AE-AA0C-86CB614F35E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26126</xdr:rowOff>
    </xdr:from>
    <xdr:to>
      <xdr:col>116</xdr:col>
      <xdr:colOff>62864</xdr:colOff>
      <xdr:row>63</xdr:row>
      <xdr:rowOff>60416</xdr:rowOff>
    </xdr:to>
    <xdr:cxnSp macro="">
      <xdr:nvCxnSpPr>
        <xdr:cNvPr id="664" name="直線コネクタ 663">
          <a:extLst>
            <a:ext uri="{FF2B5EF4-FFF2-40B4-BE49-F238E27FC236}">
              <a16:creationId xmlns:a16="http://schemas.microsoft.com/office/drawing/2014/main" id="{66C459D5-68EE-4C20-A702-6ECED368F550}"/>
            </a:ext>
          </a:extLst>
        </xdr:cNvPr>
        <xdr:cNvCxnSpPr/>
      </xdr:nvCxnSpPr>
      <xdr:spPr>
        <a:xfrm flipV="1">
          <a:off x="19952970" y="909710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64243</xdr:rowOff>
    </xdr:from>
    <xdr:ext cx="469744" cy="259045"/>
    <xdr:sp macro="" textlink="">
      <xdr:nvSpPr>
        <xdr:cNvPr id="665" name="【学校施設】&#10;一人当たり面積最小値テキスト">
          <a:extLst>
            <a:ext uri="{FF2B5EF4-FFF2-40B4-BE49-F238E27FC236}">
              <a16:creationId xmlns:a16="http://schemas.microsoft.com/office/drawing/2014/main" id="{0D350EA5-4BEB-477D-B8B0-8CB0626515B4}"/>
            </a:ext>
          </a:extLst>
        </xdr:cNvPr>
        <xdr:cNvSpPr txBox="1"/>
      </xdr:nvSpPr>
      <xdr:spPr>
        <a:xfrm>
          <a:off x="20002500" y="1026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60416</xdr:rowOff>
    </xdr:from>
    <xdr:to>
      <xdr:col>116</xdr:col>
      <xdr:colOff>152400</xdr:colOff>
      <xdr:row>63</xdr:row>
      <xdr:rowOff>60416</xdr:rowOff>
    </xdr:to>
    <xdr:cxnSp macro="">
      <xdr:nvCxnSpPr>
        <xdr:cNvPr id="666" name="直線コネクタ 665">
          <a:extLst>
            <a:ext uri="{FF2B5EF4-FFF2-40B4-BE49-F238E27FC236}">
              <a16:creationId xmlns:a16="http://schemas.microsoft.com/office/drawing/2014/main" id="{81DE50AB-B04A-439C-8643-A80F597C674F}"/>
            </a:ext>
          </a:extLst>
        </xdr:cNvPr>
        <xdr:cNvCxnSpPr/>
      </xdr:nvCxnSpPr>
      <xdr:spPr>
        <a:xfrm>
          <a:off x="19878675" y="10264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144253</xdr:rowOff>
    </xdr:from>
    <xdr:ext cx="469744" cy="259045"/>
    <xdr:sp macro="" textlink="">
      <xdr:nvSpPr>
        <xdr:cNvPr id="667" name="【学校施設】&#10;一人当たり面積最大値テキスト">
          <a:extLst>
            <a:ext uri="{FF2B5EF4-FFF2-40B4-BE49-F238E27FC236}">
              <a16:creationId xmlns:a16="http://schemas.microsoft.com/office/drawing/2014/main" id="{AF6E6D9F-A76C-4DC5-A3E9-6FE88CC58C8A}"/>
            </a:ext>
          </a:extLst>
        </xdr:cNvPr>
        <xdr:cNvSpPr txBox="1"/>
      </xdr:nvSpPr>
      <xdr:spPr>
        <a:xfrm>
          <a:off x="20002500" y="888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26126</xdr:rowOff>
    </xdr:from>
    <xdr:to>
      <xdr:col>116</xdr:col>
      <xdr:colOff>152400</xdr:colOff>
      <xdr:row>56</xdr:row>
      <xdr:rowOff>26126</xdr:rowOff>
    </xdr:to>
    <xdr:cxnSp macro="">
      <xdr:nvCxnSpPr>
        <xdr:cNvPr id="668" name="直線コネクタ 667">
          <a:extLst>
            <a:ext uri="{FF2B5EF4-FFF2-40B4-BE49-F238E27FC236}">
              <a16:creationId xmlns:a16="http://schemas.microsoft.com/office/drawing/2014/main" id="{A93AC47E-8622-45E5-89A0-5C00B91D1CBE}"/>
            </a:ext>
          </a:extLst>
        </xdr:cNvPr>
        <xdr:cNvCxnSpPr/>
      </xdr:nvCxnSpPr>
      <xdr:spPr>
        <a:xfrm>
          <a:off x="19878675" y="90971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4734</xdr:rowOff>
    </xdr:from>
    <xdr:ext cx="469744" cy="259045"/>
    <xdr:sp macro="" textlink="">
      <xdr:nvSpPr>
        <xdr:cNvPr id="669" name="【学校施設】&#10;一人当たり面積平均値テキスト">
          <a:extLst>
            <a:ext uri="{FF2B5EF4-FFF2-40B4-BE49-F238E27FC236}">
              <a16:creationId xmlns:a16="http://schemas.microsoft.com/office/drawing/2014/main" id="{BE34D855-A60A-40D2-8696-3187BB3C141E}"/>
            </a:ext>
          </a:extLst>
        </xdr:cNvPr>
        <xdr:cNvSpPr txBox="1"/>
      </xdr:nvSpPr>
      <xdr:spPr>
        <a:xfrm>
          <a:off x="20002500" y="956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70" name="フローチャート: 判断 669">
          <a:extLst>
            <a:ext uri="{FF2B5EF4-FFF2-40B4-BE49-F238E27FC236}">
              <a16:creationId xmlns:a16="http://schemas.microsoft.com/office/drawing/2014/main" id="{28AF9778-7798-4913-9A47-8DAC955997E7}"/>
            </a:ext>
          </a:extLst>
        </xdr:cNvPr>
        <xdr:cNvSpPr/>
      </xdr:nvSpPr>
      <xdr:spPr>
        <a:xfrm>
          <a:off x="19897725" y="970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89626</xdr:rowOff>
    </xdr:from>
    <xdr:to>
      <xdr:col>112</xdr:col>
      <xdr:colOff>38100</xdr:colOff>
      <xdr:row>59</xdr:row>
      <xdr:rowOff>19776</xdr:rowOff>
    </xdr:to>
    <xdr:sp macro="" textlink="">
      <xdr:nvSpPr>
        <xdr:cNvPr id="671" name="フローチャート: 判断 670">
          <a:extLst>
            <a:ext uri="{FF2B5EF4-FFF2-40B4-BE49-F238E27FC236}">
              <a16:creationId xmlns:a16="http://schemas.microsoft.com/office/drawing/2014/main" id="{2E2FD33F-3C13-4A8A-93CE-9E01E01FFF64}"/>
            </a:ext>
          </a:extLst>
        </xdr:cNvPr>
        <xdr:cNvSpPr/>
      </xdr:nvSpPr>
      <xdr:spPr>
        <a:xfrm>
          <a:off x="19154775" y="94781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148409</xdr:rowOff>
    </xdr:from>
    <xdr:to>
      <xdr:col>107</xdr:col>
      <xdr:colOff>101600</xdr:colOff>
      <xdr:row>59</xdr:row>
      <xdr:rowOff>78559</xdr:rowOff>
    </xdr:to>
    <xdr:sp macro="" textlink="">
      <xdr:nvSpPr>
        <xdr:cNvPr id="672" name="フローチャート: 判断 671">
          <a:extLst>
            <a:ext uri="{FF2B5EF4-FFF2-40B4-BE49-F238E27FC236}">
              <a16:creationId xmlns:a16="http://schemas.microsoft.com/office/drawing/2014/main" id="{D006FA3A-4D22-49D3-B3B0-E18D87B33362}"/>
            </a:ext>
          </a:extLst>
        </xdr:cNvPr>
        <xdr:cNvSpPr/>
      </xdr:nvSpPr>
      <xdr:spPr>
        <a:xfrm>
          <a:off x="18345150" y="95368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83094</xdr:rowOff>
    </xdr:from>
    <xdr:to>
      <xdr:col>102</xdr:col>
      <xdr:colOff>165100</xdr:colOff>
      <xdr:row>59</xdr:row>
      <xdr:rowOff>13244</xdr:rowOff>
    </xdr:to>
    <xdr:sp macro="" textlink="">
      <xdr:nvSpPr>
        <xdr:cNvPr id="673" name="フローチャート: 判断 672">
          <a:extLst>
            <a:ext uri="{FF2B5EF4-FFF2-40B4-BE49-F238E27FC236}">
              <a16:creationId xmlns:a16="http://schemas.microsoft.com/office/drawing/2014/main" id="{2979D95B-0FD6-4EF5-95EF-D188AB643A84}"/>
            </a:ext>
          </a:extLst>
        </xdr:cNvPr>
        <xdr:cNvSpPr/>
      </xdr:nvSpPr>
      <xdr:spPr>
        <a:xfrm>
          <a:off x="17554575" y="9477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22678</xdr:rowOff>
    </xdr:from>
    <xdr:to>
      <xdr:col>98</xdr:col>
      <xdr:colOff>38100</xdr:colOff>
      <xdr:row>59</xdr:row>
      <xdr:rowOff>124278</xdr:rowOff>
    </xdr:to>
    <xdr:sp macro="" textlink="">
      <xdr:nvSpPr>
        <xdr:cNvPr id="674" name="フローチャート: 判断 673">
          <a:extLst>
            <a:ext uri="{FF2B5EF4-FFF2-40B4-BE49-F238E27FC236}">
              <a16:creationId xmlns:a16="http://schemas.microsoft.com/office/drawing/2014/main" id="{079CEEF9-9C8B-4C7C-8AD2-8B8E82C02F46}"/>
            </a:ext>
          </a:extLst>
        </xdr:cNvPr>
        <xdr:cNvSpPr/>
      </xdr:nvSpPr>
      <xdr:spPr>
        <a:xfrm>
          <a:off x="16754475" y="95794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3FA7E174-6DF9-4ED6-B858-7A2CC16106A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EAB15B48-056E-4E17-A7DE-B912D44B28A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79884F2C-1F51-4BC7-BE63-2AFB9350963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EC99B67-DF0B-450A-A19F-BA1142E9E63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48910B5-44B5-497E-9164-022110ED080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19413</xdr:rowOff>
    </xdr:from>
    <xdr:to>
      <xdr:col>116</xdr:col>
      <xdr:colOff>114300</xdr:colOff>
      <xdr:row>61</xdr:row>
      <xdr:rowOff>121013</xdr:rowOff>
    </xdr:to>
    <xdr:sp macro="" textlink="">
      <xdr:nvSpPr>
        <xdr:cNvPr id="680" name="楕円 679">
          <a:extLst>
            <a:ext uri="{FF2B5EF4-FFF2-40B4-BE49-F238E27FC236}">
              <a16:creationId xmlns:a16="http://schemas.microsoft.com/office/drawing/2014/main" id="{CC144348-206E-4310-BB8A-723872B5F80B}"/>
            </a:ext>
          </a:extLst>
        </xdr:cNvPr>
        <xdr:cNvSpPr/>
      </xdr:nvSpPr>
      <xdr:spPr>
        <a:xfrm>
          <a:off x="19897725" y="98968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169290</xdr:rowOff>
    </xdr:from>
    <xdr:ext cx="469744" cy="259045"/>
    <xdr:sp macro="" textlink="">
      <xdr:nvSpPr>
        <xdr:cNvPr id="681" name="【学校施設】&#10;一人当たり面積該当値テキスト">
          <a:extLst>
            <a:ext uri="{FF2B5EF4-FFF2-40B4-BE49-F238E27FC236}">
              <a16:creationId xmlns:a16="http://schemas.microsoft.com/office/drawing/2014/main" id="{D8E90322-71A7-4FB8-8B13-44EFB36FC957}"/>
            </a:ext>
          </a:extLst>
        </xdr:cNvPr>
        <xdr:cNvSpPr txBox="1"/>
      </xdr:nvSpPr>
      <xdr:spPr>
        <a:xfrm>
          <a:off x="20002500" y="98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65133</xdr:rowOff>
    </xdr:from>
    <xdr:to>
      <xdr:col>112</xdr:col>
      <xdr:colOff>38100</xdr:colOff>
      <xdr:row>61</xdr:row>
      <xdr:rowOff>166733</xdr:rowOff>
    </xdr:to>
    <xdr:sp macro="" textlink="">
      <xdr:nvSpPr>
        <xdr:cNvPr id="682" name="楕円 681">
          <a:extLst>
            <a:ext uri="{FF2B5EF4-FFF2-40B4-BE49-F238E27FC236}">
              <a16:creationId xmlns:a16="http://schemas.microsoft.com/office/drawing/2014/main" id="{A20A0E51-F78A-4F12-90F2-13ECD6A99AE6}"/>
            </a:ext>
          </a:extLst>
        </xdr:cNvPr>
        <xdr:cNvSpPr/>
      </xdr:nvSpPr>
      <xdr:spPr>
        <a:xfrm>
          <a:off x="19154775" y="99457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70213</xdr:rowOff>
    </xdr:from>
    <xdr:to>
      <xdr:col>116</xdr:col>
      <xdr:colOff>63500</xdr:colOff>
      <xdr:row>61</xdr:row>
      <xdr:rowOff>115933</xdr:rowOff>
    </xdr:to>
    <xdr:cxnSp macro="">
      <xdr:nvCxnSpPr>
        <xdr:cNvPr id="683" name="直線コネクタ 682">
          <a:extLst>
            <a:ext uri="{FF2B5EF4-FFF2-40B4-BE49-F238E27FC236}">
              <a16:creationId xmlns:a16="http://schemas.microsoft.com/office/drawing/2014/main" id="{2FB88D03-D68A-4E22-83BE-2F4B23A2937C}"/>
            </a:ext>
          </a:extLst>
        </xdr:cNvPr>
        <xdr:cNvCxnSpPr/>
      </xdr:nvCxnSpPr>
      <xdr:spPr>
        <a:xfrm flipV="1">
          <a:off x="19202400" y="9944463"/>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84" name="楕円 683">
          <a:extLst>
            <a:ext uri="{FF2B5EF4-FFF2-40B4-BE49-F238E27FC236}">
              <a16:creationId xmlns:a16="http://schemas.microsoft.com/office/drawing/2014/main" id="{C6DDF275-255B-450E-B079-A4BFBA2C23C8}"/>
            </a:ext>
          </a:extLst>
        </xdr:cNvPr>
        <xdr:cNvSpPr/>
      </xdr:nvSpPr>
      <xdr:spPr>
        <a:xfrm>
          <a:off x="18345150"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148590</xdr:rowOff>
    </xdr:to>
    <xdr:cxnSp macro="">
      <xdr:nvCxnSpPr>
        <xdr:cNvPr id="685" name="直線コネクタ 684">
          <a:extLst>
            <a:ext uri="{FF2B5EF4-FFF2-40B4-BE49-F238E27FC236}">
              <a16:creationId xmlns:a16="http://schemas.microsoft.com/office/drawing/2014/main" id="{9F72422D-4A2C-4F10-B49B-4AF927256B2B}"/>
            </a:ext>
          </a:extLst>
        </xdr:cNvPr>
        <xdr:cNvCxnSpPr/>
      </xdr:nvCxnSpPr>
      <xdr:spPr>
        <a:xfrm flipV="1">
          <a:off x="18392775" y="9993358"/>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6" name="楕円 685">
          <a:extLst>
            <a:ext uri="{FF2B5EF4-FFF2-40B4-BE49-F238E27FC236}">
              <a16:creationId xmlns:a16="http://schemas.microsoft.com/office/drawing/2014/main" id="{AA7CD63F-8E18-4D87-9759-C75FA0C1D6B0}"/>
            </a:ext>
          </a:extLst>
        </xdr:cNvPr>
        <xdr:cNvSpPr/>
      </xdr:nvSpPr>
      <xdr:spPr>
        <a:xfrm>
          <a:off x="175545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62</xdr:row>
      <xdr:rowOff>22860</xdr:rowOff>
    </xdr:to>
    <xdr:cxnSp macro="">
      <xdr:nvCxnSpPr>
        <xdr:cNvPr id="687" name="直線コネクタ 686">
          <a:extLst>
            <a:ext uri="{FF2B5EF4-FFF2-40B4-BE49-F238E27FC236}">
              <a16:creationId xmlns:a16="http://schemas.microsoft.com/office/drawing/2014/main" id="{90255BB3-3879-4858-BE5E-34E76FE7F13B}"/>
            </a:ext>
          </a:extLst>
        </xdr:cNvPr>
        <xdr:cNvCxnSpPr/>
      </xdr:nvCxnSpPr>
      <xdr:spPr>
        <a:xfrm flipV="1">
          <a:off x="17602200" y="1002284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88" name="楕円 687">
          <a:extLst>
            <a:ext uri="{FF2B5EF4-FFF2-40B4-BE49-F238E27FC236}">
              <a16:creationId xmlns:a16="http://schemas.microsoft.com/office/drawing/2014/main" id="{783B8066-C57E-452A-9F17-74C7A633DC1D}"/>
            </a:ext>
          </a:extLst>
        </xdr:cNvPr>
        <xdr:cNvSpPr/>
      </xdr:nvSpPr>
      <xdr:spPr>
        <a:xfrm>
          <a:off x="167544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68580</xdr:rowOff>
    </xdr:to>
    <xdr:cxnSp macro="">
      <xdr:nvCxnSpPr>
        <xdr:cNvPr id="689" name="直線コネクタ 688">
          <a:extLst>
            <a:ext uri="{FF2B5EF4-FFF2-40B4-BE49-F238E27FC236}">
              <a16:creationId xmlns:a16="http://schemas.microsoft.com/office/drawing/2014/main" id="{2A2F0FA0-CA66-42AC-9835-E4924DAF80A6}"/>
            </a:ext>
          </a:extLst>
        </xdr:cNvPr>
        <xdr:cNvCxnSpPr/>
      </xdr:nvCxnSpPr>
      <xdr:spPr>
        <a:xfrm flipV="1">
          <a:off x="16802100" y="1006538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36303</xdr:rowOff>
    </xdr:from>
    <xdr:ext cx="469744" cy="259045"/>
    <xdr:sp macro="" textlink="">
      <xdr:nvSpPr>
        <xdr:cNvPr id="690" name="n_1aveValue【学校施設】&#10;一人当たり面積">
          <a:extLst>
            <a:ext uri="{FF2B5EF4-FFF2-40B4-BE49-F238E27FC236}">
              <a16:creationId xmlns:a16="http://schemas.microsoft.com/office/drawing/2014/main" id="{A95C1D62-30EB-4106-A3D4-9867E90156EC}"/>
            </a:ext>
          </a:extLst>
        </xdr:cNvPr>
        <xdr:cNvSpPr txBox="1"/>
      </xdr:nvSpPr>
      <xdr:spPr>
        <a:xfrm>
          <a:off x="18983402" y="9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95086</xdr:rowOff>
    </xdr:from>
    <xdr:ext cx="469744" cy="259045"/>
    <xdr:sp macro="" textlink="">
      <xdr:nvSpPr>
        <xdr:cNvPr id="691" name="n_2aveValue【学校施設】&#10;一人当たり面積">
          <a:extLst>
            <a:ext uri="{FF2B5EF4-FFF2-40B4-BE49-F238E27FC236}">
              <a16:creationId xmlns:a16="http://schemas.microsoft.com/office/drawing/2014/main" id="{8AC57F3C-841E-4DA3-B7EF-4270073CFC91}"/>
            </a:ext>
          </a:extLst>
        </xdr:cNvPr>
        <xdr:cNvSpPr txBox="1"/>
      </xdr:nvSpPr>
      <xdr:spPr>
        <a:xfrm>
          <a:off x="18183302" y="93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29771</xdr:rowOff>
    </xdr:from>
    <xdr:ext cx="469744" cy="259045"/>
    <xdr:sp macro="" textlink="">
      <xdr:nvSpPr>
        <xdr:cNvPr id="692" name="n_3aveValue【学校施設】&#10;一人当たり面積">
          <a:extLst>
            <a:ext uri="{FF2B5EF4-FFF2-40B4-BE49-F238E27FC236}">
              <a16:creationId xmlns:a16="http://schemas.microsoft.com/office/drawing/2014/main" id="{3FC6B5E3-0145-45B1-A6F1-FCD08C149C5F}"/>
            </a:ext>
          </a:extLst>
        </xdr:cNvPr>
        <xdr:cNvSpPr txBox="1"/>
      </xdr:nvSpPr>
      <xdr:spPr>
        <a:xfrm>
          <a:off x="17383202" y="92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693" name="n_4aveValue【学校施設】&#10;一人当たり面積">
          <a:extLst>
            <a:ext uri="{FF2B5EF4-FFF2-40B4-BE49-F238E27FC236}">
              <a16:creationId xmlns:a16="http://schemas.microsoft.com/office/drawing/2014/main" id="{256771F3-97EB-4A69-A292-40617111CAEE}"/>
            </a:ext>
          </a:extLst>
        </xdr:cNvPr>
        <xdr:cNvSpPr txBox="1"/>
      </xdr:nvSpPr>
      <xdr:spPr>
        <a:xfrm>
          <a:off x="1659262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157860</xdr:rowOff>
    </xdr:from>
    <xdr:ext cx="469744" cy="259045"/>
    <xdr:sp macro="" textlink="">
      <xdr:nvSpPr>
        <xdr:cNvPr id="694" name="n_1mainValue【学校施設】&#10;一人当たり面積">
          <a:extLst>
            <a:ext uri="{FF2B5EF4-FFF2-40B4-BE49-F238E27FC236}">
              <a16:creationId xmlns:a16="http://schemas.microsoft.com/office/drawing/2014/main" id="{265EBEC6-CD55-4E35-B233-5EBB4FB6B2B4}"/>
            </a:ext>
          </a:extLst>
        </xdr:cNvPr>
        <xdr:cNvSpPr txBox="1"/>
      </xdr:nvSpPr>
      <xdr:spPr>
        <a:xfrm>
          <a:off x="18983402" y="100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95" name="n_2mainValue【学校施設】&#10;一人当たり面積">
          <a:extLst>
            <a:ext uri="{FF2B5EF4-FFF2-40B4-BE49-F238E27FC236}">
              <a16:creationId xmlns:a16="http://schemas.microsoft.com/office/drawing/2014/main" id="{04B49E1C-5346-433F-A50F-1D25B8E09578}"/>
            </a:ext>
          </a:extLst>
        </xdr:cNvPr>
        <xdr:cNvSpPr txBox="1"/>
      </xdr:nvSpPr>
      <xdr:spPr>
        <a:xfrm>
          <a:off x="18183302"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6" name="n_3mainValue【学校施設】&#10;一人当たり面積">
          <a:extLst>
            <a:ext uri="{FF2B5EF4-FFF2-40B4-BE49-F238E27FC236}">
              <a16:creationId xmlns:a16="http://schemas.microsoft.com/office/drawing/2014/main" id="{6A6554D6-D85C-414A-92A2-8E7F8F6DAB00}"/>
            </a:ext>
          </a:extLst>
        </xdr:cNvPr>
        <xdr:cNvSpPr txBox="1"/>
      </xdr:nvSpPr>
      <xdr:spPr>
        <a:xfrm>
          <a:off x="17383202"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97" name="n_4mainValue【学校施設】&#10;一人当たり面積">
          <a:extLst>
            <a:ext uri="{FF2B5EF4-FFF2-40B4-BE49-F238E27FC236}">
              <a16:creationId xmlns:a16="http://schemas.microsoft.com/office/drawing/2014/main" id="{01131C95-51AC-424F-A3E6-B08502B5707E}"/>
            </a:ext>
          </a:extLst>
        </xdr:cNvPr>
        <xdr:cNvSpPr txBox="1"/>
      </xdr:nvSpPr>
      <xdr:spPr>
        <a:xfrm>
          <a:off x="165926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631563F6-4982-488A-80F8-68640E13DD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90F7F00F-6848-4BBC-B9A1-988D50BDFBB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BB68FB55-616C-40CF-8F0D-843A1BB453E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2D76C55F-DF17-4C42-BCD4-B82F209947A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BF51B54C-9BE4-4F29-84E6-69BB646A4DB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AFD45D07-4876-4F70-AB96-BBC328E66CC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7E7AFE4F-0103-42A3-83D1-6B2F0C6F318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DE9B7C14-2E86-47B8-9E9B-15F3E05CA3E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2353B51E-5A35-4159-B7D9-4E3E3643625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7" name="直線コネクタ 706">
          <a:extLst>
            <a:ext uri="{FF2B5EF4-FFF2-40B4-BE49-F238E27FC236}">
              <a16:creationId xmlns:a16="http://schemas.microsoft.com/office/drawing/2014/main" id="{45DED171-28F1-4F1D-9DB7-2E438283074A}"/>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8" name="テキスト ボックス 707">
          <a:extLst>
            <a:ext uri="{FF2B5EF4-FFF2-40B4-BE49-F238E27FC236}">
              <a16:creationId xmlns:a16="http://schemas.microsoft.com/office/drawing/2014/main" id="{974C78D4-34EE-484D-A66F-ABD3917E184B}"/>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9" name="直線コネクタ 708">
          <a:extLst>
            <a:ext uri="{FF2B5EF4-FFF2-40B4-BE49-F238E27FC236}">
              <a16:creationId xmlns:a16="http://schemas.microsoft.com/office/drawing/2014/main" id="{3CA83837-9ED0-4F35-A4F6-78CBC06D25DE}"/>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0" name="テキスト ボックス 709">
          <a:extLst>
            <a:ext uri="{FF2B5EF4-FFF2-40B4-BE49-F238E27FC236}">
              <a16:creationId xmlns:a16="http://schemas.microsoft.com/office/drawing/2014/main" id="{27D135B9-4435-451F-94B5-44B1D26BDD8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1" name="直線コネクタ 710">
          <a:extLst>
            <a:ext uri="{FF2B5EF4-FFF2-40B4-BE49-F238E27FC236}">
              <a16:creationId xmlns:a16="http://schemas.microsoft.com/office/drawing/2014/main" id="{63BF83BA-869A-4993-BBE4-8F3EC948923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2" name="テキスト ボックス 711">
          <a:extLst>
            <a:ext uri="{FF2B5EF4-FFF2-40B4-BE49-F238E27FC236}">
              <a16:creationId xmlns:a16="http://schemas.microsoft.com/office/drawing/2014/main" id="{E05BAA31-C89F-469C-9102-BF5450B06D2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3" name="直線コネクタ 712">
          <a:extLst>
            <a:ext uri="{FF2B5EF4-FFF2-40B4-BE49-F238E27FC236}">
              <a16:creationId xmlns:a16="http://schemas.microsoft.com/office/drawing/2014/main" id="{B83E963D-2ECB-4532-A02C-935A436C82F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4" name="テキスト ボックス 713">
          <a:extLst>
            <a:ext uri="{FF2B5EF4-FFF2-40B4-BE49-F238E27FC236}">
              <a16:creationId xmlns:a16="http://schemas.microsoft.com/office/drawing/2014/main" id="{C1FCED5F-690A-4FB7-967C-E8E7BBE749B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DE964B88-54EB-4D65-A9CE-AF1C637834E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6" name="テキスト ボックス 715">
          <a:extLst>
            <a:ext uri="{FF2B5EF4-FFF2-40B4-BE49-F238E27FC236}">
              <a16:creationId xmlns:a16="http://schemas.microsoft.com/office/drawing/2014/main" id="{F25C06FC-8D67-4BBD-B1B7-CB3556D34A06}"/>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7B46BDC9-7F1A-4CA3-9D90-992DCA23D43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122682</xdr:rowOff>
    </xdr:from>
    <xdr:to>
      <xdr:col>85</xdr:col>
      <xdr:colOff>126364</xdr:colOff>
      <xdr:row>86</xdr:row>
      <xdr:rowOff>58674</xdr:rowOff>
    </xdr:to>
    <xdr:cxnSp macro="">
      <xdr:nvCxnSpPr>
        <xdr:cNvPr id="718" name="直線コネクタ 717">
          <a:extLst>
            <a:ext uri="{FF2B5EF4-FFF2-40B4-BE49-F238E27FC236}">
              <a16:creationId xmlns:a16="http://schemas.microsoft.com/office/drawing/2014/main" id="{DD62E29A-4011-4012-A3AB-4FAE5766C7AE}"/>
            </a:ext>
          </a:extLst>
        </xdr:cNvPr>
        <xdr:cNvCxnSpPr/>
      </xdr:nvCxnSpPr>
      <xdr:spPr>
        <a:xfrm flipV="1">
          <a:off x="14695170" y="12756007"/>
          <a:ext cx="1269" cy="12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62501</xdr:rowOff>
    </xdr:from>
    <xdr:ext cx="405111" cy="259045"/>
    <xdr:sp macro="" textlink="">
      <xdr:nvSpPr>
        <xdr:cNvPr id="719" name="【図書館】&#10;有形固定資産減価償却率最小値テキスト">
          <a:extLst>
            <a:ext uri="{FF2B5EF4-FFF2-40B4-BE49-F238E27FC236}">
              <a16:creationId xmlns:a16="http://schemas.microsoft.com/office/drawing/2014/main" id="{A9A6F522-0026-41C6-8778-BF77EF4D9772}"/>
            </a:ext>
          </a:extLst>
        </xdr:cNvPr>
        <xdr:cNvSpPr txBox="1"/>
      </xdr:nvSpPr>
      <xdr:spPr>
        <a:xfrm>
          <a:off x="14744700" y="1399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58674</xdr:rowOff>
    </xdr:from>
    <xdr:to>
      <xdr:col>86</xdr:col>
      <xdr:colOff>25400</xdr:colOff>
      <xdr:row>86</xdr:row>
      <xdr:rowOff>58674</xdr:rowOff>
    </xdr:to>
    <xdr:cxnSp macro="">
      <xdr:nvCxnSpPr>
        <xdr:cNvPr id="720" name="直線コネクタ 719">
          <a:extLst>
            <a:ext uri="{FF2B5EF4-FFF2-40B4-BE49-F238E27FC236}">
              <a16:creationId xmlns:a16="http://schemas.microsoft.com/office/drawing/2014/main" id="{DB26ACBB-CCCC-4AAF-83A0-4FC29B869652}"/>
            </a:ext>
          </a:extLst>
        </xdr:cNvPr>
        <xdr:cNvCxnSpPr/>
      </xdr:nvCxnSpPr>
      <xdr:spPr>
        <a:xfrm>
          <a:off x="14611350" y="139842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69359</xdr:rowOff>
    </xdr:from>
    <xdr:ext cx="405111" cy="259045"/>
    <xdr:sp macro="" textlink="">
      <xdr:nvSpPr>
        <xdr:cNvPr id="721" name="【図書館】&#10;有形固定資産減価償却率最大値テキスト">
          <a:extLst>
            <a:ext uri="{FF2B5EF4-FFF2-40B4-BE49-F238E27FC236}">
              <a16:creationId xmlns:a16="http://schemas.microsoft.com/office/drawing/2014/main" id="{4A2DD231-4094-4623-9643-87FB581E1FD1}"/>
            </a:ext>
          </a:extLst>
        </xdr:cNvPr>
        <xdr:cNvSpPr txBox="1"/>
      </xdr:nvSpPr>
      <xdr:spPr>
        <a:xfrm>
          <a:off x="14744700" y="1253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722" name="直線コネクタ 721">
          <a:extLst>
            <a:ext uri="{FF2B5EF4-FFF2-40B4-BE49-F238E27FC236}">
              <a16:creationId xmlns:a16="http://schemas.microsoft.com/office/drawing/2014/main" id="{956A9F7E-9A9D-47CB-AA0E-6A94C4BA24DF}"/>
            </a:ext>
          </a:extLst>
        </xdr:cNvPr>
        <xdr:cNvCxnSpPr/>
      </xdr:nvCxnSpPr>
      <xdr:spPr>
        <a:xfrm>
          <a:off x="14611350" y="12756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74185</xdr:rowOff>
    </xdr:from>
    <xdr:ext cx="405111" cy="259045"/>
    <xdr:sp macro="" textlink="">
      <xdr:nvSpPr>
        <xdr:cNvPr id="723" name="【図書館】&#10;有形固定資産減価償却率平均値テキスト">
          <a:extLst>
            <a:ext uri="{FF2B5EF4-FFF2-40B4-BE49-F238E27FC236}">
              <a16:creationId xmlns:a16="http://schemas.microsoft.com/office/drawing/2014/main" id="{2F5A87F1-3CD7-4B38-A76A-D4F6803D94E3}"/>
            </a:ext>
          </a:extLst>
        </xdr:cNvPr>
        <xdr:cNvSpPr txBox="1"/>
      </xdr:nvSpPr>
      <xdr:spPr>
        <a:xfrm>
          <a:off x="14744700" y="1286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724" name="フローチャート: 判断 723">
          <a:extLst>
            <a:ext uri="{FF2B5EF4-FFF2-40B4-BE49-F238E27FC236}">
              <a16:creationId xmlns:a16="http://schemas.microsoft.com/office/drawing/2014/main" id="{E6055508-D33F-424A-8735-813A7EBD79FE}"/>
            </a:ext>
          </a:extLst>
        </xdr:cNvPr>
        <xdr:cNvSpPr/>
      </xdr:nvSpPr>
      <xdr:spPr>
        <a:xfrm>
          <a:off x="14649450" y="13002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158750</xdr:rowOff>
    </xdr:from>
    <xdr:to>
      <xdr:col>81</xdr:col>
      <xdr:colOff>101600</xdr:colOff>
      <xdr:row>79</xdr:row>
      <xdr:rowOff>88900</xdr:rowOff>
    </xdr:to>
    <xdr:sp macro="" textlink="">
      <xdr:nvSpPr>
        <xdr:cNvPr id="725" name="フローチャート: 判断 724">
          <a:extLst>
            <a:ext uri="{FF2B5EF4-FFF2-40B4-BE49-F238E27FC236}">
              <a16:creationId xmlns:a16="http://schemas.microsoft.com/office/drawing/2014/main" id="{A7B86ED2-2E32-4D0C-BD15-FBD8807F5E59}"/>
            </a:ext>
          </a:extLst>
        </xdr:cNvPr>
        <xdr:cNvSpPr/>
      </xdr:nvSpPr>
      <xdr:spPr>
        <a:xfrm>
          <a:off x="13887450" y="12792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85598</xdr:rowOff>
    </xdr:from>
    <xdr:to>
      <xdr:col>76</xdr:col>
      <xdr:colOff>165100</xdr:colOff>
      <xdr:row>79</xdr:row>
      <xdr:rowOff>15748</xdr:rowOff>
    </xdr:to>
    <xdr:sp macro="" textlink="">
      <xdr:nvSpPr>
        <xdr:cNvPr id="726" name="フローチャート: 判断 725">
          <a:extLst>
            <a:ext uri="{FF2B5EF4-FFF2-40B4-BE49-F238E27FC236}">
              <a16:creationId xmlns:a16="http://schemas.microsoft.com/office/drawing/2014/main" id="{FA70C148-F592-405A-A267-72B7FECA567D}"/>
            </a:ext>
          </a:extLst>
        </xdr:cNvPr>
        <xdr:cNvSpPr/>
      </xdr:nvSpPr>
      <xdr:spPr>
        <a:xfrm>
          <a:off x="13096875" y="127189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12446</xdr:rowOff>
    </xdr:from>
    <xdr:to>
      <xdr:col>72</xdr:col>
      <xdr:colOff>38100</xdr:colOff>
      <xdr:row>78</xdr:row>
      <xdr:rowOff>114046</xdr:rowOff>
    </xdr:to>
    <xdr:sp macro="" textlink="">
      <xdr:nvSpPr>
        <xdr:cNvPr id="727" name="フローチャート: 判断 726">
          <a:extLst>
            <a:ext uri="{FF2B5EF4-FFF2-40B4-BE49-F238E27FC236}">
              <a16:creationId xmlns:a16="http://schemas.microsoft.com/office/drawing/2014/main" id="{1139B4A7-4A4F-4EED-99BA-2DEE67F40076}"/>
            </a:ext>
          </a:extLst>
        </xdr:cNvPr>
        <xdr:cNvSpPr/>
      </xdr:nvSpPr>
      <xdr:spPr>
        <a:xfrm>
          <a:off x="12296775" y="126394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108458</xdr:rowOff>
    </xdr:from>
    <xdr:to>
      <xdr:col>67</xdr:col>
      <xdr:colOff>101600</xdr:colOff>
      <xdr:row>78</xdr:row>
      <xdr:rowOff>38608</xdr:rowOff>
    </xdr:to>
    <xdr:sp macro="" textlink="">
      <xdr:nvSpPr>
        <xdr:cNvPr id="728" name="フローチャート: 判断 727">
          <a:extLst>
            <a:ext uri="{FF2B5EF4-FFF2-40B4-BE49-F238E27FC236}">
              <a16:creationId xmlns:a16="http://schemas.microsoft.com/office/drawing/2014/main" id="{9A84379C-97E1-449A-B8A0-420057F255BD}"/>
            </a:ext>
          </a:extLst>
        </xdr:cNvPr>
        <xdr:cNvSpPr/>
      </xdr:nvSpPr>
      <xdr:spPr>
        <a:xfrm>
          <a:off x="11487150" y="125735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386FC19-C200-4A50-9762-D048F6FB531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DFF34AB-5590-4028-B7E7-100B129FA6C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AD2105D2-D5A2-4C20-93A1-4F416CF9B4B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F4A0D108-BD64-4B77-8F34-D39C968DB85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CE6FCA88-60FA-40F3-98F4-040515C8E79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92456</xdr:rowOff>
    </xdr:from>
    <xdr:to>
      <xdr:col>85</xdr:col>
      <xdr:colOff>177800</xdr:colOff>
      <xdr:row>84</xdr:row>
      <xdr:rowOff>22606</xdr:rowOff>
    </xdr:to>
    <xdr:sp macro="" textlink="">
      <xdr:nvSpPr>
        <xdr:cNvPr id="734" name="楕円 733">
          <a:extLst>
            <a:ext uri="{FF2B5EF4-FFF2-40B4-BE49-F238E27FC236}">
              <a16:creationId xmlns:a16="http://schemas.microsoft.com/office/drawing/2014/main" id="{65FCED80-EBA2-4B15-98D0-FA0BC7C645EB}"/>
            </a:ext>
          </a:extLst>
        </xdr:cNvPr>
        <xdr:cNvSpPr/>
      </xdr:nvSpPr>
      <xdr:spPr>
        <a:xfrm>
          <a:off x="14649450" y="135322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70883</xdr:rowOff>
    </xdr:from>
    <xdr:ext cx="405111" cy="259045"/>
    <xdr:sp macro="" textlink="">
      <xdr:nvSpPr>
        <xdr:cNvPr id="735" name="【図書館】&#10;有形固定資産減価償却率該当値テキスト">
          <a:extLst>
            <a:ext uri="{FF2B5EF4-FFF2-40B4-BE49-F238E27FC236}">
              <a16:creationId xmlns:a16="http://schemas.microsoft.com/office/drawing/2014/main" id="{6EFFF9BE-6DE4-48B5-ACCF-997D6BB805C9}"/>
            </a:ext>
          </a:extLst>
        </xdr:cNvPr>
        <xdr:cNvSpPr txBox="1"/>
      </xdr:nvSpPr>
      <xdr:spPr>
        <a:xfrm>
          <a:off x="14744700" y="135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36" name="楕円 735">
          <a:extLst>
            <a:ext uri="{FF2B5EF4-FFF2-40B4-BE49-F238E27FC236}">
              <a16:creationId xmlns:a16="http://schemas.microsoft.com/office/drawing/2014/main" id="{57F33B39-4BD7-4FB9-AD4D-E7AD22039228}"/>
            </a:ext>
          </a:extLst>
        </xdr:cNvPr>
        <xdr:cNvSpPr/>
      </xdr:nvSpPr>
      <xdr:spPr>
        <a:xfrm>
          <a:off x="138874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143256</xdr:rowOff>
    </xdr:to>
    <xdr:cxnSp macro="">
      <xdr:nvCxnSpPr>
        <xdr:cNvPr id="737" name="直線コネクタ 736">
          <a:extLst>
            <a:ext uri="{FF2B5EF4-FFF2-40B4-BE49-F238E27FC236}">
              <a16:creationId xmlns:a16="http://schemas.microsoft.com/office/drawing/2014/main" id="{2AFB2E3A-CA58-4515-9AC4-84DD5A03CC99}"/>
            </a:ext>
          </a:extLst>
        </xdr:cNvPr>
        <xdr:cNvCxnSpPr/>
      </xdr:nvCxnSpPr>
      <xdr:spPr>
        <a:xfrm>
          <a:off x="13935075" y="13535025"/>
          <a:ext cx="762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38" name="楕円 737">
          <a:extLst>
            <a:ext uri="{FF2B5EF4-FFF2-40B4-BE49-F238E27FC236}">
              <a16:creationId xmlns:a16="http://schemas.microsoft.com/office/drawing/2014/main" id="{730244CE-B7B9-401B-ACC1-8A557A7D0E81}"/>
            </a:ext>
          </a:extLst>
        </xdr:cNvPr>
        <xdr:cNvSpPr/>
      </xdr:nvSpPr>
      <xdr:spPr>
        <a:xfrm>
          <a:off x="130968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95250</xdr:rowOff>
    </xdr:to>
    <xdr:cxnSp macro="">
      <xdr:nvCxnSpPr>
        <xdr:cNvPr id="739" name="直線コネクタ 738">
          <a:extLst>
            <a:ext uri="{FF2B5EF4-FFF2-40B4-BE49-F238E27FC236}">
              <a16:creationId xmlns:a16="http://schemas.microsoft.com/office/drawing/2014/main" id="{B43E336E-82BB-4AC6-90A5-BF02FA59A508}"/>
            </a:ext>
          </a:extLst>
        </xdr:cNvPr>
        <xdr:cNvCxnSpPr/>
      </xdr:nvCxnSpPr>
      <xdr:spPr>
        <a:xfrm>
          <a:off x="13144500" y="134861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xdr:rowOff>
    </xdr:from>
    <xdr:to>
      <xdr:col>72</xdr:col>
      <xdr:colOff>38100</xdr:colOff>
      <xdr:row>83</xdr:row>
      <xdr:rowOff>104902</xdr:rowOff>
    </xdr:to>
    <xdr:sp macro="" textlink="">
      <xdr:nvSpPr>
        <xdr:cNvPr id="740" name="楕円 739">
          <a:extLst>
            <a:ext uri="{FF2B5EF4-FFF2-40B4-BE49-F238E27FC236}">
              <a16:creationId xmlns:a16="http://schemas.microsoft.com/office/drawing/2014/main" id="{B710E5D4-ABC6-4E9A-856A-9E317F4854C2}"/>
            </a:ext>
          </a:extLst>
        </xdr:cNvPr>
        <xdr:cNvSpPr/>
      </xdr:nvSpPr>
      <xdr:spPr>
        <a:xfrm>
          <a:off x="12296775" y="13446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54102</xdr:rowOff>
    </xdr:to>
    <xdr:cxnSp macro="">
      <xdr:nvCxnSpPr>
        <xdr:cNvPr id="741" name="直線コネクタ 740">
          <a:extLst>
            <a:ext uri="{FF2B5EF4-FFF2-40B4-BE49-F238E27FC236}">
              <a16:creationId xmlns:a16="http://schemas.microsoft.com/office/drawing/2014/main" id="{08492F9A-C98D-4728-B9E6-B3FAF4F1F6BC}"/>
            </a:ext>
          </a:extLst>
        </xdr:cNvPr>
        <xdr:cNvCxnSpPr/>
      </xdr:nvCxnSpPr>
      <xdr:spPr>
        <a:xfrm flipV="1">
          <a:off x="12344400" y="1348613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129032</xdr:rowOff>
    </xdr:from>
    <xdr:to>
      <xdr:col>67</xdr:col>
      <xdr:colOff>101600</xdr:colOff>
      <xdr:row>83</xdr:row>
      <xdr:rowOff>59182</xdr:rowOff>
    </xdr:to>
    <xdr:sp macro="" textlink="">
      <xdr:nvSpPr>
        <xdr:cNvPr id="742" name="楕円 741">
          <a:extLst>
            <a:ext uri="{FF2B5EF4-FFF2-40B4-BE49-F238E27FC236}">
              <a16:creationId xmlns:a16="http://schemas.microsoft.com/office/drawing/2014/main" id="{BFCF9B70-3F36-4A22-B8F8-A52EE1F92B33}"/>
            </a:ext>
          </a:extLst>
        </xdr:cNvPr>
        <xdr:cNvSpPr/>
      </xdr:nvSpPr>
      <xdr:spPr>
        <a:xfrm>
          <a:off x="11487150" y="13403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xdr:rowOff>
    </xdr:from>
    <xdr:to>
      <xdr:col>71</xdr:col>
      <xdr:colOff>177800</xdr:colOff>
      <xdr:row>83</xdr:row>
      <xdr:rowOff>54102</xdr:rowOff>
    </xdr:to>
    <xdr:cxnSp macro="">
      <xdr:nvCxnSpPr>
        <xdr:cNvPr id="743" name="直線コネクタ 742">
          <a:extLst>
            <a:ext uri="{FF2B5EF4-FFF2-40B4-BE49-F238E27FC236}">
              <a16:creationId xmlns:a16="http://schemas.microsoft.com/office/drawing/2014/main" id="{AF20960C-9A30-4BD1-9ABA-B51D6A5B5526}"/>
            </a:ext>
          </a:extLst>
        </xdr:cNvPr>
        <xdr:cNvCxnSpPr/>
      </xdr:nvCxnSpPr>
      <xdr:spPr>
        <a:xfrm>
          <a:off x="11534775" y="13451332"/>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105427</xdr:rowOff>
    </xdr:from>
    <xdr:ext cx="405111" cy="259045"/>
    <xdr:sp macro="" textlink="">
      <xdr:nvSpPr>
        <xdr:cNvPr id="744" name="n_1aveValue【図書館】&#10;有形固定資産減価償却率">
          <a:extLst>
            <a:ext uri="{FF2B5EF4-FFF2-40B4-BE49-F238E27FC236}">
              <a16:creationId xmlns:a16="http://schemas.microsoft.com/office/drawing/2014/main" id="{02ADC272-E4F2-4857-B66C-9F9ABC39991A}"/>
            </a:ext>
          </a:extLst>
        </xdr:cNvPr>
        <xdr:cNvSpPr txBox="1"/>
      </xdr:nvSpPr>
      <xdr:spPr>
        <a:xfrm>
          <a:off x="13745219"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32275</xdr:rowOff>
    </xdr:from>
    <xdr:ext cx="405111" cy="259045"/>
    <xdr:sp macro="" textlink="">
      <xdr:nvSpPr>
        <xdr:cNvPr id="745" name="n_2aveValue【図書館】&#10;有形固定資産減価償却率">
          <a:extLst>
            <a:ext uri="{FF2B5EF4-FFF2-40B4-BE49-F238E27FC236}">
              <a16:creationId xmlns:a16="http://schemas.microsoft.com/office/drawing/2014/main" id="{9F2C1359-B470-47DA-8A6E-A0E544460EA3}"/>
            </a:ext>
          </a:extLst>
        </xdr:cNvPr>
        <xdr:cNvSpPr txBox="1"/>
      </xdr:nvSpPr>
      <xdr:spPr>
        <a:xfrm>
          <a:off x="12964169" y="1249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130573</xdr:rowOff>
    </xdr:from>
    <xdr:ext cx="405111" cy="259045"/>
    <xdr:sp macro="" textlink="">
      <xdr:nvSpPr>
        <xdr:cNvPr id="746" name="n_3aveValue【図書館】&#10;有形固定資産減価償却率">
          <a:extLst>
            <a:ext uri="{FF2B5EF4-FFF2-40B4-BE49-F238E27FC236}">
              <a16:creationId xmlns:a16="http://schemas.microsoft.com/office/drawing/2014/main" id="{0CE91362-92A9-4C30-AF93-BA24AD7FA74D}"/>
            </a:ext>
          </a:extLst>
        </xdr:cNvPr>
        <xdr:cNvSpPr txBox="1"/>
      </xdr:nvSpPr>
      <xdr:spPr>
        <a:xfrm>
          <a:off x="12164069" y="1243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55135</xdr:rowOff>
    </xdr:from>
    <xdr:ext cx="405111" cy="259045"/>
    <xdr:sp macro="" textlink="">
      <xdr:nvSpPr>
        <xdr:cNvPr id="747" name="n_4aveValue【図書館】&#10;有形固定資産減価償却率">
          <a:extLst>
            <a:ext uri="{FF2B5EF4-FFF2-40B4-BE49-F238E27FC236}">
              <a16:creationId xmlns:a16="http://schemas.microsoft.com/office/drawing/2014/main" id="{3102A38B-CC59-4FAD-BD53-E02B43EAE218}"/>
            </a:ext>
          </a:extLst>
        </xdr:cNvPr>
        <xdr:cNvSpPr txBox="1"/>
      </xdr:nvSpPr>
      <xdr:spPr>
        <a:xfrm>
          <a:off x="11354444" y="1236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48" name="n_1mainValue【図書館】&#10;有形固定資産減価償却率">
          <a:extLst>
            <a:ext uri="{FF2B5EF4-FFF2-40B4-BE49-F238E27FC236}">
              <a16:creationId xmlns:a16="http://schemas.microsoft.com/office/drawing/2014/main" id="{25348E5E-C0CC-49F7-A059-96D3AC80C476}"/>
            </a:ext>
          </a:extLst>
        </xdr:cNvPr>
        <xdr:cNvSpPr txBox="1"/>
      </xdr:nvSpPr>
      <xdr:spPr>
        <a:xfrm>
          <a:off x="1374521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49" name="n_2mainValue【図書館】&#10;有形固定資産減価償却率">
          <a:extLst>
            <a:ext uri="{FF2B5EF4-FFF2-40B4-BE49-F238E27FC236}">
              <a16:creationId xmlns:a16="http://schemas.microsoft.com/office/drawing/2014/main" id="{5481B219-79B9-40AD-BC22-D656EECE81EE}"/>
            </a:ext>
          </a:extLst>
        </xdr:cNvPr>
        <xdr:cNvSpPr txBox="1"/>
      </xdr:nvSpPr>
      <xdr:spPr>
        <a:xfrm>
          <a:off x="129641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50" name="n_3mainValue【図書館】&#10;有形固定資産減価償却率">
          <a:extLst>
            <a:ext uri="{FF2B5EF4-FFF2-40B4-BE49-F238E27FC236}">
              <a16:creationId xmlns:a16="http://schemas.microsoft.com/office/drawing/2014/main" id="{75C7417A-21E5-4BA2-BA38-5F2A0B622369}"/>
            </a:ext>
          </a:extLst>
        </xdr:cNvPr>
        <xdr:cNvSpPr txBox="1"/>
      </xdr:nvSpPr>
      <xdr:spPr>
        <a:xfrm>
          <a:off x="12164069" y="135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50309</xdr:rowOff>
    </xdr:from>
    <xdr:ext cx="405111" cy="259045"/>
    <xdr:sp macro="" textlink="">
      <xdr:nvSpPr>
        <xdr:cNvPr id="751" name="n_4mainValue【図書館】&#10;有形固定資産減価償却率">
          <a:extLst>
            <a:ext uri="{FF2B5EF4-FFF2-40B4-BE49-F238E27FC236}">
              <a16:creationId xmlns:a16="http://schemas.microsoft.com/office/drawing/2014/main" id="{A43739EF-0E98-411F-846D-240657293A6F}"/>
            </a:ext>
          </a:extLst>
        </xdr:cNvPr>
        <xdr:cNvSpPr txBox="1"/>
      </xdr:nvSpPr>
      <xdr:spPr>
        <a:xfrm>
          <a:off x="11354444"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BD37A96F-1A3E-4E4A-BA9E-9B69781FDE3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59F703F4-BEC0-4566-B6C7-3B98CBEF20C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51837168-6F29-4655-BD1E-A523A5132F2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F01FDE49-4D55-492C-A8B0-746421AAB8F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1495873A-C287-4BCE-BE90-C2CBC08732A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4A76C158-B054-4004-951B-A7045D13D78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DCB141C5-1217-48B5-AA03-D7ED8106FCA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6F37A9B5-0A75-4F18-896E-2256B0680F3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0" name="テキスト ボックス 759">
          <a:extLst>
            <a:ext uri="{FF2B5EF4-FFF2-40B4-BE49-F238E27FC236}">
              <a16:creationId xmlns:a16="http://schemas.microsoft.com/office/drawing/2014/main" id="{FD296B9E-09D1-4234-A83B-F5CE30E48F8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1" name="直線コネクタ 760">
          <a:extLst>
            <a:ext uri="{FF2B5EF4-FFF2-40B4-BE49-F238E27FC236}">
              <a16:creationId xmlns:a16="http://schemas.microsoft.com/office/drawing/2014/main" id="{C542134C-6009-4BF3-87BE-928D38015512}"/>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2" name="テキスト ボックス 761">
          <a:extLst>
            <a:ext uri="{FF2B5EF4-FFF2-40B4-BE49-F238E27FC236}">
              <a16:creationId xmlns:a16="http://schemas.microsoft.com/office/drawing/2014/main" id="{5542C236-E299-46FA-B8AC-90D942D75B8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3" name="直線コネクタ 762">
          <a:extLst>
            <a:ext uri="{FF2B5EF4-FFF2-40B4-BE49-F238E27FC236}">
              <a16:creationId xmlns:a16="http://schemas.microsoft.com/office/drawing/2014/main" id="{F29F1810-9CEB-4B44-939D-9EDCF2F3B4A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4" name="テキスト ボックス 763">
          <a:extLst>
            <a:ext uri="{FF2B5EF4-FFF2-40B4-BE49-F238E27FC236}">
              <a16:creationId xmlns:a16="http://schemas.microsoft.com/office/drawing/2014/main" id="{27BE714C-DA36-4E35-AAB8-774B0D74B02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5" name="直線コネクタ 764">
          <a:extLst>
            <a:ext uri="{FF2B5EF4-FFF2-40B4-BE49-F238E27FC236}">
              <a16:creationId xmlns:a16="http://schemas.microsoft.com/office/drawing/2014/main" id="{D4BD381A-82F2-476D-BCFC-E2D191F1EAD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6" name="テキスト ボックス 765">
          <a:extLst>
            <a:ext uri="{FF2B5EF4-FFF2-40B4-BE49-F238E27FC236}">
              <a16:creationId xmlns:a16="http://schemas.microsoft.com/office/drawing/2014/main" id="{D48C1467-EDCF-4CAE-9933-A683C06A042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7" name="直線コネクタ 766">
          <a:extLst>
            <a:ext uri="{FF2B5EF4-FFF2-40B4-BE49-F238E27FC236}">
              <a16:creationId xmlns:a16="http://schemas.microsoft.com/office/drawing/2014/main" id="{9B92634B-7C9F-4F79-B93A-718DED93E71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8" name="テキスト ボックス 767">
          <a:extLst>
            <a:ext uri="{FF2B5EF4-FFF2-40B4-BE49-F238E27FC236}">
              <a16:creationId xmlns:a16="http://schemas.microsoft.com/office/drawing/2014/main" id="{F9CE95C0-EC1E-48A8-B375-3AABC234426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9" name="直線コネクタ 768">
          <a:extLst>
            <a:ext uri="{FF2B5EF4-FFF2-40B4-BE49-F238E27FC236}">
              <a16:creationId xmlns:a16="http://schemas.microsoft.com/office/drawing/2014/main" id="{E71087B2-C692-43C2-91BC-7E18D723D63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0" name="テキスト ボックス 769">
          <a:extLst>
            <a:ext uri="{FF2B5EF4-FFF2-40B4-BE49-F238E27FC236}">
              <a16:creationId xmlns:a16="http://schemas.microsoft.com/office/drawing/2014/main" id="{3CA973D9-2A2F-4060-8A30-5787EFAD5E3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1" name="直線コネクタ 770">
          <a:extLst>
            <a:ext uri="{FF2B5EF4-FFF2-40B4-BE49-F238E27FC236}">
              <a16:creationId xmlns:a16="http://schemas.microsoft.com/office/drawing/2014/main" id="{D1EC137D-D1C4-46C1-9508-55DC329179A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2" name="テキスト ボックス 771">
          <a:extLst>
            <a:ext uri="{FF2B5EF4-FFF2-40B4-BE49-F238E27FC236}">
              <a16:creationId xmlns:a16="http://schemas.microsoft.com/office/drawing/2014/main" id="{557C67E0-4546-4FBD-83B4-1A3656211279}"/>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F9819CCC-42EB-43C1-88E4-E795F318FEC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E1AB41BA-D1F3-48CA-80DA-572CF65719A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D2FB53B5-D3E4-4E67-A7FD-0596072E003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86</xdr:row>
      <xdr:rowOff>168729</xdr:rowOff>
    </xdr:to>
    <xdr:cxnSp macro="">
      <xdr:nvCxnSpPr>
        <xdr:cNvPr id="776" name="直線コネクタ 775">
          <a:extLst>
            <a:ext uri="{FF2B5EF4-FFF2-40B4-BE49-F238E27FC236}">
              <a16:creationId xmlns:a16="http://schemas.microsoft.com/office/drawing/2014/main" id="{9529FD19-0BCF-47C2-B5D3-CCF2847C927B}"/>
            </a:ext>
          </a:extLst>
        </xdr:cNvPr>
        <xdr:cNvCxnSpPr/>
      </xdr:nvCxnSpPr>
      <xdr:spPr>
        <a:xfrm flipV="1">
          <a:off x="19952970" y="12646479"/>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1106</xdr:rowOff>
    </xdr:from>
    <xdr:ext cx="469744" cy="259045"/>
    <xdr:sp macro="" textlink="">
      <xdr:nvSpPr>
        <xdr:cNvPr id="777" name="【図書館】&#10;一人当たり面積最小値テキスト">
          <a:extLst>
            <a:ext uri="{FF2B5EF4-FFF2-40B4-BE49-F238E27FC236}">
              <a16:creationId xmlns:a16="http://schemas.microsoft.com/office/drawing/2014/main" id="{BFD3FDA9-7A43-4711-AAF7-AE742E31E93F}"/>
            </a:ext>
          </a:extLst>
        </xdr:cNvPr>
        <xdr:cNvSpPr txBox="1"/>
      </xdr:nvSpPr>
      <xdr:spPr>
        <a:xfrm>
          <a:off x="200025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778" name="直線コネクタ 777">
          <a:extLst>
            <a:ext uri="{FF2B5EF4-FFF2-40B4-BE49-F238E27FC236}">
              <a16:creationId xmlns:a16="http://schemas.microsoft.com/office/drawing/2014/main" id="{E84405DC-7202-46DF-97A7-93D8AEF1FD57}"/>
            </a:ext>
          </a:extLst>
        </xdr:cNvPr>
        <xdr:cNvCxnSpPr/>
      </xdr:nvCxnSpPr>
      <xdr:spPr>
        <a:xfrm>
          <a:off x="198786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79" name="【図書館】&#10;一人当たり面積最大値テキスト">
          <a:extLst>
            <a:ext uri="{FF2B5EF4-FFF2-40B4-BE49-F238E27FC236}">
              <a16:creationId xmlns:a16="http://schemas.microsoft.com/office/drawing/2014/main" id="{8D114A53-5ECD-4E91-BD8C-7A05A5DCF3F8}"/>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80" name="直線コネクタ 779">
          <a:extLst>
            <a:ext uri="{FF2B5EF4-FFF2-40B4-BE49-F238E27FC236}">
              <a16:creationId xmlns:a16="http://schemas.microsoft.com/office/drawing/2014/main" id="{36151BC8-7801-47DF-86D3-4F6AD36E33CE}"/>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64606</xdr:rowOff>
    </xdr:from>
    <xdr:ext cx="469744" cy="259045"/>
    <xdr:sp macro="" textlink="">
      <xdr:nvSpPr>
        <xdr:cNvPr id="781" name="【図書館】&#10;一人当たり面積平均値テキスト">
          <a:extLst>
            <a:ext uri="{FF2B5EF4-FFF2-40B4-BE49-F238E27FC236}">
              <a16:creationId xmlns:a16="http://schemas.microsoft.com/office/drawing/2014/main" id="{F51E8541-7DE4-4779-8A9C-718ADAD44E24}"/>
            </a:ext>
          </a:extLst>
        </xdr:cNvPr>
        <xdr:cNvSpPr txBox="1"/>
      </xdr:nvSpPr>
      <xdr:spPr>
        <a:xfrm>
          <a:off x="20002500" y="13183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82" name="フローチャート: 判断 781">
          <a:extLst>
            <a:ext uri="{FF2B5EF4-FFF2-40B4-BE49-F238E27FC236}">
              <a16:creationId xmlns:a16="http://schemas.microsoft.com/office/drawing/2014/main" id="{4C674C78-643A-4D63-9815-D4650D0C6F98}"/>
            </a:ext>
          </a:extLst>
        </xdr:cNvPr>
        <xdr:cNvSpPr/>
      </xdr:nvSpPr>
      <xdr:spPr>
        <a:xfrm>
          <a:off x="19897725" y="1332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120650</xdr:rowOff>
    </xdr:from>
    <xdr:to>
      <xdr:col>112</xdr:col>
      <xdr:colOff>38100</xdr:colOff>
      <xdr:row>80</xdr:row>
      <xdr:rowOff>50800</xdr:rowOff>
    </xdr:to>
    <xdr:sp macro="" textlink="">
      <xdr:nvSpPr>
        <xdr:cNvPr id="783" name="フローチャート: 判断 782">
          <a:extLst>
            <a:ext uri="{FF2B5EF4-FFF2-40B4-BE49-F238E27FC236}">
              <a16:creationId xmlns:a16="http://schemas.microsoft.com/office/drawing/2014/main" id="{7EB9A741-D3EC-4074-8B87-434C634B8769}"/>
            </a:ext>
          </a:extLst>
        </xdr:cNvPr>
        <xdr:cNvSpPr/>
      </xdr:nvSpPr>
      <xdr:spPr>
        <a:xfrm>
          <a:off x="19154775" y="12915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58057</xdr:rowOff>
    </xdr:from>
    <xdr:to>
      <xdr:col>107</xdr:col>
      <xdr:colOff>101600</xdr:colOff>
      <xdr:row>80</xdr:row>
      <xdr:rowOff>159657</xdr:rowOff>
    </xdr:to>
    <xdr:sp macro="" textlink="">
      <xdr:nvSpPr>
        <xdr:cNvPr id="784" name="フローチャート: 判断 783">
          <a:extLst>
            <a:ext uri="{FF2B5EF4-FFF2-40B4-BE49-F238E27FC236}">
              <a16:creationId xmlns:a16="http://schemas.microsoft.com/office/drawing/2014/main" id="{53BF47EF-D1A5-4DF6-BCD3-C9980D130AAE}"/>
            </a:ext>
          </a:extLst>
        </xdr:cNvPr>
        <xdr:cNvSpPr/>
      </xdr:nvSpPr>
      <xdr:spPr>
        <a:xfrm>
          <a:off x="18345150" y="130120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785" name="フローチャート: 判断 784">
          <a:extLst>
            <a:ext uri="{FF2B5EF4-FFF2-40B4-BE49-F238E27FC236}">
              <a16:creationId xmlns:a16="http://schemas.microsoft.com/office/drawing/2014/main" id="{1F89A5B3-3857-46F7-9850-46D2CAC99527}"/>
            </a:ext>
          </a:extLst>
        </xdr:cNvPr>
        <xdr:cNvSpPr/>
      </xdr:nvSpPr>
      <xdr:spPr>
        <a:xfrm>
          <a:off x="17554575" y="130120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86" name="フローチャート: 判断 785">
          <a:extLst>
            <a:ext uri="{FF2B5EF4-FFF2-40B4-BE49-F238E27FC236}">
              <a16:creationId xmlns:a16="http://schemas.microsoft.com/office/drawing/2014/main" id="{5E40B07C-3E71-42C9-9E05-18B46A317DE4}"/>
            </a:ext>
          </a:extLst>
        </xdr:cNvPr>
        <xdr:cNvSpPr/>
      </xdr:nvSpPr>
      <xdr:spPr>
        <a:xfrm>
          <a:off x="16754475" y="130120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4B09426F-C006-4B58-A273-B876B189743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2A197677-5B82-4AC6-94FC-1390D17805E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73FDB5A8-718E-4E81-A4C9-6B2C7EED866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2468AF95-AE64-4FF6-9045-402D406ED67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A55F762A-9299-46D9-8D99-00B6D56B97F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92" name="楕円 791">
          <a:extLst>
            <a:ext uri="{FF2B5EF4-FFF2-40B4-BE49-F238E27FC236}">
              <a16:creationId xmlns:a16="http://schemas.microsoft.com/office/drawing/2014/main" id="{321147C5-06BF-4148-9D4F-A231F25C8235}"/>
            </a:ext>
          </a:extLst>
        </xdr:cNvPr>
        <xdr:cNvSpPr/>
      </xdr:nvSpPr>
      <xdr:spPr>
        <a:xfrm>
          <a:off x="19897725"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20156</xdr:rowOff>
    </xdr:from>
    <xdr:ext cx="469744" cy="259045"/>
    <xdr:sp macro="" textlink="">
      <xdr:nvSpPr>
        <xdr:cNvPr id="793" name="【図書館】&#10;一人当たり面積該当値テキスト">
          <a:extLst>
            <a:ext uri="{FF2B5EF4-FFF2-40B4-BE49-F238E27FC236}">
              <a16:creationId xmlns:a16="http://schemas.microsoft.com/office/drawing/2014/main" id="{BD484F95-A768-4A1F-AED0-096A9D8B7A89}"/>
            </a:ext>
          </a:extLst>
        </xdr:cNvPr>
        <xdr:cNvSpPr txBox="1"/>
      </xdr:nvSpPr>
      <xdr:spPr>
        <a:xfrm>
          <a:off x="20002500"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94" name="楕円 793">
          <a:extLst>
            <a:ext uri="{FF2B5EF4-FFF2-40B4-BE49-F238E27FC236}">
              <a16:creationId xmlns:a16="http://schemas.microsoft.com/office/drawing/2014/main" id="{4906E9B2-9DD5-4A4F-BF78-5DFE4E4ABFF2}"/>
            </a:ext>
          </a:extLst>
        </xdr:cNvPr>
        <xdr:cNvSpPr/>
      </xdr:nvSpPr>
      <xdr:spPr>
        <a:xfrm>
          <a:off x="19154775" y="133227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92529</xdr:rowOff>
    </xdr:to>
    <xdr:cxnSp macro="">
      <xdr:nvCxnSpPr>
        <xdr:cNvPr id="795" name="直線コネクタ 794">
          <a:extLst>
            <a:ext uri="{FF2B5EF4-FFF2-40B4-BE49-F238E27FC236}">
              <a16:creationId xmlns:a16="http://schemas.microsoft.com/office/drawing/2014/main" id="{5DE6FE85-AE6C-4135-8546-8D8F7F9E8AB1}"/>
            </a:ext>
          </a:extLst>
        </xdr:cNvPr>
        <xdr:cNvCxnSpPr/>
      </xdr:nvCxnSpPr>
      <xdr:spPr>
        <a:xfrm>
          <a:off x="19202400" y="133703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96" name="楕円 795">
          <a:extLst>
            <a:ext uri="{FF2B5EF4-FFF2-40B4-BE49-F238E27FC236}">
              <a16:creationId xmlns:a16="http://schemas.microsoft.com/office/drawing/2014/main" id="{4CF4595C-69BD-4824-AAAB-6A67A9BAC4B1}"/>
            </a:ext>
          </a:extLst>
        </xdr:cNvPr>
        <xdr:cNvSpPr/>
      </xdr:nvSpPr>
      <xdr:spPr>
        <a:xfrm>
          <a:off x="18345150"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92529</xdr:rowOff>
    </xdr:to>
    <xdr:cxnSp macro="">
      <xdr:nvCxnSpPr>
        <xdr:cNvPr id="797" name="直線コネクタ 796">
          <a:extLst>
            <a:ext uri="{FF2B5EF4-FFF2-40B4-BE49-F238E27FC236}">
              <a16:creationId xmlns:a16="http://schemas.microsoft.com/office/drawing/2014/main" id="{E6AA79FF-5325-4123-A985-3B7471035D14}"/>
            </a:ext>
          </a:extLst>
        </xdr:cNvPr>
        <xdr:cNvCxnSpPr/>
      </xdr:nvCxnSpPr>
      <xdr:spPr>
        <a:xfrm>
          <a:off x="18392775" y="133703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98" name="楕円 797">
          <a:extLst>
            <a:ext uri="{FF2B5EF4-FFF2-40B4-BE49-F238E27FC236}">
              <a16:creationId xmlns:a16="http://schemas.microsoft.com/office/drawing/2014/main" id="{DCBA0E3B-F736-4E27-B336-E564304BAACF}"/>
            </a:ext>
          </a:extLst>
        </xdr:cNvPr>
        <xdr:cNvSpPr/>
      </xdr:nvSpPr>
      <xdr:spPr>
        <a:xfrm>
          <a:off x="17554575" y="13322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92529</xdr:rowOff>
    </xdr:to>
    <xdr:cxnSp macro="">
      <xdr:nvCxnSpPr>
        <xdr:cNvPr id="799" name="直線コネクタ 798">
          <a:extLst>
            <a:ext uri="{FF2B5EF4-FFF2-40B4-BE49-F238E27FC236}">
              <a16:creationId xmlns:a16="http://schemas.microsoft.com/office/drawing/2014/main" id="{E2F663FA-F9A6-4DD4-9F91-7CD64C3DBB50}"/>
            </a:ext>
          </a:extLst>
        </xdr:cNvPr>
        <xdr:cNvCxnSpPr/>
      </xdr:nvCxnSpPr>
      <xdr:spPr>
        <a:xfrm>
          <a:off x="17602200" y="133703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800" name="楕円 799">
          <a:extLst>
            <a:ext uri="{FF2B5EF4-FFF2-40B4-BE49-F238E27FC236}">
              <a16:creationId xmlns:a16="http://schemas.microsoft.com/office/drawing/2014/main" id="{578CBC93-AA30-453A-B390-C4065BFC9F36}"/>
            </a:ext>
          </a:extLst>
        </xdr:cNvPr>
        <xdr:cNvSpPr/>
      </xdr:nvSpPr>
      <xdr:spPr>
        <a:xfrm>
          <a:off x="167544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92529</xdr:rowOff>
    </xdr:from>
    <xdr:to>
      <xdr:col>102</xdr:col>
      <xdr:colOff>114300</xdr:colOff>
      <xdr:row>83</xdr:row>
      <xdr:rowOff>29936</xdr:rowOff>
    </xdr:to>
    <xdr:cxnSp macro="">
      <xdr:nvCxnSpPr>
        <xdr:cNvPr id="801" name="直線コネクタ 800">
          <a:extLst>
            <a:ext uri="{FF2B5EF4-FFF2-40B4-BE49-F238E27FC236}">
              <a16:creationId xmlns:a16="http://schemas.microsoft.com/office/drawing/2014/main" id="{D7346540-D581-4488-B4FD-893F3FE21CA6}"/>
            </a:ext>
          </a:extLst>
        </xdr:cNvPr>
        <xdr:cNvCxnSpPr/>
      </xdr:nvCxnSpPr>
      <xdr:spPr>
        <a:xfrm flipV="1">
          <a:off x="16802100" y="13370379"/>
          <a:ext cx="800100"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802" name="n_1aveValue【図書館】&#10;一人当たり面積">
          <a:extLst>
            <a:ext uri="{FF2B5EF4-FFF2-40B4-BE49-F238E27FC236}">
              <a16:creationId xmlns:a16="http://schemas.microsoft.com/office/drawing/2014/main" id="{D07B48F4-C486-4FB2-BBE7-0B70660EFD5F}"/>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macro="" textlink="">
      <xdr:nvSpPr>
        <xdr:cNvPr id="803" name="n_2aveValue【図書館】&#10;一人当たり面積">
          <a:extLst>
            <a:ext uri="{FF2B5EF4-FFF2-40B4-BE49-F238E27FC236}">
              <a16:creationId xmlns:a16="http://schemas.microsoft.com/office/drawing/2014/main" id="{851B2AC3-0C04-496E-9CA9-A12AEAED29CE}"/>
            </a:ext>
          </a:extLst>
        </xdr:cNvPr>
        <xdr:cNvSpPr txBox="1"/>
      </xdr:nvSpPr>
      <xdr:spPr>
        <a:xfrm>
          <a:off x="181833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macro="" textlink="">
      <xdr:nvSpPr>
        <xdr:cNvPr id="804" name="n_3aveValue【図書館】&#10;一人当たり面積">
          <a:extLst>
            <a:ext uri="{FF2B5EF4-FFF2-40B4-BE49-F238E27FC236}">
              <a16:creationId xmlns:a16="http://schemas.microsoft.com/office/drawing/2014/main" id="{AB4CA674-9415-4014-8F6D-2E0AD1DC2390}"/>
            </a:ext>
          </a:extLst>
        </xdr:cNvPr>
        <xdr:cNvSpPr txBox="1"/>
      </xdr:nvSpPr>
      <xdr:spPr>
        <a:xfrm>
          <a:off x="173832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macro="" textlink="">
      <xdr:nvSpPr>
        <xdr:cNvPr id="805" name="n_4aveValue【図書館】&#10;一人当たり面積">
          <a:extLst>
            <a:ext uri="{FF2B5EF4-FFF2-40B4-BE49-F238E27FC236}">
              <a16:creationId xmlns:a16="http://schemas.microsoft.com/office/drawing/2014/main" id="{3F5443E9-1856-492E-BF8C-29858564760E}"/>
            </a:ext>
          </a:extLst>
        </xdr:cNvPr>
        <xdr:cNvSpPr txBox="1"/>
      </xdr:nvSpPr>
      <xdr:spPr>
        <a:xfrm>
          <a:off x="16592627"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134456</xdr:rowOff>
    </xdr:from>
    <xdr:ext cx="469744" cy="259045"/>
    <xdr:sp macro="" textlink="">
      <xdr:nvSpPr>
        <xdr:cNvPr id="806" name="n_1mainValue【図書館】&#10;一人当たり面積">
          <a:extLst>
            <a:ext uri="{FF2B5EF4-FFF2-40B4-BE49-F238E27FC236}">
              <a16:creationId xmlns:a16="http://schemas.microsoft.com/office/drawing/2014/main" id="{2BEA319A-0C8E-4379-8635-898D24A97E2F}"/>
            </a:ext>
          </a:extLst>
        </xdr:cNvPr>
        <xdr:cNvSpPr txBox="1"/>
      </xdr:nvSpPr>
      <xdr:spPr>
        <a:xfrm>
          <a:off x="18983402" y="134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134456</xdr:rowOff>
    </xdr:from>
    <xdr:ext cx="469744" cy="259045"/>
    <xdr:sp macro="" textlink="">
      <xdr:nvSpPr>
        <xdr:cNvPr id="807" name="n_2mainValue【図書館】&#10;一人当たり面積">
          <a:extLst>
            <a:ext uri="{FF2B5EF4-FFF2-40B4-BE49-F238E27FC236}">
              <a16:creationId xmlns:a16="http://schemas.microsoft.com/office/drawing/2014/main" id="{F32882D6-BA1C-4FF3-A10E-0C01EEE6AF53}"/>
            </a:ext>
          </a:extLst>
        </xdr:cNvPr>
        <xdr:cNvSpPr txBox="1"/>
      </xdr:nvSpPr>
      <xdr:spPr>
        <a:xfrm>
          <a:off x="18183302" y="134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134456</xdr:rowOff>
    </xdr:from>
    <xdr:ext cx="469744" cy="259045"/>
    <xdr:sp macro="" textlink="">
      <xdr:nvSpPr>
        <xdr:cNvPr id="808" name="n_3mainValue【図書館】&#10;一人当たり面積">
          <a:extLst>
            <a:ext uri="{FF2B5EF4-FFF2-40B4-BE49-F238E27FC236}">
              <a16:creationId xmlns:a16="http://schemas.microsoft.com/office/drawing/2014/main" id="{DF7DEA28-9A56-4DCF-8471-923DC532DF7A}"/>
            </a:ext>
          </a:extLst>
        </xdr:cNvPr>
        <xdr:cNvSpPr txBox="1"/>
      </xdr:nvSpPr>
      <xdr:spPr>
        <a:xfrm>
          <a:off x="17383202" y="134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71863</xdr:rowOff>
    </xdr:from>
    <xdr:ext cx="469744" cy="259045"/>
    <xdr:sp macro="" textlink="">
      <xdr:nvSpPr>
        <xdr:cNvPr id="809" name="n_4mainValue【図書館】&#10;一人当たり面積">
          <a:extLst>
            <a:ext uri="{FF2B5EF4-FFF2-40B4-BE49-F238E27FC236}">
              <a16:creationId xmlns:a16="http://schemas.microsoft.com/office/drawing/2014/main" id="{17417384-9F01-499E-91F5-50FECADD5F00}"/>
            </a:ext>
          </a:extLst>
        </xdr:cNvPr>
        <xdr:cNvSpPr txBox="1"/>
      </xdr:nvSpPr>
      <xdr:spPr>
        <a:xfrm>
          <a:off x="16592627"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9AD49DD4-8AA4-4478-A62F-BD510F57AE3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B4C94D40-C593-4590-8C05-928D97AF9DD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C834795C-56C1-4609-9FB8-5CD48965BD6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590EAD5E-C44F-4D61-B6C3-D8CEF124A397}"/>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8BD7932C-B30C-4965-B9E1-97F9EFB6C544}"/>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C8F9FEFA-08FA-45AF-8758-785CBF31F9E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775A5ED4-0169-4848-B67E-521FF37E62C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AD5709C9-C34A-4A70-B6D2-B1C99D5D786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C009507A-6E42-4383-8E2C-FF939C5BB11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7D429D4C-F40C-47AD-BE46-C3DA42511CA8}"/>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20" name="テキスト ボックス 819">
          <a:extLst>
            <a:ext uri="{FF2B5EF4-FFF2-40B4-BE49-F238E27FC236}">
              <a16:creationId xmlns:a16="http://schemas.microsoft.com/office/drawing/2014/main" id="{7453010D-F883-4E5E-9DCF-C112AD381331}"/>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7D0C9A9D-C0FD-403F-891C-0599CFF79316}"/>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CB5DD785-32D8-4BD6-BB0F-C5C10DBA8819}"/>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D93482B4-F8AC-4206-BF4C-D34233FBB922}"/>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DBB8B132-2033-4F43-BF13-59D0901C0F94}"/>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B1A25793-702A-46CF-85F2-7B4859FF0BDD}"/>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362BF1C4-3F1D-4A2C-B695-CC6CBC29D844}"/>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AEF8313B-7D30-4405-9501-78AA4DED3B3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8" name="テキスト ボックス 827">
          <a:extLst>
            <a:ext uri="{FF2B5EF4-FFF2-40B4-BE49-F238E27FC236}">
              <a16:creationId xmlns:a16="http://schemas.microsoft.com/office/drawing/2014/main" id="{1FDBE6AA-87D6-409A-9111-992D4DBB39E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F706CB93-B8E7-4FCC-A225-406ECB99616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156211</xdr:rowOff>
    </xdr:from>
    <xdr:to>
      <xdr:col>85</xdr:col>
      <xdr:colOff>126364</xdr:colOff>
      <xdr:row>107</xdr:row>
      <xdr:rowOff>137922</xdr:rowOff>
    </xdr:to>
    <xdr:cxnSp macro="">
      <xdr:nvCxnSpPr>
        <xdr:cNvPr id="830" name="直線コネクタ 829">
          <a:extLst>
            <a:ext uri="{FF2B5EF4-FFF2-40B4-BE49-F238E27FC236}">
              <a16:creationId xmlns:a16="http://schemas.microsoft.com/office/drawing/2014/main" id="{4CFB5901-199B-4B61-B8D8-4929AB2DA9B4}"/>
            </a:ext>
          </a:extLst>
        </xdr:cNvPr>
        <xdr:cNvCxnSpPr/>
      </xdr:nvCxnSpPr>
      <xdr:spPr>
        <a:xfrm flipV="1">
          <a:off x="14695170" y="16351886"/>
          <a:ext cx="1269" cy="1115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141749</xdr:rowOff>
    </xdr:from>
    <xdr:ext cx="405111" cy="259045"/>
    <xdr:sp macro="" textlink="">
      <xdr:nvSpPr>
        <xdr:cNvPr id="831" name="【博物館】&#10;有形固定資産減価償却率最小値テキスト">
          <a:extLst>
            <a:ext uri="{FF2B5EF4-FFF2-40B4-BE49-F238E27FC236}">
              <a16:creationId xmlns:a16="http://schemas.microsoft.com/office/drawing/2014/main" id="{07D9D137-CEC8-402D-9C76-7C88F7FFEBCD}"/>
            </a:ext>
          </a:extLst>
        </xdr:cNvPr>
        <xdr:cNvSpPr txBox="1"/>
      </xdr:nvSpPr>
      <xdr:spPr>
        <a:xfrm>
          <a:off x="14744700" y="1747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137922</xdr:rowOff>
    </xdr:from>
    <xdr:to>
      <xdr:col>86</xdr:col>
      <xdr:colOff>25400</xdr:colOff>
      <xdr:row>107</xdr:row>
      <xdr:rowOff>137922</xdr:rowOff>
    </xdr:to>
    <xdr:cxnSp macro="">
      <xdr:nvCxnSpPr>
        <xdr:cNvPr id="832" name="直線コネクタ 831">
          <a:extLst>
            <a:ext uri="{FF2B5EF4-FFF2-40B4-BE49-F238E27FC236}">
              <a16:creationId xmlns:a16="http://schemas.microsoft.com/office/drawing/2014/main" id="{1DEF7417-C608-4A4D-A224-6F047B41F2DA}"/>
            </a:ext>
          </a:extLst>
        </xdr:cNvPr>
        <xdr:cNvCxnSpPr/>
      </xdr:nvCxnSpPr>
      <xdr:spPr>
        <a:xfrm>
          <a:off x="14611350" y="174670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102888</xdr:rowOff>
    </xdr:from>
    <xdr:ext cx="405111" cy="259045"/>
    <xdr:sp macro="" textlink="">
      <xdr:nvSpPr>
        <xdr:cNvPr id="833" name="【博物館】&#10;有形固定資産減価償却率最大値テキスト">
          <a:extLst>
            <a:ext uri="{FF2B5EF4-FFF2-40B4-BE49-F238E27FC236}">
              <a16:creationId xmlns:a16="http://schemas.microsoft.com/office/drawing/2014/main" id="{2E40C339-2F69-4A63-88A4-7E4BEDE06E88}"/>
            </a:ext>
          </a:extLst>
        </xdr:cNvPr>
        <xdr:cNvSpPr txBox="1"/>
      </xdr:nvSpPr>
      <xdr:spPr>
        <a:xfrm>
          <a:off x="14744700"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34" name="直線コネクタ 833">
          <a:extLst>
            <a:ext uri="{FF2B5EF4-FFF2-40B4-BE49-F238E27FC236}">
              <a16:creationId xmlns:a16="http://schemas.microsoft.com/office/drawing/2014/main" id="{10342483-AFFA-4B8B-A5D3-0E2B0B3C2319}"/>
            </a:ext>
          </a:extLst>
        </xdr:cNvPr>
        <xdr:cNvCxnSpPr/>
      </xdr:nvCxnSpPr>
      <xdr:spPr>
        <a:xfrm>
          <a:off x="14611350" y="16351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96283</xdr:rowOff>
    </xdr:from>
    <xdr:ext cx="405111" cy="259045"/>
    <xdr:sp macro="" textlink="">
      <xdr:nvSpPr>
        <xdr:cNvPr id="835" name="【博物館】&#10;有形固定資産減価償却率平均値テキスト">
          <a:extLst>
            <a:ext uri="{FF2B5EF4-FFF2-40B4-BE49-F238E27FC236}">
              <a16:creationId xmlns:a16="http://schemas.microsoft.com/office/drawing/2014/main" id="{2653035C-BEEF-4ADA-94F9-A9125EAB8A9B}"/>
            </a:ext>
          </a:extLst>
        </xdr:cNvPr>
        <xdr:cNvSpPr txBox="1"/>
      </xdr:nvSpPr>
      <xdr:spPr>
        <a:xfrm>
          <a:off x="14744700" y="16288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73406</xdr:rowOff>
    </xdr:from>
    <xdr:to>
      <xdr:col>85</xdr:col>
      <xdr:colOff>177800</xdr:colOff>
      <xdr:row>102</xdr:row>
      <xdr:rowOff>3556</xdr:rowOff>
    </xdr:to>
    <xdr:sp macro="" textlink="">
      <xdr:nvSpPr>
        <xdr:cNvPr id="836" name="フローチャート: 判断 835">
          <a:extLst>
            <a:ext uri="{FF2B5EF4-FFF2-40B4-BE49-F238E27FC236}">
              <a16:creationId xmlns:a16="http://schemas.microsoft.com/office/drawing/2014/main" id="{DF8A6E7E-1D2D-41AC-B9E9-F0DB1BCA6186}"/>
            </a:ext>
          </a:extLst>
        </xdr:cNvPr>
        <xdr:cNvSpPr/>
      </xdr:nvSpPr>
      <xdr:spPr>
        <a:xfrm>
          <a:off x="14649450" y="16427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57404</xdr:rowOff>
    </xdr:from>
    <xdr:to>
      <xdr:col>81</xdr:col>
      <xdr:colOff>101600</xdr:colOff>
      <xdr:row>101</xdr:row>
      <xdr:rowOff>159004</xdr:rowOff>
    </xdr:to>
    <xdr:sp macro="" textlink="">
      <xdr:nvSpPr>
        <xdr:cNvPr id="837" name="フローチャート: 判断 836">
          <a:extLst>
            <a:ext uri="{FF2B5EF4-FFF2-40B4-BE49-F238E27FC236}">
              <a16:creationId xmlns:a16="http://schemas.microsoft.com/office/drawing/2014/main" id="{045336CC-B911-42ED-AAF7-E4356A45564A}"/>
            </a:ext>
          </a:extLst>
        </xdr:cNvPr>
        <xdr:cNvSpPr/>
      </xdr:nvSpPr>
      <xdr:spPr>
        <a:xfrm>
          <a:off x="13887450" y="164118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38" name="フローチャート: 判断 837">
          <a:extLst>
            <a:ext uri="{FF2B5EF4-FFF2-40B4-BE49-F238E27FC236}">
              <a16:creationId xmlns:a16="http://schemas.microsoft.com/office/drawing/2014/main" id="{70B95084-F941-438A-B5AD-78D5CE9D1109}"/>
            </a:ext>
          </a:extLst>
        </xdr:cNvPr>
        <xdr:cNvSpPr/>
      </xdr:nvSpPr>
      <xdr:spPr>
        <a:xfrm>
          <a:off x="13096875" y="16356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141987</xdr:rowOff>
    </xdr:from>
    <xdr:to>
      <xdr:col>72</xdr:col>
      <xdr:colOff>38100</xdr:colOff>
      <xdr:row>101</xdr:row>
      <xdr:rowOff>72137</xdr:rowOff>
    </xdr:to>
    <xdr:sp macro="" textlink="">
      <xdr:nvSpPr>
        <xdr:cNvPr id="839" name="フローチャート: 判断 838">
          <a:extLst>
            <a:ext uri="{FF2B5EF4-FFF2-40B4-BE49-F238E27FC236}">
              <a16:creationId xmlns:a16="http://schemas.microsoft.com/office/drawing/2014/main" id="{6C732B00-AC26-482C-8179-A3B18AEE094C}"/>
            </a:ext>
          </a:extLst>
        </xdr:cNvPr>
        <xdr:cNvSpPr/>
      </xdr:nvSpPr>
      <xdr:spPr>
        <a:xfrm>
          <a:off x="12296775" y="163376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91694</xdr:rowOff>
    </xdr:from>
    <xdr:to>
      <xdr:col>67</xdr:col>
      <xdr:colOff>101600</xdr:colOff>
      <xdr:row>101</xdr:row>
      <xdr:rowOff>21844</xdr:rowOff>
    </xdr:to>
    <xdr:sp macro="" textlink="">
      <xdr:nvSpPr>
        <xdr:cNvPr id="840" name="フローチャート: 判断 839">
          <a:extLst>
            <a:ext uri="{FF2B5EF4-FFF2-40B4-BE49-F238E27FC236}">
              <a16:creationId xmlns:a16="http://schemas.microsoft.com/office/drawing/2014/main" id="{062F03D7-995B-4D3E-BD99-4FB0D12CDA1A}"/>
            </a:ext>
          </a:extLst>
        </xdr:cNvPr>
        <xdr:cNvSpPr/>
      </xdr:nvSpPr>
      <xdr:spPr>
        <a:xfrm>
          <a:off x="11487150" y="16281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4E4F544-691C-4EA1-B084-AAA1124A923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8D4D07A-8B6E-4519-B0A8-433FD41ACBD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0A6E46F-EF56-4101-A2EA-F7D52C4FA59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8CF309E5-6E0B-455E-812C-2B0F0109806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97DCAA0-B3A7-4F8E-9342-45CBF1D2D86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87122</xdr:rowOff>
    </xdr:from>
    <xdr:to>
      <xdr:col>85</xdr:col>
      <xdr:colOff>177800</xdr:colOff>
      <xdr:row>108</xdr:row>
      <xdr:rowOff>17272</xdr:rowOff>
    </xdr:to>
    <xdr:sp macro="" textlink="">
      <xdr:nvSpPr>
        <xdr:cNvPr id="846" name="楕円 845">
          <a:extLst>
            <a:ext uri="{FF2B5EF4-FFF2-40B4-BE49-F238E27FC236}">
              <a16:creationId xmlns:a16="http://schemas.microsoft.com/office/drawing/2014/main" id="{D2A10950-EA90-4EAD-8AD7-5A0A7FFA067E}"/>
            </a:ext>
          </a:extLst>
        </xdr:cNvPr>
        <xdr:cNvSpPr/>
      </xdr:nvSpPr>
      <xdr:spPr>
        <a:xfrm>
          <a:off x="14649450" y="17409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2049</xdr:rowOff>
    </xdr:from>
    <xdr:ext cx="405111" cy="259045"/>
    <xdr:sp macro="" textlink="">
      <xdr:nvSpPr>
        <xdr:cNvPr id="847" name="【博物館】&#10;有形固定資産減価償却率該当値テキスト">
          <a:extLst>
            <a:ext uri="{FF2B5EF4-FFF2-40B4-BE49-F238E27FC236}">
              <a16:creationId xmlns:a16="http://schemas.microsoft.com/office/drawing/2014/main" id="{C52CF071-C236-4B1A-8293-B4522FC39D75}"/>
            </a:ext>
          </a:extLst>
        </xdr:cNvPr>
        <xdr:cNvSpPr txBox="1"/>
      </xdr:nvSpPr>
      <xdr:spPr>
        <a:xfrm>
          <a:off x="14744700" y="17328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48" name="楕円 847">
          <a:extLst>
            <a:ext uri="{FF2B5EF4-FFF2-40B4-BE49-F238E27FC236}">
              <a16:creationId xmlns:a16="http://schemas.microsoft.com/office/drawing/2014/main" id="{3FE7D45A-7744-487C-88D6-5F919C82EDCA}"/>
            </a:ext>
          </a:extLst>
        </xdr:cNvPr>
        <xdr:cNvSpPr/>
      </xdr:nvSpPr>
      <xdr:spPr>
        <a:xfrm>
          <a:off x="13887450" y="17362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137922</xdr:rowOff>
    </xdr:to>
    <xdr:cxnSp macro="">
      <xdr:nvCxnSpPr>
        <xdr:cNvPr id="849" name="直線コネクタ 848">
          <a:extLst>
            <a:ext uri="{FF2B5EF4-FFF2-40B4-BE49-F238E27FC236}">
              <a16:creationId xmlns:a16="http://schemas.microsoft.com/office/drawing/2014/main" id="{11031F5F-25FD-45B3-9FF5-3AFA87AD2851}"/>
            </a:ext>
          </a:extLst>
        </xdr:cNvPr>
        <xdr:cNvCxnSpPr/>
      </xdr:nvCxnSpPr>
      <xdr:spPr>
        <a:xfrm>
          <a:off x="13935075" y="17410430"/>
          <a:ext cx="762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164846</xdr:rowOff>
    </xdr:from>
    <xdr:to>
      <xdr:col>76</xdr:col>
      <xdr:colOff>165100</xdr:colOff>
      <xdr:row>107</xdr:row>
      <xdr:rowOff>94996</xdr:rowOff>
    </xdr:to>
    <xdr:sp macro="" textlink="">
      <xdr:nvSpPr>
        <xdr:cNvPr id="850" name="楕円 849">
          <a:extLst>
            <a:ext uri="{FF2B5EF4-FFF2-40B4-BE49-F238E27FC236}">
              <a16:creationId xmlns:a16="http://schemas.microsoft.com/office/drawing/2014/main" id="{757FA50A-8B1A-49CE-895A-A245C19D9DDC}"/>
            </a:ext>
          </a:extLst>
        </xdr:cNvPr>
        <xdr:cNvSpPr/>
      </xdr:nvSpPr>
      <xdr:spPr>
        <a:xfrm>
          <a:off x="13096875" y="173257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44196</xdr:rowOff>
    </xdr:from>
    <xdr:to>
      <xdr:col>81</xdr:col>
      <xdr:colOff>50800</xdr:colOff>
      <xdr:row>107</xdr:row>
      <xdr:rowOff>87630</xdr:rowOff>
    </xdr:to>
    <xdr:cxnSp macro="">
      <xdr:nvCxnSpPr>
        <xdr:cNvPr id="851" name="直線コネクタ 850">
          <a:extLst>
            <a:ext uri="{FF2B5EF4-FFF2-40B4-BE49-F238E27FC236}">
              <a16:creationId xmlns:a16="http://schemas.microsoft.com/office/drawing/2014/main" id="{291E99DE-1A67-4C64-9E0F-9F32B8A37699}"/>
            </a:ext>
          </a:extLst>
        </xdr:cNvPr>
        <xdr:cNvCxnSpPr/>
      </xdr:nvCxnSpPr>
      <xdr:spPr>
        <a:xfrm>
          <a:off x="13144500" y="17373346"/>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119126</xdr:rowOff>
    </xdr:from>
    <xdr:to>
      <xdr:col>72</xdr:col>
      <xdr:colOff>38100</xdr:colOff>
      <xdr:row>107</xdr:row>
      <xdr:rowOff>49276</xdr:rowOff>
    </xdr:to>
    <xdr:sp macro="" textlink="">
      <xdr:nvSpPr>
        <xdr:cNvPr id="852" name="楕円 851">
          <a:extLst>
            <a:ext uri="{FF2B5EF4-FFF2-40B4-BE49-F238E27FC236}">
              <a16:creationId xmlns:a16="http://schemas.microsoft.com/office/drawing/2014/main" id="{0C6C0113-5782-49BB-BF78-604D9541E35E}"/>
            </a:ext>
          </a:extLst>
        </xdr:cNvPr>
        <xdr:cNvSpPr/>
      </xdr:nvSpPr>
      <xdr:spPr>
        <a:xfrm>
          <a:off x="12296775" y="172863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169926</xdr:rowOff>
    </xdr:from>
    <xdr:to>
      <xdr:col>76</xdr:col>
      <xdr:colOff>114300</xdr:colOff>
      <xdr:row>107</xdr:row>
      <xdr:rowOff>44196</xdr:rowOff>
    </xdr:to>
    <xdr:cxnSp macro="">
      <xdr:nvCxnSpPr>
        <xdr:cNvPr id="853" name="直線コネクタ 852">
          <a:extLst>
            <a:ext uri="{FF2B5EF4-FFF2-40B4-BE49-F238E27FC236}">
              <a16:creationId xmlns:a16="http://schemas.microsoft.com/office/drawing/2014/main" id="{C3848FD7-B7AB-4FD5-88AC-8D83BF457E08}"/>
            </a:ext>
          </a:extLst>
        </xdr:cNvPr>
        <xdr:cNvCxnSpPr/>
      </xdr:nvCxnSpPr>
      <xdr:spPr>
        <a:xfrm>
          <a:off x="12344400" y="1732445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71120</xdr:rowOff>
    </xdr:from>
    <xdr:to>
      <xdr:col>67</xdr:col>
      <xdr:colOff>101600</xdr:colOff>
      <xdr:row>107</xdr:row>
      <xdr:rowOff>1270</xdr:rowOff>
    </xdr:to>
    <xdr:sp macro="" textlink="">
      <xdr:nvSpPr>
        <xdr:cNvPr id="854" name="楕円 853">
          <a:extLst>
            <a:ext uri="{FF2B5EF4-FFF2-40B4-BE49-F238E27FC236}">
              <a16:creationId xmlns:a16="http://schemas.microsoft.com/office/drawing/2014/main" id="{DA5AA37B-4FFD-449D-A5CE-6DFF71FE7127}"/>
            </a:ext>
          </a:extLst>
        </xdr:cNvPr>
        <xdr:cNvSpPr/>
      </xdr:nvSpPr>
      <xdr:spPr>
        <a:xfrm>
          <a:off x="11487150" y="1723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121920</xdr:rowOff>
    </xdr:from>
    <xdr:to>
      <xdr:col>71</xdr:col>
      <xdr:colOff>177800</xdr:colOff>
      <xdr:row>106</xdr:row>
      <xdr:rowOff>169926</xdr:rowOff>
    </xdr:to>
    <xdr:cxnSp macro="">
      <xdr:nvCxnSpPr>
        <xdr:cNvPr id="855" name="直線コネクタ 854">
          <a:extLst>
            <a:ext uri="{FF2B5EF4-FFF2-40B4-BE49-F238E27FC236}">
              <a16:creationId xmlns:a16="http://schemas.microsoft.com/office/drawing/2014/main" id="{D8A53DE1-30B3-4B5D-ABE1-76043BA8DF06}"/>
            </a:ext>
          </a:extLst>
        </xdr:cNvPr>
        <xdr:cNvCxnSpPr/>
      </xdr:nvCxnSpPr>
      <xdr:spPr>
        <a:xfrm>
          <a:off x="11534775" y="17289145"/>
          <a:ext cx="809625"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4081</xdr:rowOff>
    </xdr:from>
    <xdr:ext cx="405111" cy="259045"/>
    <xdr:sp macro="" textlink="">
      <xdr:nvSpPr>
        <xdr:cNvPr id="856" name="n_1aveValue【博物館】&#10;有形固定資産減価償却率">
          <a:extLst>
            <a:ext uri="{FF2B5EF4-FFF2-40B4-BE49-F238E27FC236}">
              <a16:creationId xmlns:a16="http://schemas.microsoft.com/office/drawing/2014/main" id="{D29F40AD-C3AF-4D8C-837F-27E6E4BC2185}"/>
            </a:ext>
          </a:extLst>
        </xdr:cNvPr>
        <xdr:cNvSpPr txBox="1"/>
      </xdr:nvSpPr>
      <xdr:spPr>
        <a:xfrm>
          <a:off x="13745219" y="16199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57" name="n_2aveValue【博物館】&#10;有形固定資産減価償却率">
          <a:extLst>
            <a:ext uri="{FF2B5EF4-FFF2-40B4-BE49-F238E27FC236}">
              <a16:creationId xmlns:a16="http://schemas.microsoft.com/office/drawing/2014/main" id="{7D20F563-FC65-490D-A811-3B9BA8CE69E2}"/>
            </a:ext>
          </a:extLst>
        </xdr:cNvPr>
        <xdr:cNvSpPr txBox="1"/>
      </xdr:nvSpPr>
      <xdr:spPr>
        <a:xfrm>
          <a:off x="12964169" y="1615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88664</xdr:rowOff>
    </xdr:from>
    <xdr:ext cx="405111" cy="259045"/>
    <xdr:sp macro="" textlink="">
      <xdr:nvSpPr>
        <xdr:cNvPr id="858" name="n_3aveValue【博物館】&#10;有形固定資産減価償却率">
          <a:extLst>
            <a:ext uri="{FF2B5EF4-FFF2-40B4-BE49-F238E27FC236}">
              <a16:creationId xmlns:a16="http://schemas.microsoft.com/office/drawing/2014/main" id="{BC4C0EB3-5EB6-4372-B3FD-21B4B8B54AF4}"/>
            </a:ext>
          </a:extLst>
        </xdr:cNvPr>
        <xdr:cNvSpPr txBox="1"/>
      </xdr:nvSpPr>
      <xdr:spPr>
        <a:xfrm>
          <a:off x="12164069" y="1611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38371</xdr:rowOff>
    </xdr:from>
    <xdr:ext cx="405111" cy="259045"/>
    <xdr:sp macro="" textlink="">
      <xdr:nvSpPr>
        <xdr:cNvPr id="859" name="n_4aveValue【博物館】&#10;有形固定資産減価償却率">
          <a:extLst>
            <a:ext uri="{FF2B5EF4-FFF2-40B4-BE49-F238E27FC236}">
              <a16:creationId xmlns:a16="http://schemas.microsoft.com/office/drawing/2014/main" id="{731DA80B-7F5A-4AC1-A5B5-E685E7E7A299}"/>
            </a:ext>
          </a:extLst>
        </xdr:cNvPr>
        <xdr:cNvSpPr txBox="1"/>
      </xdr:nvSpPr>
      <xdr:spPr>
        <a:xfrm>
          <a:off x="11354444" y="1606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60" name="n_1mainValue【博物館】&#10;有形固定資産減価償却率">
          <a:extLst>
            <a:ext uri="{FF2B5EF4-FFF2-40B4-BE49-F238E27FC236}">
              <a16:creationId xmlns:a16="http://schemas.microsoft.com/office/drawing/2014/main" id="{51DFF290-24A9-4FA9-8C76-2B8301993EE8}"/>
            </a:ext>
          </a:extLst>
        </xdr:cNvPr>
        <xdr:cNvSpPr txBox="1"/>
      </xdr:nvSpPr>
      <xdr:spPr>
        <a:xfrm>
          <a:off x="13745219"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86123</xdr:rowOff>
    </xdr:from>
    <xdr:ext cx="405111" cy="259045"/>
    <xdr:sp macro="" textlink="">
      <xdr:nvSpPr>
        <xdr:cNvPr id="861" name="n_2mainValue【博物館】&#10;有形固定資産減価償却率">
          <a:extLst>
            <a:ext uri="{FF2B5EF4-FFF2-40B4-BE49-F238E27FC236}">
              <a16:creationId xmlns:a16="http://schemas.microsoft.com/office/drawing/2014/main" id="{59BCAD9D-E30C-4522-9BBE-894948186E86}"/>
            </a:ext>
          </a:extLst>
        </xdr:cNvPr>
        <xdr:cNvSpPr txBox="1"/>
      </xdr:nvSpPr>
      <xdr:spPr>
        <a:xfrm>
          <a:off x="12964169" y="1740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40403</xdr:rowOff>
    </xdr:from>
    <xdr:ext cx="405111" cy="259045"/>
    <xdr:sp macro="" textlink="">
      <xdr:nvSpPr>
        <xdr:cNvPr id="862" name="n_3mainValue【博物館】&#10;有形固定資産減価償却率">
          <a:extLst>
            <a:ext uri="{FF2B5EF4-FFF2-40B4-BE49-F238E27FC236}">
              <a16:creationId xmlns:a16="http://schemas.microsoft.com/office/drawing/2014/main" id="{DA10BDDC-ACE2-4BCD-9447-654CEBFA122C}"/>
            </a:ext>
          </a:extLst>
        </xdr:cNvPr>
        <xdr:cNvSpPr txBox="1"/>
      </xdr:nvSpPr>
      <xdr:spPr>
        <a:xfrm>
          <a:off x="12164069" y="1736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163847</xdr:rowOff>
    </xdr:from>
    <xdr:ext cx="405111" cy="259045"/>
    <xdr:sp macro="" textlink="">
      <xdr:nvSpPr>
        <xdr:cNvPr id="863" name="n_4mainValue【博物館】&#10;有形固定資産減価償却率">
          <a:extLst>
            <a:ext uri="{FF2B5EF4-FFF2-40B4-BE49-F238E27FC236}">
              <a16:creationId xmlns:a16="http://schemas.microsoft.com/office/drawing/2014/main" id="{EEEEAD85-8C68-4FCF-80BE-CDB7DA658FA0}"/>
            </a:ext>
          </a:extLst>
        </xdr:cNvPr>
        <xdr:cNvSpPr txBox="1"/>
      </xdr:nvSpPr>
      <xdr:spPr>
        <a:xfrm>
          <a:off x="113544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B85C239C-3963-4825-AE6A-C0F4AFB9DAD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9BAA48C5-ED79-4A7E-8C58-8BBB77585596}"/>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2EE55660-6961-4AAD-BA6E-7A0CAA4D87D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5CB826DC-911E-4675-8479-550D2287C25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82D61A16-7106-4A95-9EB9-774FBD79E5B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662E6204-5475-4622-A28F-12640355957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924F0F5E-E801-42A2-8369-D6983C85EAF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F0B7E182-09A1-4758-9853-D523135C74E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1463B4E6-171D-413A-97A0-32BD8AA2139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a:extLst>
            <a:ext uri="{FF2B5EF4-FFF2-40B4-BE49-F238E27FC236}">
              <a16:creationId xmlns:a16="http://schemas.microsoft.com/office/drawing/2014/main" id="{01AD384E-D824-4D25-A7B1-3787A429633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a:extLst>
            <a:ext uri="{FF2B5EF4-FFF2-40B4-BE49-F238E27FC236}">
              <a16:creationId xmlns:a16="http://schemas.microsoft.com/office/drawing/2014/main" id="{59D6B8FE-0FED-4A32-B2F0-15C89C542C41}"/>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a:extLst>
            <a:ext uri="{FF2B5EF4-FFF2-40B4-BE49-F238E27FC236}">
              <a16:creationId xmlns:a16="http://schemas.microsoft.com/office/drawing/2014/main" id="{AC6082DC-8C96-4EC9-AB51-CA573F6D0C3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a:extLst>
            <a:ext uri="{FF2B5EF4-FFF2-40B4-BE49-F238E27FC236}">
              <a16:creationId xmlns:a16="http://schemas.microsoft.com/office/drawing/2014/main" id="{384B8AED-048F-4200-A0B0-A4E95683A65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a:extLst>
            <a:ext uri="{FF2B5EF4-FFF2-40B4-BE49-F238E27FC236}">
              <a16:creationId xmlns:a16="http://schemas.microsoft.com/office/drawing/2014/main" id="{7025C4E2-62AF-4B3D-A6C6-C1DE3D432478}"/>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a:extLst>
            <a:ext uri="{FF2B5EF4-FFF2-40B4-BE49-F238E27FC236}">
              <a16:creationId xmlns:a16="http://schemas.microsoft.com/office/drawing/2014/main" id="{D6358775-BCB7-4195-BE03-39901BEE376E}"/>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a:extLst>
            <a:ext uri="{FF2B5EF4-FFF2-40B4-BE49-F238E27FC236}">
              <a16:creationId xmlns:a16="http://schemas.microsoft.com/office/drawing/2014/main" id="{11AE8B94-B17A-4D3F-B20A-EE2979B68C3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a:extLst>
            <a:ext uri="{FF2B5EF4-FFF2-40B4-BE49-F238E27FC236}">
              <a16:creationId xmlns:a16="http://schemas.microsoft.com/office/drawing/2014/main" id="{562CCC2F-BF6D-4F54-B11B-3DE6695C5B2A}"/>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BBB9FEF4-5A30-48F8-89D0-808A903A307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8647D373-6E68-43F4-92D8-4C21AB6D0E1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博物館】&#10;一人当たり面積グラフ枠">
          <a:extLst>
            <a:ext uri="{FF2B5EF4-FFF2-40B4-BE49-F238E27FC236}">
              <a16:creationId xmlns:a16="http://schemas.microsoft.com/office/drawing/2014/main" id="{6B4E2B3C-469F-4CC6-AA28-BEEF46A7A07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84" name="直線コネクタ 883">
          <a:extLst>
            <a:ext uri="{FF2B5EF4-FFF2-40B4-BE49-F238E27FC236}">
              <a16:creationId xmlns:a16="http://schemas.microsoft.com/office/drawing/2014/main" id="{C9D1CD56-00C6-40C2-9E64-DA8984E96F3B}"/>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85" name="【博物館】&#10;一人当たり面積最小値テキスト">
          <a:extLst>
            <a:ext uri="{FF2B5EF4-FFF2-40B4-BE49-F238E27FC236}">
              <a16:creationId xmlns:a16="http://schemas.microsoft.com/office/drawing/2014/main" id="{59757DFD-882D-483C-8DF9-13DCF9D05640}"/>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6" name="直線コネクタ 885">
          <a:extLst>
            <a:ext uri="{FF2B5EF4-FFF2-40B4-BE49-F238E27FC236}">
              <a16:creationId xmlns:a16="http://schemas.microsoft.com/office/drawing/2014/main" id="{9DCEAEC9-5D70-4DA8-BA8E-8F225E2B9819}"/>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87" name="【博物館】&#10;一人当たり面積最大値テキスト">
          <a:extLst>
            <a:ext uri="{FF2B5EF4-FFF2-40B4-BE49-F238E27FC236}">
              <a16:creationId xmlns:a16="http://schemas.microsoft.com/office/drawing/2014/main" id="{C9AE0E8B-E611-44D3-BE57-2B640BEB39BE}"/>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88" name="直線コネクタ 887">
          <a:extLst>
            <a:ext uri="{FF2B5EF4-FFF2-40B4-BE49-F238E27FC236}">
              <a16:creationId xmlns:a16="http://schemas.microsoft.com/office/drawing/2014/main" id="{8A3512C7-AC21-41EF-9EC2-3698D02D0711}"/>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103</xdr:row>
      <xdr:rowOff>2557</xdr:rowOff>
    </xdr:from>
    <xdr:ext cx="469744" cy="259045"/>
    <xdr:sp macro="" textlink="">
      <xdr:nvSpPr>
        <xdr:cNvPr id="889" name="【博物館】&#10;一人当たり面積平均値テキスト">
          <a:extLst>
            <a:ext uri="{FF2B5EF4-FFF2-40B4-BE49-F238E27FC236}">
              <a16:creationId xmlns:a16="http://schemas.microsoft.com/office/drawing/2014/main" id="{9E4CFEEB-2D68-48B9-9B90-55D80C685007}"/>
            </a:ext>
          </a:extLst>
        </xdr:cNvPr>
        <xdr:cNvSpPr txBox="1"/>
      </xdr:nvSpPr>
      <xdr:spPr>
        <a:xfrm>
          <a:off x="20002500" y="1668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90" name="フローチャート: 判断 889">
          <a:extLst>
            <a:ext uri="{FF2B5EF4-FFF2-40B4-BE49-F238E27FC236}">
              <a16:creationId xmlns:a16="http://schemas.microsoft.com/office/drawing/2014/main" id="{2A55D63B-B24C-484F-87F4-42F3220B3F5B}"/>
            </a:ext>
          </a:extLst>
        </xdr:cNvPr>
        <xdr:cNvSpPr/>
      </xdr:nvSpPr>
      <xdr:spPr>
        <a:xfrm>
          <a:off x="19897725" y="16829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891" name="フローチャート: 判断 890">
          <a:extLst>
            <a:ext uri="{FF2B5EF4-FFF2-40B4-BE49-F238E27FC236}">
              <a16:creationId xmlns:a16="http://schemas.microsoft.com/office/drawing/2014/main" id="{D4D5708A-992A-4111-B3D7-31586C142DDC}"/>
            </a:ext>
          </a:extLst>
        </xdr:cNvPr>
        <xdr:cNvSpPr/>
      </xdr:nvSpPr>
      <xdr:spPr>
        <a:xfrm>
          <a:off x="191547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92" name="フローチャート: 判断 891">
          <a:extLst>
            <a:ext uri="{FF2B5EF4-FFF2-40B4-BE49-F238E27FC236}">
              <a16:creationId xmlns:a16="http://schemas.microsoft.com/office/drawing/2014/main" id="{3C6D2DDE-5B9C-4279-95EE-8BC4F2933C1B}"/>
            </a:ext>
          </a:extLst>
        </xdr:cNvPr>
        <xdr:cNvSpPr/>
      </xdr:nvSpPr>
      <xdr:spPr>
        <a:xfrm>
          <a:off x="18345150" y="16829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93" name="フローチャート: 判断 892">
          <a:extLst>
            <a:ext uri="{FF2B5EF4-FFF2-40B4-BE49-F238E27FC236}">
              <a16:creationId xmlns:a16="http://schemas.microsoft.com/office/drawing/2014/main" id="{0616F162-DB48-419A-97CD-192AAE0A5071}"/>
            </a:ext>
          </a:extLst>
        </xdr:cNvPr>
        <xdr:cNvSpPr/>
      </xdr:nvSpPr>
      <xdr:spPr>
        <a:xfrm>
          <a:off x="17554575" y="16829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94" name="フローチャート: 判断 893">
          <a:extLst>
            <a:ext uri="{FF2B5EF4-FFF2-40B4-BE49-F238E27FC236}">
              <a16:creationId xmlns:a16="http://schemas.microsoft.com/office/drawing/2014/main" id="{F0E6E43D-122D-4EAC-AD4A-4F2257CE79BE}"/>
            </a:ext>
          </a:extLst>
        </xdr:cNvPr>
        <xdr:cNvSpPr/>
      </xdr:nvSpPr>
      <xdr:spPr>
        <a:xfrm>
          <a:off x="16754475" y="16908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B62F2810-E818-43D9-9208-B9BB98C1543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15D3BF0A-1D5C-4E3E-B7C2-66879D5886D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E206457-F437-4E92-9A0D-5CD5690CB0D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C52E9BED-8C61-4D5A-847B-F9EF0451A32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C1C3AD26-772E-4FCA-B4D2-4804EA26B96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00" name="楕円 899">
          <a:extLst>
            <a:ext uri="{FF2B5EF4-FFF2-40B4-BE49-F238E27FC236}">
              <a16:creationId xmlns:a16="http://schemas.microsoft.com/office/drawing/2014/main" id="{0B29059A-DD8F-4363-B755-D7B3EDAE34B6}"/>
            </a:ext>
          </a:extLst>
        </xdr:cNvPr>
        <xdr:cNvSpPr/>
      </xdr:nvSpPr>
      <xdr:spPr>
        <a:xfrm>
          <a:off x="19897725"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901" name="【博物館】&#10;一人当たり面積該当値テキスト">
          <a:extLst>
            <a:ext uri="{FF2B5EF4-FFF2-40B4-BE49-F238E27FC236}">
              <a16:creationId xmlns:a16="http://schemas.microsoft.com/office/drawing/2014/main" id="{F5FFA00B-D3EE-4E25-9D42-8193E05A6545}"/>
            </a:ext>
          </a:extLst>
        </xdr:cNvPr>
        <xdr:cNvSpPr txBox="1"/>
      </xdr:nvSpPr>
      <xdr:spPr>
        <a:xfrm>
          <a:off x="20002500"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02" name="楕円 901">
          <a:extLst>
            <a:ext uri="{FF2B5EF4-FFF2-40B4-BE49-F238E27FC236}">
              <a16:creationId xmlns:a16="http://schemas.microsoft.com/office/drawing/2014/main" id="{B7960928-1D08-42F6-B63C-E6CCD9094A79}"/>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03" name="直線コネクタ 902">
          <a:extLst>
            <a:ext uri="{FF2B5EF4-FFF2-40B4-BE49-F238E27FC236}">
              <a16:creationId xmlns:a16="http://schemas.microsoft.com/office/drawing/2014/main" id="{8BB93657-1DF3-41EB-9398-D650955F3F60}"/>
            </a:ext>
          </a:extLst>
        </xdr:cNvPr>
        <xdr:cNvCxnSpPr/>
      </xdr:nvCxnSpPr>
      <xdr:spPr>
        <a:xfrm>
          <a:off x="19202400" y="1756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904" name="楕円 903">
          <a:extLst>
            <a:ext uri="{FF2B5EF4-FFF2-40B4-BE49-F238E27FC236}">
              <a16:creationId xmlns:a16="http://schemas.microsoft.com/office/drawing/2014/main" id="{E40A859C-4D56-408B-A1D1-C10641AACAA8}"/>
            </a:ext>
          </a:extLst>
        </xdr:cNvPr>
        <xdr:cNvSpPr/>
      </xdr:nvSpPr>
      <xdr:spPr>
        <a:xfrm>
          <a:off x="18345150" y="1760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167639</xdr:rowOff>
    </xdr:to>
    <xdr:cxnSp macro="">
      <xdr:nvCxnSpPr>
        <xdr:cNvPr id="905" name="直線コネクタ 904">
          <a:extLst>
            <a:ext uri="{FF2B5EF4-FFF2-40B4-BE49-F238E27FC236}">
              <a16:creationId xmlns:a16="http://schemas.microsoft.com/office/drawing/2014/main" id="{DEB42641-A053-47F0-A803-155AA9579B06}"/>
            </a:ext>
          </a:extLst>
        </xdr:cNvPr>
        <xdr:cNvCxnSpPr/>
      </xdr:nvCxnSpPr>
      <xdr:spPr>
        <a:xfrm flipV="1">
          <a:off x="18392775" y="17564100"/>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906" name="楕円 905">
          <a:extLst>
            <a:ext uri="{FF2B5EF4-FFF2-40B4-BE49-F238E27FC236}">
              <a16:creationId xmlns:a16="http://schemas.microsoft.com/office/drawing/2014/main" id="{27DE224E-87E4-4E4C-9C06-3E0E4C9D2438}"/>
            </a:ext>
          </a:extLst>
        </xdr:cNvPr>
        <xdr:cNvSpPr/>
      </xdr:nvSpPr>
      <xdr:spPr>
        <a:xfrm>
          <a:off x="175545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167639</xdr:rowOff>
    </xdr:to>
    <xdr:cxnSp macro="">
      <xdr:nvCxnSpPr>
        <xdr:cNvPr id="907" name="直線コネクタ 906">
          <a:extLst>
            <a:ext uri="{FF2B5EF4-FFF2-40B4-BE49-F238E27FC236}">
              <a16:creationId xmlns:a16="http://schemas.microsoft.com/office/drawing/2014/main" id="{469E38A2-510C-4280-AF55-B069570A5059}"/>
            </a:ext>
          </a:extLst>
        </xdr:cNvPr>
        <xdr:cNvCxnSpPr/>
      </xdr:nvCxnSpPr>
      <xdr:spPr>
        <a:xfrm>
          <a:off x="17602200" y="17652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908" name="楕円 907">
          <a:extLst>
            <a:ext uri="{FF2B5EF4-FFF2-40B4-BE49-F238E27FC236}">
              <a16:creationId xmlns:a16="http://schemas.microsoft.com/office/drawing/2014/main" id="{9482DC8D-7868-46CA-8642-2AA131F0933A}"/>
            </a:ext>
          </a:extLst>
        </xdr:cNvPr>
        <xdr:cNvSpPr/>
      </xdr:nvSpPr>
      <xdr:spPr>
        <a:xfrm>
          <a:off x="167544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167639</xdr:rowOff>
    </xdr:from>
    <xdr:to>
      <xdr:col>102</xdr:col>
      <xdr:colOff>114300</xdr:colOff>
      <xdr:row>108</xdr:row>
      <xdr:rowOff>167639</xdr:rowOff>
    </xdr:to>
    <xdr:cxnSp macro="">
      <xdr:nvCxnSpPr>
        <xdr:cNvPr id="909" name="直線コネクタ 908">
          <a:extLst>
            <a:ext uri="{FF2B5EF4-FFF2-40B4-BE49-F238E27FC236}">
              <a16:creationId xmlns:a16="http://schemas.microsoft.com/office/drawing/2014/main" id="{F530B898-9EDB-4E60-BC04-E43C3A17132A}"/>
            </a:ext>
          </a:extLst>
        </xdr:cNvPr>
        <xdr:cNvCxnSpPr/>
      </xdr:nvCxnSpPr>
      <xdr:spPr>
        <a:xfrm>
          <a:off x="16802100" y="17652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97807</xdr:rowOff>
    </xdr:from>
    <xdr:ext cx="469744" cy="259045"/>
    <xdr:sp macro="" textlink="">
      <xdr:nvSpPr>
        <xdr:cNvPr id="910" name="n_1aveValue【博物館】&#10;一人当たり面積">
          <a:extLst>
            <a:ext uri="{FF2B5EF4-FFF2-40B4-BE49-F238E27FC236}">
              <a16:creationId xmlns:a16="http://schemas.microsoft.com/office/drawing/2014/main" id="{4332654A-1659-484F-A409-EB4435F4CC48}"/>
            </a:ext>
          </a:extLst>
        </xdr:cNvPr>
        <xdr:cNvSpPr txBox="1"/>
      </xdr:nvSpPr>
      <xdr:spPr>
        <a:xfrm>
          <a:off x="189834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911" name="n_2aveValue【博物館】&#10;一人当たり面積">
          <a:extLst>
            <a:ext uri="{FF2B5EF4-FFF2-40B4-BE49-F238E27FC236}">
              <a16:creationId xmlns:a16="http://schemas.microsoft.com/office/drawing/2014/main" id="{79726F22-884D-4BB9-A17B-6ED5D18F6753}"/>
            </a:ext>
          </a:extLst>
        </xdr:cNvPr>
        <xdr:cNvSpPr txBox="1"/>
      </xdr:nvSpPr>
      <xdr:spPr>
        <a:xfrm>
          <a:off x="181833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12" name="n_3aveValue【博物館】&#10;一人当たり面積">
          <a:extLst>
            <a:ext uri="{FF2B5EF4-FFF2-40B4-BE49-F238E27FC236}">
              <a16:creationId xmlns:a16="http://schemas.microsoft.com/office/drawing/2014/main" id="{3B32FD79-CCAC-4E77-BB81-440E42A1850B}"/>
            </a:ext>
          </a:extLst>
        </xdr:cNvPr>
        <xdr:cNvSpPr txBox="1"/>
      </xdr:nvSpPr>
      <xdr:spPr>
        <a:xfrm>
          <a:off x="173832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913" name="n_4aveValue【博物館】&#10;一人当たり面積">
          <a:extLst>
            <a:ext uri="{FF2B5EF4-FFF2-40B4-BE49-F238E27FC236}">
              <a16:creationId xmlns:a16="http://schemas.microsoft.com/office/drawing/2014/main" id="{1CD516E4-78D5-4B34-9AC3-50E3A36750E5}"/>
            </a:ext>
          </a:extLst>
        </xdr:cNvPr>
        <xdr:cNvSpPr txBox="1"/>
      </xdr:nvSpPr>
      <xdr:spPr>
        <a:xfrm>
          <a:off x="16592627"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14" name="n_1mainValue【博物館】&#10;一人当たり面積">
          <a:extLst>
            <a:ext uri="{FF2B5EF4-FFF2-40B4-BE49-F238E27FC236}">
              <a16:creationId xmlns:a16="http://schemas.microsoft.com/office/drawing/2014/main" id="{413D0F43-B7A2-4EF0-8E93-644D76145854}"/>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915" name="n_2mainValue【博物館】&#10;一人当たり面積">
          <a:extLst>
            <a:ext uri="{FF2B5EF4-FFF2-40B4-BE49-F238E27FC236}">
              <a16:creationId xmlns:a16="http://schemas.microsoft.com/office/drawing/2014/main" id="{022635F8-5900-417E-9ABC-71FECF72B2B1}"/>
            </a:ext>
          </a:extLst>
        </xdr:cNvPr>
        <xdr:cNvSpPr txBox="1"/>
      </xdr:nvSpPr>
      <xdr:spPr>
        <a:xfrm>
          <a:off x="181833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916" name="n_3mainValue【博物館】&#10;一人当たり面積">
          <a:extLst>
            <a:ext uri="{FF2B5EF4-FFF2-40B4-BE49-F238E27FC236}">
              <a16:creationId xmlns:a16="http://schemas.microsoft.com/office/drawing/2014/main" id="{17AB871C-05EE-48E4-B97F-28A9AF07B556}"/>
            </a:ext>
          </a:extLst>
        </xdr:cNvPr>
        <xdr:cNvSpPr txBox="1"/>
      </xdr:nvSpPr>
      <xdr:spPr>
        <a:xfrm>
          <a:off x="173832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917" name="n_4mainValue【博物館】&#10;一人当たり面積">
          <a:extLst>
            <a:ext uri="{FF2B5EF4-FFF2-40B4-BE49-F238E27FC236}">
              <a16:creationId xmlns:a16="http://schemas.microsoft.com/office/drawing/2014/main" id="{E61F542C-00C7-440C-B7CA-EC87177F1E3F}"/>
            </a:ext>
          </a:extLst>
        </xdr:cNvPr>
        <xdr:cNvSpPr txBox="1"/>
      </xdr:nvSpPr>
      <xdr:spPr>
        <a:xfrm>
          <a:off x="1659262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a:extLst>
            <a:ext uri="{FF2B5EF4-FFF2-40B4-BE49-F238E27FC236}">
              <a16:creationId xmlns:a16="http://schemas.microsoft.com/office/drawing/2014/main" id="{110B7C1C-7591-473E-B5B3-F8F98327464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a:extLst>
            <a:ext uri="{FF2B5EF4-FFF2-40B4-BE49-F238E27FC236}">
              <a16:creationId xmlns:a16="http://schemas.microsoft.com/office/drawing/2014/main" id="{6B52376C-FF1C-4B48-9FB0-67F842B0DCF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a:extLst>
            <a:ext uri="{FF2B5EF4-FFF2-40B4-BE49-F238E27FC236}">
              <a16:creationId xmlns:a16="http://schemas.microsoft.com/office/drawing/2014/main" id="{5259D9A6-0808-489C-8C51-DBC6912AB58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本県は道路、橋りょう、トンネルなどの公共土木施設については整備が進む一方、老朽化が進んでいる。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また、中山間地域が多く、人口も少ないことから、一人当たりの道路延長等は長い。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一方で、港湾・漁港、学校施設、県民会館、警察施設などは有形固定資産減価償却率が都道府県平均値を下回るなど、必要な投資は着実に行ってきている。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減価償却率が低い施設</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学校施設においては校舎の耐震化や新築、港湾・漁港については境漁港の市場施設整備などにより全国平均と比べて減価償却率が低くなっている。また、県民会館においては倉吉未来中心や米子コンベンションセンターなど、警察施設においては警察本部や大規模な警察署など比較的新しい施設が多いことなどにより、全国平均と比べて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7D3ED-420C-4B93-8B7A-007BCC705A3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76A51D-A1D4-443D-BDC3-0AA4D78CA20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751A5D-ACCE-42A0-BE63-8380DF62016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4AF1ED-9296-4A2E-99AB-A27D1FBE7B5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6F284F-F85C-4355-830B-FF1C1F8367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59F0E0-C54E-4889-AA12-4BF1A9C77B3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3E4A82-D4B8-4C87-963C-908FCC9D8F9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0B15E8-5703-45BE-8284-392C122C351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2BA42E-3DF6-4D1E-9BCF-C0BA0A70B4E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F8BE07-B4F0-4145-9C57-C5316E13944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551,806
547,318
3,507.14
404,094,947
390,934,664
8,123,456
224,933,415
628,978,733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AF144E-7AA3-4F9B-A76D-EAC6982EA05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FBC506-1931-4BE4-A61E-97CD0BFD1F1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3F6CB7-8CE7-454F-A9AC-DFDBB64CC2E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8F7CDB-7576-494A-BF4B-2BBAAF606D1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3C2FEC-FF3E-4835-9982-52E76DB7BE1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0AEBDD-47E5-4DD6-AB94-F35E30F43DB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94FC68-7189-4945-A2BC-75126BFE973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34205B-7B82-45AD-B615-C334287EB34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91439F-69AC-43AE-BBE5-894EDFCC710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EFA04-029F-4FEE-BC3E-A7F580CC932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0B6593-AD15-4309-8C2E-21E322B0DE4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97D46A-073F-46F9-BDEB-683F3433E29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94551C-9C37-4920-B79D-DE40AD29FD7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A5F42A-B050-46A9-884D-78AD38D4D1B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90C95D-E101-413C-8F93-D1A5BD6B755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D7E27F-05EC-4C76-A5E4-33FD21CF81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5B46DB-379E-4BBB-87D2-292823BE4B3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F0DAAC2-5091-4C15-BD1E-A8BCA36F5D4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995238E-87D3-4894-B227-79870ACEF4A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E2806BC-DE06-4FDA-B635-EAC4D44881D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16E6526-8E35-4591-AEA6-ECD5C18CCFB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5A5D934-FC10-4893-A5E7-7B051FF259C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B81E2FB-CE9E-41FD-8EF5-5FE2599AD5B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6BA084E-BA45-4EEE-95E0-28B484F8688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63023FE-95BA-41C9-8809-C96A1F4B1AA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C40B656-C420-467D-B8EF-FA2ACA39E7C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64BC95E-F9EC-47BC-BBDC-80896C432E7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836FDAF-EED9-4507-939A-31E9FC63689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4CB808-137B-44CD-8329-79804136B87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87561D-9294-46A3-86DB-E63B5CA99EF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853961-9DD4-4A2D-BF58-E34AB224599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5A8E032-BB0D-48BA-888D-022430161DD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B2A6EDC-E658-4A9B-B628-EEDEFA99FC17}"/>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5F33B56-B61F-4B8B-B78F-5A736076125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C2251CF-B739-4901-9B73-F780F34B3DF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20B2226-A758-46A4-9540-263E4F90971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24AAAE4-9CDD-402C-8CC6-ED167042624F}"/>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4C4E991-E94D-4057-AE6F-DCD29ECB4F41}"/>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9761C8B-E905-4FFA-8AF0-2426E427B1B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C77C969-12E7-4B21-B68D-798EA175AC5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40BB2D-2F76-4148-9FEF-930AE87CF93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DB6B293-937F-45A1-8CD3-B1EB9092B68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2F5212FE-65A0-4A07-8111-428C242588B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35</xdr:row>
      <xdr:rowOff>64770</xdr:rowOff>
    </xdr:from>
    <xdr:to>
      <xdr:col>24</xdr:col>
      <xdr:colOff>62865</xdr:colOff>
      <xdr:row>38</xdr:row>
      <xdr:rowOff>135636</xdr:rowOff>
    </xdr:to>
    <xdr:cxnSp macro="">
      <xdr:nvCxnSpPr>
        <xdr:cNvPr id="55" name="直線コネクタ 54">
          <a:extLst>
            <a:ext uri="{FF2B5EF4-FFF2-40B4-BE49-F238E27FC236}">
              <a16:creationId xmlns:a16="http://schemas.microsoft.com/office/drawing/2014/main" id="{BD759B59-B372-4E52-83CD-FE7A7552F456}"/>
            </a:ext>
          </a:extLst>
        </xdr:cNvPr>
        <xdr:cNvCxnSpPr/>
      </xdr:nvCxnSpPr>
      <xdr:spPr>
        <a:xfrm flipV="1">
          <a:off x="4179570" y="5735320"/>
          <a:ext cx="1270" cy="5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139463</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D6081597-565D-4605-BDE9-CD5A1014444E}"/>
            </a:ext>
          </a:extLst>
        </xdr:cNvPr>
        <xdr:cNvSpPr txBox="1"/>
      </xdr:nvSpPr>
      <xdr:spPr>
        <a:xfrm>
          <a:off x="4229100" y="629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135636</xdr:rowOff>
    </xdr:from>
    <xdr:to>
      <xdr:col>24</xdr:col>
      <xdr:colOff>152400</xdr:colOff>
      <xdr:row>38</xdr:row>
      <xdr:rowOff>135636</xdr:rowOff>
    </xdr:to>
    <xdr:cxnSp macro="">
      <xdr:nvCxnSpPr>
        <xdr:cNvPr id="57" name="直線コネクタ 56">
          <a:extLst>
            <a:ext uri="{FF2B5EF4-FFF2-40B4-BE49-F238E27FC236}">
              <a16:creationId xmlns:a16="http://schemas.microsoft.com/office/drawing/2014/main" id="{A8337FC7-CA3C-493A-BA65-C7190D679B71}"/>
            </a:ext>
          </a:extLst>
        </xdr:cNvPr>
        <xdr:cNvCxnSpPr/>
      </xdr:nvCxnSpPr>
      <xdr:spPr>
        <a:xfrm>
          <a:off x="4105275" y="6288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11447</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E53935BE-D5EF-416A-BB8F-C09E52BB1C1A}"/>
            </a:ext>
          </a:extLst>
        </xdr:cNvPr>
        <xdr:cNvSpPr txBox="1"/>
      </xdr:nvSpPr>
      <xdr:spPr>
        <a:xfrm>
          <a:off x="42291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64770</xdr:rowOff>
    </xdr:from>
    <xdr:to>
      <xdr:col>24</xdr:col>
      <xdr:colOff>152400</xdr:colOff>
      <xdr:row>35</xdr:row>
      <xdr:rowOff>64770</xdr:rowOff>
    </xdr:to>
    <xdr:cxnSp macro="">
      <xdr:nvCxnSpPr>
        <xdr:cNvPr id="59" name="直線コネクタ 58">
          <a:extLst>
            <a:ext uri="{FF2B5EF4-FFF2-40B4-BE49-F238E27FC236}">
              <a16:creationId xmlns:a16="http://schemas.microsoft.com/office/drawing/2014/main" id="{B59CAD03-9CF2-45E9-8F3B-D662BE909D13}"/>
            </a:ext>
          </a:extLst>
        </xdr:cNvPr>
        <xdr:cNvCxnSpPr/>
      </xdr:nvCxnSpPr>
      <xdr:spPr>
        <a:xfrm>
          <a:off x="4105275"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13987</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EF3AF8E2-115B-48FE-AE3F-5C0E3004077D}"/>
            </a:ext>
          </a:extLst>
        </xdr:cNvPr>
        <xdr:cNvSpPr txBox="1"/>
      </xdr:nvSpPr>
      <xdr:spPr>
        <a:xfrm>
          <a:off x="4229100" y="5840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1" name="フローチャート: 判断 60">
          <a:extLst>
            <a:ext uri="{FF2B5EF4-FFF2-40B4-BE49-F238E27FC236}">
              <a16:creationId xmlns:a16="http://schemas.microsoft.com/office/drawing/2014/main" id="{9EAA65D6-2329-4D71-8999-19D77D07B3C6}"/>
            </a:ext>
          </a:extLst>
        </xdr:cNvPr>
        <xdr:cNvSpPr/>
      </xdr:nvSpPr>
      <xdr:spPr>
        <a:xfrm>
          <a:off x="4124325"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81F2C240-CFC9-430B-AD7D-20DC617B398C}"/>
            </a:ext>
          </a:extLst>
        </xdr:cNvPr>
        <xdr:cNvSpPr/>
      </xdr:nvSpPr>
      <xdr:spPr>
        <a:xfrm>
          <a:off x="3381375" y="60220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32258</xdr:rowOff>
    </xdr:from>
    <xdr:to>
      <xdr:col>15</xdr:col>
      <xdr:colOff>101600</xdr:colOff>
      <xdr:row>37</xdr:row>
      <xdr:rowOff>133858</xdr:rowOff>
    </xdr:to>
    <xdr:sp macro="" textlink="">
      <xdr:nvSpPr>
        <xdr:cNvPr id="63" name="フローチャート: 判断 62">
          <a:extLst>
            <a:ext uri="{FF2B5EF4-FFF2-40B4-BE49-F238E27FC236}">
              <a16:creationId xmlns:a16="http://schemas.microsoft.com/office/drawing/2014/main" id="{D2964BDB-1867-4A79-958F-D89BC55D67E9}"/>
            </a:ext>
          </a:extLst>
        </xdr:cNvPr>
        <xdr:cNvSpPr/>
      </xdr:nvSpPr>
      <xdr:spPr>
        <a:xfrm>
          <a:off x="2571750"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64262</xdr:rowOff>
    </xdr:from>
    <xdr:to>
      <xdr:col>10</xdr:col>
      <xdr:colOff>165100</xdr:colOff>
      <xdr:row>37</xdr:row>
      <xdr:rowOff>165862</xdr:rowOff>
    </xdr:to>
    <xdr:sp macro="" textlink="">
      <xdr:nvSpPr>
        <xdr:cNvPr id="64" name="フローチャート: 判断 63">
          <a:extLst>
            <a:ext uri="{FF2B5EF4-FFF2-40B4-BE49-F238E27FC236}">
              <a16:creationId xmlns:a16="http://schemas.microsoft.com/office/drawing/2014/main" id="{6238B05A-477F-4331-8326-7408C04AC29A}"/>
            </a:ext>
          </a:extLst>
        </xdr:cNvPr>
        <xdr:cNvSpPr/>
      </xdr:nvSpPr>
      <xdr:spPr>
        <a:xfrm>
          <a:off x="1781175" y="6058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a:extLst>
            <a:ext uri="{FF2B5EF4-FFF2-40B4-BE49-F238E27FC236}">
              <a16:creationId xmlns:a16="http://schemas.microsoft.com/office/drawing/2014/main" id="{EA65A18C-CB1C-4241-A8E7-856A32ACAFD4}"/>
            </a:ext>
          </a:extLst>
        </xdr:cNvPr>
        <xdr:cNvSpPr/>
      </xdr:nvSpPr>
      <xdr:spPr>
        <a:xfrm>
          <a:off x="981075" y="605688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C4B160-A4BF-48E2-AD30-71F5D8F60A5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3F45968-7AE1-4CC3-A2BA-61428E3C582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4D3C25-54D7-47D0-9D72-DFC48A28FE9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251BCF-D69C-4C4E-A1C3-94A8E62F845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1BC91E-0CF4-4BC7-AB9A-FCDE6A5DE8D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71" name="楕円 70">
          <a:extLst>
            <a:ext uri="{FF2B5EF4-FFF2-40B4-BE49-F238E27FC236}">
              <a16:creationId xmlns:a16="http://schemas.microsoft.com/office/drawing/2014/main" id="{D70B287D-395C-4C37-8A77-FEAD48820B08}"/>
            </a:ext>
          </a:extLst>
        </xdr:cNvPr>
        <xdr:cNvSpPr/>
      </xdr:nvSpPr>
      <xdr:spPr>
        <a:xfrm>
          <a:off x="4124325" y="62411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171213</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DDAA40BD-FD87-4770-AF06-1867F029A837}"/>
            </a:ext>
          </a:extLst>
        </xdr:cNvPr>
        <xdr:cNvSpPr txBox="1"/>
      </xdr:nvSpPr>
      <xdr:spPr>
        <a:xfrm>
          <a:off x="4229100" y="615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164846</xdr:rowOff>
    </xdr:from>
    <xdr:to>
      <xdr:col>20</xdr:col>
      <xdr:colOff>38100</xdr:colOff>
      <xdr:row>38</xdr:row>
      <xdr:rowOff>94996</xdr:rowOff>
    </xdr:to>
    <xdr:sp macro="" textlink="">
      <xdr:nvSpPr>
        <xdr:cNvPr id="73" name="楕円 72">
          <a:extLst>
            <a:ext uri="{FF2B5EF4-FFF2-40B4-BE49-F238E27FC236}">
              <a16:creationId xmlns:a16="http://schemas.microsoft.com/office/drawing/2014/main" id="{180DF8A7-8245-47CB-9142-36B3FAAC3A2C}"/>
            </a:ext>
          </a:extLst>
        </xdr:cNvPr>
        <xdr:cNvSpPr/>
      </xdr:nvSpPr>
      <xdr:spPr>
        <a:xfrm>
          <a:off x="3381375" y="61528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44196</xdr:rowOff>
    </xdr:from>
    <xdr:to>
      <xdr:col>24</xdr:col>
      <xdr:colOff>63500</xdr:colOff>
      <xdr:row>38</xdr:row>
      <xdr:rowOff>135636</xdr:rowOff>
    </xdr:to>
    <xdr:cxnSp macro="">
      <xdr:nvCxnSpPr>
        <xdr:cNvPr id="74" name="直線コネクタ 73">
          <a:extLst>
            <a:ext uri="{FF2B5EF4-FFF2-40B4-BE49-F238E27FC236}">
              <a16:creationId xmlns:a16="http://schemas.microsoft.com/office/drawing/2014/main" id="{5B867BA1-D8CD-4FF3-99BC-B570907B7571}"/>
            </a:ext>
          </a:extLst>
        </xdr:cNvPr>
        <xdr:cNvCxnSpPr/>
      </xdr:nvCxnSpPr>
      <xdr:spPr>
        <a:xfrm>
          <a:off x="3429000" y="6200521"/>
          <a:ext cx="7524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153416</xdr:rowOff>
    </xdr:from>
    <xdr:to>
      <xdr:col>15</xdr:col>
      <xdr:colOff>101600</xdr:colOff>
      <xdr:row>39</xdr:row>
      <xdr:rowOff>83566</xdr:rowOff>
    </xdr:to>
    <xdr:sp macro="" textlink="">
      <xdr:nvSpPr>
        <xdr:cNvPr id="75" name="楕円 74">
          <a:extLst>
            <a:ext uri="{FF2B5EF4-FFF2-40B4-BE49-F238E27FC236}">
              <a16:creationId xmlns:a16="http://schemas.microsoft.com/office/drawing/2014/main" id="{5FF9C3FE-88D3-4504-9884-3617C5907E9C}"/>
            </a:ext>
          </a:extLst>
        </xdr:cNvPr>
        <xdr:cNvSpPr/>
      </xdr:nvSpPr>
      <xdr:spPr>
        <a:xfrm>
          <a:off x="2571750" y="63065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44196</xdr:rowOff>
    </xdr:from>
    <xdr:to>
      <xdr:col>19</xdr:col>
      <xdr:colOff>177800</xdr:colOff>
      <xdr:row>39</xdr:row>
      <xdr:rowOff>32766</xdr:rowOff>
    </xdr:to>
    <xdr:cxnSp macro="">
      <xdr:nvCxnSpPr>
        <xdr:cNvPr id="76" name="直線コネクタ 75">
          <a:extLst>
            <a:ext uri="{FF2B5EF4-FFF2-40B4-BE49-F238E27FC236}">
              <a16:creationId xmlns:a16="http://schemas.microsoft.com/office/drawing/2014/main" id="{CFCEA916-7FC2-4E31-BA4B-A19671DCF36C}"/>
            </a:ext>
          </a:extLst>
        </xdr:cNvPr>
        <xdr:cNvCxnSpPr/>
      </xdr:nvCxnSpPr>
      <xdr:spPr>
        <a:xfrm flipV="1">
          <a:off x="2619375" y="6200521"/>
          <a:ext cx="809625"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155702</xdr:rowOff>
    </xdr:from>
    <xdr:to>
      <xdr:col>10</xdr:col>
      <xdr:colOff>165100</xdr:colOff>
      <xdr:row>40</xdr:row>
      <xdr:rowOff>85852</xdr:rowOff>
    </xdr:to>
    <xdr:sp macro="" textlink="">
      <xdr:nvSpPr>
        <xdr:cNvPr id="77" name="楕円 76">
          <a:extLst>
            <a:ext uri="{FF2B5EF4-FFF2-40B4-BE49-F238E27FC236}">
              <a16:creationId xmlns:a16="http://schemas.microsoft.com/office/drawing/2014/main" id="{CFA692E1-7DFF-436D-9276-94E89FE64216}"/>
            </a:ext>
          </a:extLst>
        </xdr:cNvPr>
        <xdr:cNvSpPr/>
      </xdr:nvSpPr>
      <xdr:spPr>
        <a:xfrm>
          <a:off x="1781175" y="647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40</xdr:row>
      <xdr:rowOff>35052</xdr:rowOff>
    </xdr:to>
    <xdr:cxnSp macro="">
      <xdr:nvCxnSpPr>
        <xdr:cNvPr id="78" name="直線コネクタ 77">
          <a:extLst>
            <a:ext uri="{FF2B5EF4-FFF2-40B4-BE49-F238E27FC236}">
              <a16:creationId xmlns:a16="http://schemas.microsoft.com/office/drawing/2014/main" id="{BB9BEC94-4A14-4B30-90C5-435408902800}"/>
            </a:ext>
          </a:extLst>
        </xdr:cNvPr>
        <xdr:cNvCxnSpPr/>
      </xdr:nvCxnSpPr>
      <xdr:spPr>
        <a:xfrm flipV="1">
          <a:off x="1828800" y="6344666"/>
          <a:ext cx="790575"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xdr:rowOff>
    </xdr:from>
    <xdr:to>
      <xdr:col>6</xdr:col>
      <xdr:colOff>38100</xdr:colOff>
      <xdr:row>42</xdr:row>
      <xdr:rowOff>104140</xdr:rowOff>
    </xdr:to>
    <xdr:sp macro="" textlink="">
      <xdr:nvSpPr>
        <xdr:cNvPr id="79" name="楕円 78">
          <a:extLst>
            <a:ext uri="{FF2B5EF4-FFF2-40B4-BE49-F238E27FC236}">
              <a16:creationId xmlns:a16="http://schemas.microsoft.com/office/drawing/2014/main" id="{4BE93B37-4978-40CD-A5C2-8492BB4E48BD}"/>
            </a:ext>
          </a:extLst>
        </xdr:cNvPr>
        <xdr:cNvSpPr/>
      </xdr:nvSpPr>
      <xdr:spPr>
        <a:xfrm>
          <a:off x="981075" y="6803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35052</xdr:rowOff>
    </xdr:from>
    <xdr:to>
      <xdr:col>10</xdr:col>
      <xdr:colOff>114300</xdr:colOff>
      <xdr:row>42</xdr:row>
      <xdr:rowOff>53340</xdr:rowOff>
    </xdr:to>
    <xdr:cxnSp macro="">
      <xdr:nvCxnSpPr>
        <xdr:cNvPr id="80" name="直線コネクタ 79">
          <a:extLst>
            <a:ext uri="{FF2B5EF4-FFF2-40B4-BE49-F238E27FC236}">
              <a16:creationId xmlns:a16="http://schemas.microsoft.com/office/drawing/2014/main" id="{34736262-792A-48B9-B0A4-93CA751C9ECB}"/>
            </a:ext>
          </a:extLst>
        </xdr:cNvPr>
        <xdr:cNvCxnSpPr/>
      </xdr:nvCxnSpPr>
      <xdr:spPr>
        <a:xfrm flipV="1">
          <a:off x="1028700" y="6512052"/>
          <a:ext cx="800100" cy="3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体育館・プール】&#10;有形固定資産減価償却率">
          <a:extLst>
            <a:ext uri="{FF2B5EF4-FFF2-40B4-BE49-F238E27FC236}">
              <a16:creationId xmlns:a16="http://schemas.microsoft.com/office/drawing/2014/main" id="{7466B51F-D78A-4317-8DAF-BEF924116B3D}"/>
            </a:ext>
          </a:extLst>
        </xdr:cNvPr>
        <xdr:cNvSpPr txBox="1"/>
      </xdr:nvSpPr>
      <xdr:spPr>
        <a:xfrm>
          <a:off x="3239144" y="58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150385</xdr:rowOff>
    </xdr:from>
    <xdr:ext cx="405111" cy="259045"/>
    <xdr:sp macro="" textlink="">
      <xdr:nvSpPr>
        <xdr:cNvPr id="82" name="n_2aveValue【体育館・プール】&#10;有形固定資産減価償却率">
          <a:extLst>
            <a:ext uri="{FF2B5EF4-FFF2-40B4-BE49-F238E27FC236}">
              <a16:creationId xmlns:a16="http://schemas.microsoft.com/office/drawing/2014/main" id="{0A61294F-D922-4D5B-B4FD-4AF290A77CD0}"/>
            </a:ext>
          </a:extLst>
        </xdr:cNvPr>
        <xdr:cNvSpPr txBox="1"/>
      </xdr:nvSpPr>
      <xdr:spPr>
        <a:xfrm>
          <a:off x="2439044"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10939</xdr:rowOff>
    </xdr:from>
    <xdr:ext cx="405111" cy="259045"/>
    <xdr:sp macro="" textlink="">
      <xdr:nvSpPr>
        <xdr:cNvPr id="83" name="n_3aveValue【体育館・プール】&#10;有形固定資産減価償却率">
          <a:extLst>
            <a:ext uri="{FF2B5EF4-FFF2-40B4-BE49-F238E27FC236}">
              <a16:creationId xmlns:a16="http://schemas.microsoft.com/office/drawing/2014/main" id="{C3411E3E-FD9E-46A6-9215-361D4DC538A6}"/>
            </a:ext>
          </a:extLst>
        </xdr:cNvPr>
        <xdr:cNvSpPr txBox="1"/>
      </xdr:nvSpPr>
      <xdr:spPr>
        <a:xfrm>
          <a:off x="1648469"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4" name="n_4aveValue【体育館・プール】&#10;有形固定資産減価償却率">
          <a:extLst>
            <a:ext uri="{FF2B5EF4-FFF2-40B4-BE49-F238E27FC236}">
              <a16:creationId xmlns:a16="http://schemas.microsoft.com/office/drawing/2014/main" id="{AEB903DA-96EB-4967-932F-54999ADF9F43}"/>
            </a:ext>
          </a:extLst>
        </xdr:cNvPr>
        <xdr:cNvSpPr txBox="1"/>
      </xdr:nvSpPr>
      <xdr:spPr>
        <a:xfrm>
          <a:off x="848369" y="584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86123</xdr:rowOff>
    </xdr:from>
    <xdr:ext cx="405111" cy="259045"/>
    <xdr:sp macro="" textlink="">
      <xdr:nvSpPr>
        <xdr:cNvPr id="85" name="n_1mainValue【体育館・プール】&#10;有形固定資産減価償却率">
          <a:extLst>
            <a:ext uri="{FF2B5EF4-FFF2-40B4-BE49-F238E27FC236}">
              <a16:creationId xmlns:a16="http://schemas.microsoft.com/office/drawing/2014/main" id="{8A133516-DB55-49A3-9B6C-3DE15DC4EAB6}"/>
            </a:ext>
          </a:extLst>
        </xdr:cNvPr>
        <xdr:cNvSpPr txBox="1"/>
      </xdr:nvSpPr>
      <xdr:spPr>
        <a:xfrm>
          <a:off x="3239144" y="623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74693</xdr:rowOff>
    </xdr:from>
    <xdr:ext cx="405111" cy="259045"/>
    <xdr:sp macro="" textlink="">
      <xdr:nvSpPr>
        <xdr:cNvPr id="86" name="n_2mainValue【体育館・プール】&#10;有形固定資産減価償却率">
          <a:extLst>
            <a:ext uri="{FF2B5EF4-FFF2-40B4-BE49-F238E27FC236}">
              <a16:creationId xmlns:a16="http://schemas.microsoft.com/office/drawing/2014/main" id="{9B7705F7-C8DB-4DA3-9E87-FF37D7217EA7}"/>
            </a:ext>
          </a:extLst>
        </xdr:cNvPr>
        <xdr:cNvSpPr txBox="1"/>
      </xdr:nvSpPr>
      <xdr:spPr>
        <a:xfrm>
          <a:off x="2439044" y="638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76979</xdr:rowOff>
    </xdr:from>
    <xdr:ext cx="405111" cy="259045"/>
    <xdr:sp macro="" textlink="">
      <xdr:nvSpPr>
        <xdr:cNvPr id="87" name="n_3mainValue【体育館・プール】&#10;有形固定資産減価償却率">
          <a:extLst>
            <a:ext uri="{FF2B5EF4-FFF2-40B4-BE49-F238E27FC236}">
              <a16:creationId xmlns:a16="http://schemas.microsoft.com/office/drawing/2014/main" id="{F140534E-7B9C-4A33-9045-9018DE7155E8}"/>
            </a:ext>
          </a:extLst>
        </xdr:cNvPr>
        <xdr:cNvSpPr txBox="1"/>
      </xdr:nvSpPr>
      <xdr:spPr>
        <a:xfrm>
          <a:off x="1648469" y="655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95267</xdr:rowOff>
    </xdr:from>
    <xdr:ext cx="405111" cy="259045"/>
    <xdr:sp macro="" textlink="">
      <xdr:nvSpPr>
        <xdr:cNvPr id="88" name="n_4mainValue【体育館・プール】&#10;有形固定資産減価償却率">
          <a:extLst>
            <a:ext uri="{FF2B5EF4-FFF2-40B4-BE49-F238E27FC236}">
              <a16:creationId xmlns:a16="http://schemas.microsoft.com/office/drawing/2014/main" id="{7E2AEA5E-152B-4220-BA1D-EB17B1FD3EF7}"/>
            </a:ext>
          </a:extLst>
        </xdr:cNvPr>
        <xdr:cNvSpPr txBox="1"/>
      </xdr:nvSpPr>
      <xdr:spPr>
        <a:xfrm>
          <a:off x="848369"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3C9B029-D707-471E-9DD0-9D1982B8FE3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0D8C2403-9B0C-44AD-A43B-610F288B945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F5789B3D-95C0-4A6E-8050-7516D4933F8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42E01CB2-9CD6-4979-B8A7-15274FCE44C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7C0F2CCC-350E-41D0-B4B2-04A841E0F76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6671CB6-09BC-4FB2-836D-B653541D98E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D2AB6776-8AD2-4002-A7E7-6521ECD18B5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1ADD5FE-ED52-4719-80A1-EF087D34111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22A62639-8E35-479E-B2BA-32593898BEC1}"/>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1A138B9B-C837-4CCF-90F4-D796084B1F1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940D147-D7E9-46D1-90A6-104899A2267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6FCB7C55-F8AF-40B4-81F9-7259C311F0B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65A95AEB-80E9-494A-88EC-F1C651B3BBF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AE56241-821F-4425-B032-C7E38E2FA80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ACC66B8F-BA6D-4D8B-8FDA-64AF529A629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682FB2D2-1F5F-4CEF-86AB-4313A31696D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903349E8-447C-4E02-80CE-285375526D8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B11E4974-1CE8-4552-BD1D-B96F322DED4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A3B00D-85EC-4248-A116-D173C8BE4B8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878B05D-90DF-4C73-B805-1291381114F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E6FB788-A861-4430-9C1C-C5CDE7C8279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C8B77CE0-92B5-45DB-8AFF-4D0B7AA8642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19050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A138C6C5-31CC-4FCD-A0B3-69EF3A0DB5DC}"/>
            </a:ext>
          </a:extLst>
        </xdr:cNvPr>
        <xdr:cNvCxnSpPr/>
      </xdr:nvCxnSpPr>
      <xdr:spPr>
        <a:xfrm flipV="1">
          <a:off x="9427845" y="5362575"/>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CF251D6F-F640-4EF3-83DC-5D90323593B1}"/>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18F198A3-E7A3-4759-8423-3A1F3C82F647}"/>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137177</xdr:rowOff>
    </xdr:from>
    <xdr:ext cx="469744" cy="259045"/>
    <xdr:sp macro="" textlink="">
      <xdr:nvSpPr>
        <xdr:cNvPr id="114" name="【体育館・プール】&#10;一人当たり面積最大値テキスト">
          <a:extLst>
            <a:ext uri="{FF2B5EF4-FFF2-40B4-BE49-F238E27FC236}">
              <a16:creationId xmlns:a16="http://schemas.microsoft.com/office/drawing/2014/main" id="{7880C8EE-8F5C-4EE7-A154-A466B54B57DD}"/>
            </a:ext>
          </a:extLst>
        </xdr:cNvPr>
        <xdr:cNvSpPr txBox="1"/>
      </xdr:nvSpPr>
      <xdr:spPr>
        <a:xfrm>
          <a:off x="9477375" y="51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5" name="直線コネクタ 114">
          <a:extLst>
            <a:ext uri="{FF2B5EF4-FFF2-40B4-BE49-F238E27FC236}">
              <a16:creationId xmlns:a16="http://schemas.microsoft.com/office/drawing/2014/main" id="{89F2D2E4-E082-4AB7-8724-B6C5A8C0FEF7}"/>
            </a:ext>
          </a:extLst>
        </xdr:cNvPr>
        <xdr:cNvCxnSpPr/>
      </xdr:nvCxnSpPr>
      <xdr:spPr>
        <a:xfrm>
          <a:off x="9363075" y="5362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41927</xdr:rowOff>
    </xdr:from>
    <xdr:ext cx="469744" cy="259045"/>
    <xdr:sp macro="" textlink="">
      <xdr:nvSpPr>
        <xdr:cNvPr id="116" name="【体育館・プール】&#10;一人当たり面積平均値テキスト">
          <a:extLst>
            <a:ext uri="{FF2B5EF4-FFF2-40B4-BE49-F238E27FC236}">
              <a16:creationId xmlns:a16="http://schemas.microsoft.com/office/drawing/2014/main" id="{2FA9E6BE-3A9E-471D-B13F-31C761530DAC}"/>
            </a:ext>
          </a:extLst>
        </xdr:cNvPr>
        <xdr:cNvSpPr txBox="1"/>
      </xdr:nvSpPr>
      <xdr:spPr>
        <a:xfrm>
          <a:off x="9477375" y="6198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a:extLst>
            <a:ext uri="{FF2B5EF4-FFF2-40B4-BE49-F238E27FC236}">
              <a16:creationId xmlns:a16="http://schemas.microsoft.com/office/drawing/2014/main" id="{7DDF0EDB-1C41-43D0-83C1-7C9ABC8AEC23}"/>
            </a:ext>
          </a:extLst>
        </xdr:cNvPr>
        <xdr:cNvSpPr/>
      </xdr:nvSpPr>
      <xdr:spPr>
        <a:xfrm>
          <a:off x="9401175" y="62198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44450</xdr:rowOff>
    </xdr:from>
    <xdr:to>
      <xdr:col>50</xdr:col>
      <xdr:colOff>165100</xdr:colOff>
      <xdr:row>37</xdr:row>
      <xdr:rowOff>146050</xdr:rowOff>
    </xdr:to>
    <xdr:sp macro="" textlink="">
      <xdr:nvSpPr>
        <xdr:cNvPr id="118" name="フローチャート: 判断 117">
          <a:extLst>
            <a:ext uri="{FF2B5EF4-FFF2-40B4-BE49-F238E27FC236}">
              <a16:creationId xmlns:a16="http://schemas.microsoft.com/office/drawing/2014/main" id="{D14B4F17-8291-40E7-9CF3-A1CB33726AB8}"/>
            </a:ext>
          </a:extLst>
        </xdr:cNvPr>
        <xdr:cNvSpPr/>
      </xdr:nvSpPr>
      <xdr:spPr>
        <a:xfrm>
          <a:off x="86391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19" name="フローチャート: 判断 118">
          <a:extLst>
            <a:ext uri="{FF2B5EF4-FFF2-40B4-BE49-F238E27FC236}">
              <a16:creationId xmlns:a16="http://schemas.microsoft.com/office/drawing/2014/main" id="{2951991C-62A5-49B6-8ABD-B9B962FB3F9C}"/>
            </a:ext>
          </a:extLst>
        </xdr:cNvPr>
        <xdr:cNvSpPr/>
      </xdr:nvSpPr>
      <xdr:spPr>
        <a:xfrm>
          <a:off x="78390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0" name="フローチャート: 判断 119">
          <a:extLst>
            <a:ext uri="{FF2B5EF4-FFF2-40B4-BE49-F238E27FC236}">
              <a16:creationId xmlns:a16="http://schemas.microsoft.com/office/drawing/2014/main" id="{72D653FD-703D-49EF-BA58-3BF2DD86B951}"/>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1" name="フローチャート: 判断 120">
          <a:extLst>
            <a:ext uri="{FF2B5EF4-FFF2-40B4-BE49-F238E27FC236}">
              <a16:creationId xmlns:a16="http://schemas.microsoft.com/office/drawing/2014/main" id="{F0F92448-45DB-496A-92A3-3E98BB76EB40}"/>
            </a:ext>
          </a:extLst>
        </xdr:cNvPr>
        <xdr:cNvSpPr/>
      </xdr:nvSpPr>
      <xdr:spPr>
        <a:xfrm>
          <a:off x="6238875" y="6505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7C6C51-E538-4C4A-9EF9-2D5326AE066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EA6B835-9E5F-49D1-9794-5E8FC91EFD1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4E60BC3-C541-47E2-AD08-C2781910AD1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19D549-960A-4A90-A395-B8AEC5FD8DE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3FB0A0-F1E0-4503-B055-7F765DD7395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27" name="楕円 126">
          <a:extLst>
            <a:ext uri="{FF2B5EF4-FFF2-40B4-BE49-F238E27FC236}">
              <a16:creationId xmlns:a16="http://schemas.microsoft.com/office/drawing/2014/main" id="{80AF15D9-8B4B-40BE-975F-D48200B12290}"/>
            </a:ext>
          </a:extLst>
        </xdr:cNvPr>
        <xdr:cNvSpPr/>
      </xdr:nvSpPr>
      <xdr:spPr>
        <a:xfrm>
          <a:off x="9401175" y="53244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92727</xdr:rowOff>
    </xdr:from>
    <xdr:ext cx="469744" cy="259045"/>
    <xdr:sp macro="" textlink="">
      <xdr:nvSpPr>
        <xdr:cNvPr id="128" name="【体育館・プール】&#10;一人当たり面積該当値テキスト">
          <a:extLst>
            <a:ext uri="{FF2B5EF4-FFF2-40B4-BE49-F238E27FC236}">
              <a16:creationId xmlns:a16="http://schemas.microsoft.com/office/drawing/2014/main" id="{2A290BC3-F17A-43A5-BE3D-D2EBA7046D41}"/>
            </a:ext>
          </a:extLst>
        </xdr:cNvPr>
        <xdr:cNvSpPr txBox="1"/>
      </xdr:nvSpPr>
      <xdr:spPr>
        <a:xfrm>
          <a:off x="9477375"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29" name="楕円 128">
          <a:extLst>
            <a:ext uri="{FF2B5EF4-FFF2-40B4-BE49-F238E27FC236}">
              <a16:creationId xmlns:a16="http://schemas.microsoft.com/office/drawing/2014/main" id="{70945B2D-FAEF-44B3-B0BF-E3EB0B70B327}"/>
            </a:ext>
          </a:extLst>
        </xdr:cNvPr>
        <xdr:cNvSpPr/>
      </xdr:nvSpPr>
      <xdr:spPr>
        <a:xfrm>
          <a:off x="8639175" y="535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57150</xdr:rowOff>
    </xdr:to>
    <xdr:cxnSp macro="">
      <xdr:nvCxnSpPr>
        <xdr:cNvPr id="130" name="直線コネクタ 129">
          <a:extLst>
            <a:ext uri="{FF2B5EF4-FFF2-40B4-BE49-F238E27FC236}">
              <a16:creationId xmlns:a16="http://schemas.microsoft.com/office/drawing/2014/main" id="{F8D189B8-339E-4629-919A-11FD065B8375}"/>
            </a:ext>
          </a:extLst>
        </xdr:cNvPr>
        <xdr:cNvCxnSpPr/>
      </xdr:nvCxnSpPr>
      <xdr:spPr>
        <a:xfrm flipV="1">
          <a:off x="8686800" y="536257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44450</xdr:rowOff>
    </xdr:from>
    <xdr:to>
      <xdr:col>46</xdr:col>
      <xdr:colOff>38100</xdr:colOff>
      <xdr:row>33</xdr:row>
      <xdr:rowOff>146050</xdr:rowOff>
    </xdr:to>
    <xdr:sp macro="" textlink="">
      <xdr:nvSpPr>
        <xdr:cNvPr id="131" name="楕円 130">
          <a:extLst>
            <a:ext uri="{FF2B5EF4-FFF2-40B4-BE49-F238E27FC236}">
              <a16:creationId xmlns:a16="http://schemas.microsoft.com/office/drawing/2014/main" id="{F0BD4E93-FC9B-46F7-BC7C-EDF3393A1788}"/>
            </a:ext>
          </a:extLst>
        </xdr:cNvPr>
        <xdr:cNvSpPr/>
      </xdr:nvSpPr>
      <xdr:spPr>
        <a:xfrm>
          <a:off x="7839075" y="5391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95250</xdr:rowOff>
    </xdr:to>
    <xdr:cxnSp macro="">
      <xdr:nvCxnSpPr>
        <xdr:cNvPr id="132" name="直線コネクタ 131">
          <a:extLst>
            <a:ext uri="{FF2B5EF4-FFF2-40B4-BE49-F238E27FC236}">
              <a16:creationId xmlns:a16="http://schemas.microsoft.com/office/drawing/2014/main" id="{E618BA07-E8A9-4AA8-9B96-A6559AC784F7}"/>
            </a:ext>
          </a:extLst>
        </xdr:cNvPr>
        <xdr:cNvCxnSpPr/>
      </xdr:nvCxnSpPr>
      <xdr:spPr>
        <a:xfrm flipV="1">
          <a:off x="7886700" y="54006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44450</xdr:rowOff>
    </xdr:from>
    <xdr:to>
      <xdr:col>41</xdr:col>
      <xdr:colOff>101600</xdr:colOff>
      <xdr:row>33</xdr:row>
      <xdr:rowOff>146050</xdr:rowOff>
    </xdr:to>
    <xdr:sp macro="" textlink="">
      <xdr:nvSpPr>
        <xdr:cNvPr id="133" name="楕円 132">
          <a:extLst>
            <a:ext uri="{FF2B5EF4-FFF2-40B4-BE49-F238E27FC236}">
              <a16:creationId xmlns:a16="http://schemas.microsoft.com/office/drawing/2014/main" id="{F407AD66-CC95-4CE6-B903-B1A1B7E32BF6}"/>
            </a:ext>
          </a:extLst>
        </xdr:cNvPr>
        <xdr:cNvSpPr/>
      </xdr:nvSpPr>
      <xdr:spPr>
        <a:xfrm>
          <a:off x="7029450" y="539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95250</xdr:rowOff>
    </xdr:from>
    <xdr:to>
      <xdr:col>45</xdr:col>
      <xdr:colOff>177800</xdr:colOff>
      <xdr:row>33</xdr:row>
      <xdr:rowOff>95250</xdr:rowOff>
    </xdr:to>
    <xdr:cxnSp macro="">
      <xdr:nvCxnSpPr>
        <xdr:cNvPr id="134" name="直線コネクタ 133">
          <a:extLst>
            <a:ext uri="{FF2B5EF4-FFF2-40B4-BE49-F238E27FC236}">
              <a16:creationId xmlns:a16="http://schemas.microsoft.com/office/drawing/2014/main" id="{0673E8DA-ED24-4B73-9EF7-C3313E1D9A8F}"/>
            </a:ext>
          </a:extLst>
        </xdr:cNvPr>
        <xdr:cNvCxnSpPr/>
      </xdr:nvCxnSpPr>
      <xdr:spPr>
        <a:xfrm>
          <a:off x="7077075" y="5438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5" name="楕円 134">
          <a:extLst>
            <a:ext uri="{FF2B5EF4-FFF2-40B4-BE49-F238E27FC236}">
              <a16:creationId xmlns:a16="http://schemas.microsoft.com/office/drawing/2014/main" id="{8FCBFE8A-00E5-41EE-8616-AB6AC619D180}"/>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95250</xdr:rowOff>
    </xdr:from>
    <xdr:to>
      <xdr:col>41</xdr:col>
      <xdr:colOff>50800</xdr:colOff>
      <xdr:row>39</xdr:row>
      <xdr:rowOff>95250</xdr:rowOff>
    </xdr:to>
    <xdr:cxnSp macro="">
      <xdr:nvCxnSpPr>
        <xdr:cNvPr id="136" name="直線コネクタ 135">
          <a:extLst>
            <a:ext uri="{FF2B5EF4-FFF2-40B4-BE49-F238E27FC236}">
              <a16:creationId xmlns:a16="http://schemas.microsoft.com/office/drawing/2014/main" id="{AD54FA78-CCCC-452B-B80A-85E2BD6CA297}"/>
            </a:ext>
          </a:extLst>
        </xdr:cNvPr>
        <xdr:cNvCxnSpPr/>
      </xdr:nvCxnSpPr>
      <xdr:spPr>
        <a:xfrm flipV="1">
          <a:off x="6286500" y="5438775"/>
          <a:ext cx="790575"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7" name="n_1aveValue【体育館・プール】&#10;一人当たり面積">
          <a:extLst>
            <a:ext uri="{FF2B5EF4-FFF2-40B4-BE49-F238E27FC236}">
              <a16:creationId xmlns:a16="http://schemas.microsoft.com/office/drawing/2014/main" id="{839BB751-AB44-4AB4-9646-F162622B28A1}"/>
            </a:ext>
          </a:extLst>
        </xdr:cNvPr>
        <xdr:cNvSpPr txBox="1"/>
      </xdr:nvSpPr>
      <xdr:spPr>
        <a:xfrm>
          <a:off x="845827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8" name="n_2aveValue【体育館・プール】&#10;一人当たり面積">
          <a:extLst>
            <a:ext uri="{FF2B5EF4-FFF2-40B4-BE49-F238E27FC236}">
              <a16:creationId xmlns:a16="http://schemas.microsoft.com/office/drawing/2014/main" id="{4D2A04D6-E02B-4FB6-A4C9-7042E3CE51BD}"/>
            </a:ext>
          </a:extLst>
        </xdr:cNvPr>
        <xdr:cNvSpPr txBox="1"/>
      </xdr:nvSpPr>
      <xdr:spPr>
        <a:xfrm>
          <a:off x="767722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9" name="n_3aveValue【体育館・プール】&#10;一人当たり面積">
          <a:extLst>
            <a:ext uri="{FF2B5EF4-FFF2-40B4-BE49-F238E27FC236}">
              <a16:creationId xmlns:a16="http://schemas.microsoft.com/office/drawing/2014/main" id="{E14D553E-BF1D-4124-85DF-CE827D976568}"/>
            </a:ext>
          </a:extLst>
        </xdr:cNvPr>
        <xdr:cNvSpPr txBox="1"/>
      </xdr:nvSpPr>
      <xdr:spPr>
        <a:xfrm>
          <a:off x="68676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0" name="n_4aveValue【体育館・プール】&#10;一人当たり面積">
          <a:extLst>
            <a:ext uri="{FF2B5EF4-FFF2-40B4-BE49-F238E27FC236}">
              <a16:creationId xmlns:a16="http://schemas.microsoft.com/office/drawing/2014/main" id="{98BEEAB8-B7A8-435A-A2E5-70EC52466486}"/>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41" name="n_1mainValue【体育館・プール】&#10;一人当たり面積">
          <a:extLst>
            <a:ext uri="{FF2B5EF4-FFF2-40B4-BE49-F238E27FC236}">
              <a16:creationId xmlns:a16="http://schemas.microsoft.com/office/drawing/2014/main" id="{6B0993AD-C95B-48DD-8CD5-A43D89316A3F}"/>
            </a:ext>
          </a:extLst>
        </xdr:cNvPr>
        <xdr:cNvSpPr txBox="1"/>
      </xdr:nvSpPr>
      <xdr:spPr>
        <a:xfrm>
          <a:off x="8458277"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42" name="n_2mainValue【体育館・プール】&#10;一人当たり面積">
          <a:extLst>
            <a:ext uri="{FF2B5EF4-FFF2-40B4-BE49-F238E27FC236}">
              <a16:creationId xmlns:a16="http://schemas.microsoft.com/office/drawing/2014/main" id="{D1514F6E-4C9D-4F4A-A08A-65D545CE749E}"/>
            </a:ext>
          </a:extLst>
        </xdr:cNvPr>
        <xdr:cNvSpPr txBox="1"/>
      </xdr:nvSpPr>
      <xdr:spPr>
        <a:xfrm>
          <a:off x="7677227"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43" name="n_3mainValue【体育館・プール】&#10;一人当たり面積">
          <a:extLst>
            <a:ext uri="{FF2B5EF4-FFF2-40B4-BE49-F238E27FC236}">
              <a16:creationId xmlns:a16="http://schemas.microsoft.com/office/drawing/2014/main" id="{6FBDB70F-6F66-47CC-A22F-988E676FB5FD}"/>
            </a:ext>
          </a:extLst>
        </xdr:cNvPr>
        <xdr:cNvSpPr txBox="1"/>
      </xdr:nvSpPr>
      <xdr:spPr>
        <a:xfrm>
          <a:off x="6867602"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mainValue【体育館・プール】&#10;一人当たり面積">
          <a:extLst>
            <a:ext uri="{FF2B5EF4-FFF2-40B4-BE49-F238E27FC236}">
              <a16:creationId xmlns:a16="http://schemas.microsoft.com/office/drawing/2014/main" id="{C84DC005-4ACE-461C-B5EB-EBB985506FB6}"/>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47DCBBD-A028-48A0-A7BD-444E37F8B58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4CCA661E-9A2B-4C3D-A749-ED021E24D01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FFD01A8E-9EC5-4D2A-BFD9-8D5EB170892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030D2E10-B718-438A-960A-E058B1D84C1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63FF9DF7-5C73-4F19-AFCE-C811B8AECB6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3E31C2A1-4449-4FBB-AD0F-D1F1940DCAE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62233DE-9B71-4365-9ADF-12946823680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5E895901-1BA0-49F8-9734-70509769B6B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6DF239D8-7A92-40AE-A2BB-3C6CF56E1E8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3C8566E-27AF-4E67-98D8-EE803C57D514}"/>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5" name="テキスト ボックス 154">
          <a:extLst>
            <a:ext uri="{FF2B5EF4-FFF2-40B4-BE49-F238E27FC236}">
              <a16:creationId xmlns:a16="http://schemas.microsoft.com/office/drawing/2014/main" id="{4873BD49-7538-4DA3-B9FF-FCA124230248}"/>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935363B6-48BC-4370-9280-BC3BD19075F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4603400A-85D8-4B88-9E70-79DED71BC511}"/>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72A5F59-1CF3-4868-9A90-62E98CD83D5B}"/>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A608C6A0-9B38-4B33-88BB-DC9EB35B3E40}"/>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C3D5BF09-A61C-4782-A91B-C9C7DA2BE50C}"/>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E5FB4C9E-3B39-4FC9-8BA1-190EA8811DAF}"/>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BB37A8E0-C52A-431B-92BF-E046E88B1BAE}"/>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AB618F42-A153-43E3-9A2F-D0C9220C26B5}"/>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DD2D5ED1-C4C6-4E09-8AA0-B09E2D93AD76}"/>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5" name="テキスト ボックス 164">
          <a:extLst>
            <a:ext uri="{FF2B5EF4-FFF2-40B4-BE49-F238E27FC236}">
              <a16:creationId xmlns:a16="http://schemas.microsoft.com/office/drawing/2014/main" id="{C55E22CF-A88A-42E9-A7B5-A029F25C58B1}"/>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770DFA7-81D4-4CB1-AEE2-AA592BF4552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AA5A9058-12ED-4A5F-8568-6611377F611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AE7CD83F-2B90-497D-8F0A-9C91D34127E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62</xdr:row>
      <xdr:rowOff>65315</xdr:rowOff>
    </xdr:from>
    <xdr:to>
      <xdr:col>24</xdr:col>
      <xdr:colOff>62865</xdr:colOff>
      <xdr:row>64</xdr:row>
      <xdr:rowOff>97972</xdr:rowOff>
    </xdr:to>
    <xdr:cxnSp macro="">
      <xdr:nvCxnSpPr>
        <xdr:cNvPr id="169" name="直線コネクタ 168">
          <a:extLst>
            <a:ext uri="{FF2B5EF4-FFF2-40B4-BE49-F238E27FC236}">
              <a16:creationId xmlns:a16="http://schemas.microsoft.com/office/drawing/2014/main" id="{73B5EEEF-0EA2-4B15-861D-7CBFA780DD28}"/>
            </a:ext>
          </a:extLst>
        </xdr:cNvPr>
        <xdr:cNvCxnSpPr/>
      </xdr:nvCxnSpPr>
      <xdr:spPr>
        <a:xfrm flipV="1">
          <a:off x="4179570" y="10107840"/>
          <a:ext cx="1270" cy="35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101799</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58B2CE2F-B8C0-45D0-8529-A12DA6D92B77}"/>
            </a:ext>
          </a:extLst>
        </xdr:cNvPr>
        <xdr:cNvSpPr txBox="1"/>
      </xdr:nvSpPr>
      <xdr:spPr>
        <a:xfrm>
          <a:off x="4229100" y="1046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97972</xdr:rowOff>
    </xdr:from>
    <xdr:to>
      <xdr:col>24</xdr:col>
      <xdr:colOff>152400</xdr:colOff>
      <xdr:row>64</xdr:row>
      <xdr:rowOff>97972</xdr:rowOff>
    </xdr:to>
    <xdr:cxnSp macro="">
      <xdr:nvCxnSpPr>
        <xdr:cNvPr id="171" name="直線コネクタ 170">
          <a:extLst>
            <a:ext uri="{FF2B5EF4-FFF2-40B4-BE49-F238E27FC236}">
              <a16:creationId xmlns:a16="http://schemas.microsoft.com/office/drawing/2014/main" id="{EEE7FDB6-6599-4551-B038-4152B1345665}"/>
            </a:ext>
          </a:extLst>
        </xdr:cNvPr>
        <xdr:cNvCxnSpPr/>
      </xdr:nvCxnSpPr>
      <xdr:spPr>
        <a:xfrm>
          <a:off x="4105275" y="10461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11992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0638814D-9082-4DBC-A4BD-E7B0E26F450A}"/>
            </a:ext>
          </a:extLst>
        </xdr:cNvPr>
        <xdr:cNvSpPr txBox="1"/>
      </xdr:nvSpPr>
      <xdr:spPr>
        <a:xfrm>
          <a:off x="4229100" y="988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65315</xdr:rowOff>
    </xdr:from>
    <xdr:to>
      <xdr:col>24</xdr:col>
      <xdr:colOff>152400</xdr:colOff>
      <xdr:row>62</xdr:row>
      <xdr:rowOff>65315</xdr:rowOff>
    </xdr:to>
    <xdr:cxnSp macro="">
      <xdr:nvCxnSpPr>
        <xdr:cNvPr id="173" name="直線コネクタ 172">
          <a:extLst>
            <a:ext uri="{FF2B5EF4-FFF2-40B4-BE49-F238E27FC236}">
              <a16:creationId xmlns:a16="http://schemas.microsoft.com/office/drawing/2014/main" id="{66B4EB10-B86F-4178-8947-4966C1D1A55C}"/>
            </a:ext>
          </a:extLst>
        </xdr:cNvPr>
        <xdr:cNvCxnSpPr/>
      </xdr:nvCxnSpPr>
      <xdr:spPr>
        <a:xfrm>
          <a:off x="4105275" y="101078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138991</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66359E74-A2A6-4127-ACF7-2C533C67A7EE}"/>
            </a:ext>
          </a:extLst>
        </xdr:cNvPr>
        <xdr:cNvSpPr txBox="1"/>
      </xdr:nvSpPr>
      <xdr:spPr>
        <a:xfrm>
          <a:off x="4229100" y="10019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75" name="フローチャート: 判断 174">
          <a:extLst>
            <a:ext uri="{FF2B5EF4-FFF2-40B4-BE49-F238E27FC236}">
              <a16:creationId xmlns:a16="http://schemas.microsoft.com/office/drawing/2014/main" id="{355F3AB1-D50C-4F57-BD43-E7A8B9387E9B}"/>
            </a:ext>
          </a:extLst>
        </xdr:cNvPr>
        <xdr:cNvSpPr/>
      </xdr:nvSpPr>
      <xdr:spPr>
        <a:xfrm>
          <a:off x="4124325"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6" name="フローチャート: 判断 175">
          <a:extLst>
            <a:ext uri="{FF2B5EF4-FFF2-40B4-BE49-F238E27FC236}">
              <a16:creationId xmlns:a16="http://schemas.microsoft.com/office/drawing/2014/main" id="{4C40A3FE-1CAF-461E-9863-467BB4CF8D19}"/>
            </a:ext>
          </a:extLst>
        </xdr:cNvPr>
        <xdr:cNvSpPr/>
      </xdr:nvSpPr>
      <xdr:spPr>
        <a:xfrm>
          <a:off x="3381375" y="9903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7" name="フローチャート: 判断 176">
          <a:extLst>
            <a:ext uri="{FF2B5EF4-FFF2-40B4-BE49-F238E27FC236}">
              <a16:creationId xmlns:a16="http://schemas.microsoft.com/office/drawing/2014/main" id="{DCE2F6B0-0BB6-4097-9FE9-8EDF863CF845}"/>
            </a:ext>
          </a:extLst>
        </xdr:cNvPr>
        <xdr:cNvSpPr/>
      </xdr:nvSpPr>
      <xdr:spPr>
        <a:xfrm>
          <a:off x="25717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78" name="フローチャート: 判断 177">
          <a:extLst>
            <a:ext uri="{FF2B5EF4-FFF2-40B4-BE49-F238E27FC236}">
              <a16:creationId xmlns:a16="http://schemas.microsoft.com/office/drawing/2014/main" id="{CC75DC99-5877-4FFF-943F-E63DD95DAA60}"/>
            </a:ext>
          </a:extLst>
        </xdr:cNvPr>
        <xdr:cNvSpPr/>
      </xdr:nvSpPr>
      <xdr:spPr>
        <a:xfrm>
          <a:off x="1781175" y="9389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30843</xdr:rowOff>
    </xdr:from>
    <xdr:to>
      <xdr:col>6</xdr:col>
      <xdr:colOff>38100</xdr:colOff>
      <xdr:row>56</xdr:row>
      <xdr:rowOff>132443</xdr:rowOff>
    </xdr:to>
    <xdr:sp macro="" textlink="">
      <xdr:nvSpPr>
        <xdr:cNvPr id="179" name="フローチャート: 判断 178">
          <a:extLst>
            <a:ext uri="{FF2B5EF4-FFF2-40B4-BE49-F238E27FC236}">
              <a16:creationId xmlns:a16="http://schemas.microsoft.com/office/drawing/2014/main" id="{DD31B8BD-E017-46CF-89AA-4B118326CF0D}"/>
            </a:ext>
          </a:extLst>
        </xdr:cNvPr>
        <xdr:cNvSpPr/>
      </xdr:nvSpPr>
      <xdr:spPr>
        <a:xfrm>
          <a:off x="981075" y="90954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BDD366D-0E8D-4781-8D8E-01B79ADB12F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F08163-D4CA-4B45-BD88-99676ABCAD2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A084972-CED2-4112-9D6B-E67B2E30AAF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A32084D-99D6-413D-8CF6-7E64123B68D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F06CB2-E9C2-487D-ABCA-68808437142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47172</xdr:rowOff>
    </xdr:from>
    <xdr:to>
      <xdr:col>24</xdr:col>
      <xdr:colOff>114300</xdr:colOff>
      <xdr:row>64</xdr:row>
      <xdr:rowOff>148772</xdr:rowOff>
    </xdr:to>
    <xdr:sp macro="" textlink="">
      <xdr:nvSpPr>
        <xdr:cNvPr id="185" name="楕円 184">
          <a:extLst>
            <a:ext uri="{FF2B5EF4-FFF2-40B4-BE49-F238E27FC236}">
              <a16:creationId xmlns:a16="http://schemas.microsoft.com/office/drawing/2014/main" id="{38E54CC9-E7C5-4D26-9A85-E6F2D8CBC212}"/>
            </a:ext>
          </a:extLst>
        </xdr:cNvPr>
        <xdr:cNvSpPr/>
      </xdr:nvSpPr>
      <xdr:spPr>
        <a:xfrm>
          <a:off x="4124325" y="10413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133549</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D5FEBE4A-F118-45FE-B34E-9D53F1B23B2D}"/>
            </a:ext>
          </a:extLst>
        </xdr:cNvPr>
        <xdr:cNvSpPr txBox="1"/>
      </xdr:nvSpPr>
      <xdr:spPr>
        <a:xfrm>
          <a:off x="4229100" y="1033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96157</xdr:rowOff>
    </xdr:from>
    <xdr:to>
      <xdr:col>20</xdr:col>
      <xdr:colOff>38100</xdr:colOff>
      <xdr:row>65</xdr:row>
      <xdr:rowOff>26307</xdr:rowOff>
    </xdr:to>
    <xdr:sp macro="" textlink="">
      <xdr:nvSpPr>
        <xdr:cNvPr id="187" name="楕円 186">
          <a:extLst>
            <a:ext uri="{FF2B5EF4-FFF2-40B4-BE49-F238E27FC236}">
              <a16:creationId xmlns:a16="http://schemas.microsoft.com/office/drawing/2014/main" id="{CBFE684F-B48A-44F4-B0AA-27162F3CD645}"/>
            </a:ext>
          </a:extLst>
        </xdr:cNvPr>
        <xdr:cNvSpPr/>
      </xdr:nvSpPr>
      <xdr:spPr>
        <a:xfrm>
          <a:off x="3381375" y="104593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97972</xdr:rowOff>
    </xdr:from>
    <xdr:to>
      <xdr:col>24</xdr:col>
      <xdr:colOff>63500</xdr:colOff>
      <xdr:row>64</xdr:row>
      <xdr:rowOff>146957</xdr:rowOff>
    </xdr:to>
    <xdr:cxnSp macro="">
      <xdr:nvCxnSpPr>
        <xdr:cNvPr id="188" name="直線コネクタ 187">
          <a:extLst>
            <a:ext uri="{FF2B5EF4-FFF2-40B4-BE49-F238E27FC236}">
              <a16:creationId xmlns:a16="http://schemas.microsoft.com/office/drawing/2014/main" id="{C2E402F1-E81E-4870-8719-00B0EC0652FB}"/>
            </a:ext>
          </a:extLst>
        </xdr:cNvPr>
        <xdr:cNvCxnSpPr/>
      </xdr:nvCxnSpPr>
      <xdr:spPr>
        <a:xfrm flipV="1">
          <a:off x="3429000" y="10461172"/>
          <a:ext cx="75247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89" name="楕円 188">
          <a:extLst>
            <a:ext uri="{FF2B5EF4-FFF2-40B4-BE49-F238E27FC236}">
              <a16:creationId xmlns:a16="http://schemas.microsoft.com/office/drawing/2014/main" id="{9045A72C-A904-49DE-84B3-258C8AE3EEA3}"/>
            </a:ext>
          </a:extLst>
        </xdr:cNvPr>
        <xdr:cNvSpPr/>
      </xdr:nvSpPr>
      <xdr:spPr>
        <a:xfrm>
          <a:off x="2571750" y="100375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64</xdr:row>
      <xdr:rowOff>146957</xdr:rowOff>
    </xdr:to>
    <xdr:cxnSp macro="">
      <xdr:nvCxnSpPr>
        <xdr:cNvPr id="190" name="直線コネクタ 189">
          <a:extLst>
            <a:ext uri="{FF2B5EF4-FFF2-40B4-BE49-F238E27FC236}">
              <a16:creationId xmlns:a16="http://schemas.microsoft.com/office/drawing/2014/main" id="{0FC81371-7AFC-4B0C-8D63-330C72F1BC27}"/>
            </a:ext>
          </a:extLst>
        </xdr:cNvPr>
        <xdr:cNvCxnSpPr/>
      </xdr:nvCxnSpPr>
      <xdr:spPr>
        <a:xfrm>
          <a:off x="2619375" y="10085160"/>
          <a:ext cx="809625"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1" name="楕円 190">
          <a:extLst>
            <a:ext uri="{FF2B5EF4-FFF2-40B4-BE49-F238E27FC236}">
              <a16:creationId xmlns:a16="http://schemas.microsoft.com/office/drawing/2014/main" id="{42ECF7ED-014B-4E54-8AC8-9D24CC7A57F2}"/>
            </a:ext>
          </a:extLst>
        </xdr:cNvPr>
        <xdr:cNvSpPr/>
      </xdr:nvSpPr>
      <xdr:spPr>
        <a:xfrm>
          <a:off x="1781175" y="9962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62</xdr:row>
      <xdr:rowOff>48985</xdr:rowOff>
    </xdr:to>
    <xdr:cxnSp macro="">
      <xdr:nvCxnSpPr>
        <xdr:cNvPr id="192" name="直線コネクタ 191">
          <a:extLst>
            <a:ext uri="{FF2B5EF4-FFF2-40B4-BE49-F238E27FC236}">
              <a16:creationId xmlns:a16="http://schemas.microsoft.com/office/drawing/2014/main" id="{7C38F8AE-DB9D-4CA5-B4FA-E9478F25C2AC}"/>
            </a:ext>
          </a:extLst>
        </xdr:cNvPr>
        <xdr:cNvCxnSpPr/>
      </xdr:nvCxnSpPr>
      <xdr:spPr>
        <a:xfrm>
          <a:off x="1828800" y="10019393"/>
          <a:ext cx="7905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3" name="楕円 192">
          <a:extLst>
            <a:ext uri="{FF2B5EF4-FFF2-40B4-BE49-F238E27FC236}">
              <a16:creationId xmlns:a16="http://schemas.microsoft.com/office/drawing/2014/main" id="{AB31851D-F052-432A-A1C8-A6E5A48CA22E}"/>
            </a:ext>
          </a:extLst>
        </xdr:cNvPr>
        <xdr:cNvSpPr/>
      </xdr:nvSpPr>
      <xdr:spPr>
        <a:xfrm>
          <a:off x="981075" y="9713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61</xdr:row>
      <xdr:rowOff>138793</xdr:rowOff>
    </xdr:to>
    <xdr:cxnSp macro="">
      <xdr:nvCxnSpPr>
        <xdr:cNvPr id="194" name="直線コネクタ 193">
          <a:extLst>
            <a:ext uri="{FF2B5EF4-FFF2-40B4-BE49-F238E27FC236}">
              <a16:creationId xmlns:a16="http://schemas.microsoft.com/office/drawing/2014/main" id="{DE4F27A9-C0C2-44D5-BADF-7DA4A7139D9E}"/>
            </a:ext>
          </a:extLst>
        </xdr:cNvPr>
        <xdr:cNvCxnSpPr/>
      </xdr:nvCxnSpPr>
      <xdr:spPr>
        <a:xfrm>
          <a:off x="1028700" y="9761310"/>
          <a:ext cx="800100" cy="2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1D21CC6A-288B-4664-8C7D-F389BE9C4D25}"/>
            </a:ext>
          </a:extLst>
        </xdr:cNvPr>
        <xdr:cNvSpPr txBox="1"/>
      </xdr:nvSpPr>
      <xdr:spPr>
        <a:xfrm>
          <a:off x="3239144" y="9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56567931-28C1-4F95-91BE-C63F1795EB6A}"/>
            </a:ext>
          </a:extLst>
        </xdr:cNvPr>
        <xdr:cNvSpPr txBox="1"/>
      </xdr:nvSpPr>
      <xdr:spPr>
        <a:xfrm>
          <a:off x="24390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A3F56483-4CD9-4ADC-A1DF-5352A45AF580}"/>
            </a:ext>
          </a:extLst>
        </xdr:cNvPr>
        <xdr:cNvSpPr txBox="1"/>
      </xdr:nvSpPr>
      <xdr:spPr>
        <a:xfrm>
          <a:off x="1648469" y="918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148970</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AD5FCE13-F83B-4366-97B0-6C80208925FA}"/>
            </a:ext>
          </a:extLst>
        </xdr:cNvPr>
        <xdr:cNvSpPr txBox="1"/>
      </xdr:nvSpPr>
      <xdr:spPr>
        <a:xfrm>
          <a:off x="848369" y="888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17434</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7D0340A3-0EAE-4391-B341-F1C63391E54B}"/>
            </a:ext>
          </a:extLst>
        </xdr:cNvPr>
        <xdr:cNvSpPr txBox="1"/>
      </xdr:nvSpPr>
      <xdr:spPr>
        <a:xfrm>
          <a:off x="3239144" y="1054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480FBA31-C47A-4CC7-9632-F6A1BC131C71}"/>
            </a:ext>
          </a:extLst>
        </xdr:cNvPr>
        <xdr:cNvSpPr txBox="1"/>
      </xdr:nvSpPr>
      <xdr:spPr>
        <a:xfrm>
          <a:off x="2439044" y="1012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08D40ABD-2F75-4593-9805-187BD628CFC6}"/>
            </a:ext>
          </a:extLst>
        </xdr:cNvPr>
        <xdr:cNvSpPr txBox="1"/>
      </xdr:nvSpPr>
      <xdr:spPr>
        <a:xfrm>
          <a:off x="1648469" y="1005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90912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9EC7BF93-9D15-409A-8C53-F9AE5C3210D8}"/>
            </a:ext>
          </a:extLst>
        </xdr:cNvPr>
        <xdr:cNvSpPr txBox="1"/>
      </xdr:nvSpPr>
      <xdr:spPr>
        <a:xfrm>
          <a:off x="848369" y="980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DFA874A-FF02-447F-80E1-EB7F2EB7981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A394EF55-30CD-4CB4-81F9-31AB9682F3B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A71F89F2-91F4-40E6-8D34-3BBBE89E641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6F95A530-F72B-4AF7-B494-995EA267F17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97BEB688-A206-4E8D-B680-3E0115E0D11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C6432C28-8091-4C0E-8926-A0A8FBEDB6B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1789CDF8-3928-4375-A323-2DB7C9BD496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FB1E85A-2D86-476D-BE3D-10F86AE9402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1" name="テキスト ボックス 210">
          <a:extLst>
            <a:ext uri="{FF2B5EF4-FFF2-40B4-BE49-F238E27FC236}">
              <a16:creationId xmlns:a16="http://schemas.microsoft.com/office/drawing/2014/main" id="{C71223CA-01DF-42B4-BE2D-A6E9C48EE0B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6A43D679-76F6-4D33-8049-447672F34A8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2A974659-BADF-40FF-801B-FC37A4C44C8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8068F7B2-8EDC-4AED-839F-A72B815BDEF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D41EDAC1-B31D-4E21-B1F0-C9BD3B9558EF}"/>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5F68D1F1-0D6E-48C6-BAC5-7F98530A60D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BCE133A3-2170-4FCB-9EF1-CA707E9B183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8F227ACF-6173-43B6-BE41-7BA59C310DA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B5D462A5-AB26-49E0-868F-35605A2A4BFD}"/>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F7497E90-8D00-493D-B048-BE0E26C33F5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DE2A599-42C3-4100-81CF-981A9640308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360B563-1E2A-4846-B50F-49FBE69D18A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6F791816-9C69-4F1E-89A1-138763F7FA5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77CF5849-ACE8-423A-B17C-273F15B7D8A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38100</xdr:rowOff>
    </xdr:from>
    <xdr:to>
      <xdr:col>54</xdr:col>
      <xdr:colOff>189865</xdr:colOff>
      <xdr:row>64</xdr:row>
      <xdr:rowOff>38100</xdr:rowOff>
    </xdr:to>
    <xdr:cxnSp macro="">
      <xdr:nvCxnSpPr>
        <xdr:cNvPr id="225" name="直線コネクタ 224">
          <a:extLst>
            <a:ext uri="{FF2B5EF4-FFF2-40B4-BE49-F238E27FC236}">
              <a16:creationId xmlns:a16="http://schemas.microsoft.com/office/drawing/2014/main" id="{5C40DB32-3AC6-472D-82DE-31F6715AADCE}"/>
            </a:ext>
          </a:extLst>
        </xdr:cNvPr>
        <xdr:cNvCxnSpPr/>
      </xdr:nvCxnSpPr>
      <xdr:spPr>
        <a:xfrm flipV="1">
          <a:off x="9427845" y="8943975"/>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41927</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09BBF2AE-D22A-4FFE-914E-C866AA19EDEC}"/>
            </a:ext>
          </a:extLst>
        </xdr:cNvPr>
        <xdr:cNvSpPr txBox="1"/>
      </xdr:nvSpPr>
      <xdr:spPr>
        <a:xfrm>
          <a:off x="9477375"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27" name="直線コネクタ 226">
          <a:extLst>
            <a:ext uri="{FF2B5EF4-FFF2-40B4-BE49-F238E27FC236}">
              <a16:creationId xmlns:a16="http://schemas.microsoft.com/office/drawing/2014/main" id="{A96367D0-C06A-47A5-AD9D-A2108B91E960}"/>
            </a:ext>
          </a:extLst>
        </xdr:cNvPr>
        <xdr:cNvCxnSpPr/>
      </xdr:nvCxnSpPr>
      <xdr:spPr>
        <a:xfrm>
          <a:off x="9363075" y="1040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156227</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85AFB3DC-5D7F-46C6-ADD5-EB6BA44439B8}"/>
            </a:ext>
          </a:extLst>
        </xdr:cNvPr>
        <xdr:cNvSpPr txBox="1"/>
      </xdr:nvSpPr>
      <xdr:spPr>
        <a:xfrm>
          <a:off x="9477375"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38100</xdr:rowOff>
    </xdr:from>
    <xdr:to>
      <xdr:col>55</xdr:col>
      <xdr:colOff>88900</xdr:colOff>
      <xdr:row>55</xdr:row>
      <xdr:rowOff>38100</xdr:rowOff>
    </xdr:to>
    <xdr:cxnSp macro="">
      <xdr:nvCxnSpPr>
        <xdr:cNvPr id="229" name="直線コネクタ 228">
          <a:extLst>
            <a:ext uri="{FF2B5EF4-FFF2-40B4-BE49-F238E27FC236}">
              <a16:creationId xmlns:a16="http://schemas.microsoft.com/office/drawing/2014/main" id="{7F5300C9-3F34-4ECA-A6DC-E2ACA4219A9C}"/>
            </a:ext>
          </a:extLst>
        </xdr:cNvPr>
        <xdr:cNvCxnSpPr/>
      </xdr:nvCxnSpPr>
      <xdr:spPr>
        <a:xfrm>
          <a:off x="9363075" y="8943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10177</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36A2CFEF-F9FF-4C9D-8E04-A2A8D15A3E18}"/>
            </a:ext>
          </a:extLst>
        </xdr:cNvPr>
        <xdr:cNvSpPr txBox="1"/>
      </xdr:nvSpPr>
      <xdr:spPr>
        <a:xfrm>
          <a:off x="9477375" y="9398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158750</xdr:rowOff>
    </xdr:from>
    <xdr:to>
      <xdr:col>55</xdr:col>
      <xdr:colOff>50800</xdr:colOff>
      <xdr:row>59</xdr:row>
      <xdr:rowOff>88900</xdr:rowOff>
    </xdr:to>
    <xdr:sp macro="" textlink="">
      <xdr:nvSpPr>
        <xdr:cNvPr id="231" name="フローチャート: 判断 230">
          <a:extLst>
            <a:ext uri="{FF2B5EF4-FFF2-40B4-BE49-F238E27FC236}">
              <a16:creationId xmlns:a16="http://schemas.microsoft.com/office/drawing/2014/main" id="{DB8439D6-AC31-47C6-B051-D9DB5DDA1AB9}"/>
            </a:ext>
          </a:extLst>
        </xdr:cNvPr>
        <xdr:cNvSpPr/>
      </xdr:nvSpPr>
      <xdr:spPr>
        <a:xfrm>
          <a:off x="9401175" y="95535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32" name="フローチャート: 判断 231">
          <a:extLst>
            <a:ext uri="{FF2B5EF4-FFF2-40B4-BE49-F238E27FC236}">
              <a16:creationId xmlns:a16="http://schemas.microsoft.com/office/drawing/2014/main" id="{C70B3325-A2EA-4668-82E7-6008BC8967D6}"/>
            </a:ext>
          </a:extLst>
        </xdr:cNvPr>
        <xdr:cNvSpPr/>
      </xdr:nvSpPr>
      <xdr:spPr>
        <a:xfrm>
          <a:off x="8639175" y="9563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6350</xdr:rowOff>
    </xdr:from>
    <xdr:to>
      <xdr:col>46</xdr:col>
      <xdr:colOff>38100</xdr:colOff>
      <xdr:row>59</xdr:row>
      <xdr:rowOff>107950</xdr:rowOff>
    </xdr:to>
    <xdr:sp macro="" textlink="">
      <xdr:nvSpPr>
        <xdr:cNvPr id="233" name="フローチャート: 判断 232">
          <a:extLst>
            <a:ext uri="{FF2B5EF4-FFF2-40B4-BE49-F238E27FC236}">
              <a16:creationId xmlns:a16="http://schemas.microsoft.com/office/drawing/2014/main" id="{84994B73-68E4-4257-A9FA-531131CEBDD2}"/>
            </a:ext>
          </a:extLst>
        </xdr:cNvPr>
        <xdr:cNvSpPr/>
      </xdr:nvSpPr>
      <xdr:spPr>
        <a:xfrm>
          <a:off x="7839075" y="9563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25400</xdr:rowOff>
    </xdr:from>
    <xdr:to>
      <xdr:col>41</xdr:col>
      <xdr:colOff>101600</xdr:colOff>
      <xdr:row>59</xdr:row>
      <xdr:rowOff>127000</xdr:rowOff>
    </xdr:to>
    <xdr:sp macro="" textlink="">
      <xdr:nvSpPr>
        <xdr:cNvPr id="234" name="フローチャート: 判断 233">
          <a:extLst>
            <a:ext uri="{FF2B5EF4-FFF2-40B4-BE49-F238E27FC236}">
              <a16:creationId xmlns:a16="http://schemas.microsoft.com/office/drawing/2014/main" id="{4EEA0CDD-969A-4141-B584-ABBE1C5671D7}"/>
            </a:ext>
          </a:extLst>
        </xdr:cNvPr>
        <xdr:cNvSpPr/>
      </xdr:nvSpPr>
      <xdr:spPr>
        <a:xfrm>
          <a:off x="7029450" y="958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44450</xdr:rowOff>
    </xdr:from>
    <xdr:to>
      <xdr:col>36</xdr:col>
      <xdr:colOff>165100</xdr:colOff>
      <xdr:row>59</xdr:row>
      <xdr:rowOff>146050</xdr:rowOff>
    </xdr:to>
    <xdr:sp macro="" textlink="">
      <xdr:nvSpPr>
        <xdr:cNvPr id="235" name="フローチャート: 判断 234">
          <a:extLst>
            <a:ext uri="{FF2B5EF4-FFF2-40B4-BE49-F238E27FC236}">
              <a16:creationId xmlns:a16="http://schemas.microsoft.com/office/drawing/2014/main" id="{A376C0A9-1116-4239-A4A9-499A4CA94687}"/>
            </a:ext>
          </a:extLst>
        </xdr:cNvPr>
        <xdr:cNvSpPr/>
      </xdr:nvSpPr>
      <xdr:spPr>
        <a:xfrm>
          <a:off x="6238875" y="960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0986E9C-54B4-4FC0-AB62-6549D8AA052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67E43F-A3FC-4A89-8890-65E8FAA91B9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FEF9E53-7C73-4B8C-BCBE-6E9A0173091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3937C64-30FE-476D-87A4-40D9CC7A4CF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9F8A9E-8CFE-44F7-9930-BD7F3CB8C8E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41" name="楕円 240">
          <a:extLst>
            <a:ext uri="{FF2B5EF4-FFF2-40B4-BE49-F238E27FC236}">
              <a16:creationId xmlns:a16="http://schemas.microsoft.com/office/drawing/2014/main" id="{9BCA3598-F450-4E0F-82A5-99E8DC75DF5E}"/>
            </a:ext>
          </a:extLst>
        </xdr:cNvPr>
        <xdr:cNvSpPr/>
      </xdr:nvSpPr>
      <xdr:spPr>
        <a:xfrm>
          <a:off x="9401175" y="103632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73677</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64C027DE-0886-4D29-B67F-E731E961B9F7}"/>
            </a:ext>
          </a:extLst>
        </xdr:cNvPr>
        <xdr:cNvSpPr txBox="1"/>
      </xdr:nvSpPr>
      <xdr:spPr>
        <a:xfrm>
          <a:off x="9477375"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43" name="楕円 242">
          <a:extLst>
            <a:ext uri="{FF2B5EF4-FFF2-40B4-BE49-F238E27FC236}">
              <a16:creationId xmlns:a16="http://schemas.microsoft.com/office/drawing/2014/main" id="{E1A72D11-7EC0-4AE5-9447-C37800F46494}"/>
            </a:ext>
          </a:extLst>
        </xdr:cNvPr>
        <xdr:cNvSpPr/>
      </xdr:nvSpPr>
      <xdr:spPr>
        <a:xfrm>
          <a:off x="8639175" y="103632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244" name="直線コネクタ 243">
          <a:extLst>
            <a:ext uri="{FF2B5EF4-FFF2-40B4-BE49-F238E27FC236}">
              <a16:creationId xmlns:a16="http://schemas.microsoft.com/office/drawing/2014/main" id="{69B47202-C257-40A4-8190-11332E372337}"/>
            </a:ext>
          </a:extLst>
        </xdr:cNvPr>
        <xdr:cNvCxnSpPr/>
      </xdr:nvCxnSpPr>
      <xdr:spPr>
        <a:xfrm>
          <a:off x="8686800" y="1040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158750</xdr:rowOff>
    </xdr:from>
    <xdr:to>
      <xdr:col>46</xdr:col>
      <xdr:colOff>38100</xdr:colOff>
      <xdr:row>64</xdr:row>
      <xdr:rowOff>88900</xdr:rowOff>
    </xdr:to>
    <xdr:sp macro="" textlink="">
      <xdr:nvSpPr>
        <xdr:cNvPr id="245" name="楕円 244">
          <a:extLst>
            <a:ext uri="{FF2B5EF4-FFF2-40B4-BE49-F238E27FC236}">
              <a16:creationId xmlns:a16="http://schemas.microsoft.com/office/drawing/2014/main" id="{A045A361-87B6-45FD-B86B-FC17A57183ED}"/>
            </a:ext>
          </a:extLst>
        </xdr:cNvPr>
        <xdr:cNvSpPr/>
      </xdr:nvSpPr>
      <xdr:spPr>
        <a:xfrm>
          <a:off x="7839075" y="10363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38100</xdr:rowOff>
    </xdr:from>
    <xdr:to>
      <xdr:col>50</xdr:col>
      <xdr:colOff>114300</xdr:colOff>
      <xdr:row>64</xdr:row>
      <xdr:rowOff>38100</xdr:rowOff>
    </xdr:to>
    <xdr:cxnSp macro="">
      <xdr:nvCxnSpPr>
        <xdr:cNvPr id="246" name="直線コネクタ 245">
          <a:extLst>
            <a:ext uri="{FF2B5EF4-FFF2-40B4-BE49-F238E27FC236}">
              <a16:creationId xmlns:a16="http://schemas.microsoft.com/office/drawing/2014/main" id="{F3699CD8-38A8-45AD-BF83-37A410811158}"/>
            </a:ext>
          </a:extLst>
        </xdr:cNvPr>
        <xdr:cNvCxnSpPr/>
      </xdr:nvCxnSpPr>
      <xdr:spPr>
        <a:xfrm>
          <a:off x="7886700" y="1040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47" name="楕円 246">
          <a:extLst>
            <a:ext uri="{FF2B5EF4-FFF2-40B4-BE49-F238E27FC236}">
              <a16:creationId xmlns:a16="http://schemas.microsoft.com/office/drawing/2014/main" id="{7F026F42-3A3A-40A0-A41C-CCDB714C8576}"/>
            </a:ext>
          </a:extLst>
        </xdr:cNvPr>
        <xdr:cNvSpPr/>
      </xdr:nvSpPr>
      <xdr:spPr>
        <a:xfrm>
          <a:off x="7029450" y="1037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38100</xdr:rowOff>
    </xdr:from>
    <xdr:to>
      <xdr:col>45</xdr:col>
      <xdr:colOff>177800</xdr:colOff>
      <xdr:row>64</xdr:row>
      <xdr:rowOff>57150</xdr:rowOff>
    </xdr:to>
    <xdr:cxnSp macro="">
      <xdr:nvCxnSpPr>
        <xdr:cNvPr id="248" name="直線コネクタ 247">
          <a:extLst>
            <a:ext uri="{FF2B5EF4-FFF2-40B4-BE49-F238E27FC236}">
              <a16:creationId xmlns:a16="http://schemas.microsoft.com/office/drawing/2014/main" id="{3ACCBDED-CDB7-49D9-B6B5-25D5A4A5E201}"/>
            </a:ext>
          </a:extLst>
        </xdr:cNvPr>
        <xdr:cNvCxnSpPr/>
      </xdr:nvCxnSpPr>
      <xdr:spPr>
        <a:xfrm flipV="1">
          <a:off x="7077075" y="1040130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6350</xdr:rowOff>
    </xdr:from>
    <xdr:to>
      <xdr:col>36</xdr:col>
      <xdr:colOff>165100</xdr:colOff>
      <xdr:row>64</xdr:row>
      <xdr:rowOff>107950</xdr:rowOff>
    </xdr:to>
    <xdr:sp macro="" textlink="">
      <xdr:nvSpPr>
        <xdr:cNvPr id="249" name="楕円 248">
          <a:extLst>
            <a:ext uri="{FF2B5EF4-FFF2-40B4-BE49-F238E27FC236}">
              <a16:creationId xmlns:a16="http://schemas.microsoft.com/office/drawing/2014/main" id="{58DC2788-4E07-4AB4-83BC-1484D0E4EEF0}"/>
            </a:ext>
          </a:extLst>
        </xdr:cNvPr>
        <xdr:cNvSpPr/>
      </xdr:nvSpPr>
      <xdr:spPr>
        <a:xfrm>
          <a:off x="6238875" y="10372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57150</xdr:rowOff>
    </xdr:from>
    <xdr:to>
      <xdr:col>41</xdr:col>
      <xdr:colOff>50800</xdr:colOff>
      <xdr:row>64</xdr:row>
      <xdr:rowOff>57150</xdr:rowOff>
    </xdr:to>
    <xdr:cxnSp macro="">
      <xdr:nvCxnSpPr>
        <xdr:cNvPr id="250" name="直線コネクタ 249">
          <a:extLst>
            <a:ext uri="{FF2B5EF4-FFF2-40B4-BE49-F238E27FC236}">
              <a16:creationId xmlns:a16="http://schemas.microsoft.com/office/drawing/2014/main" id="{F6145B4D-C2A5-43D3-A1C5-0CF03D80B788}"/>
            </a:ext>
          </a:extLst>
        </xdr:cNvPr>
        <xdr:cNvCxnSpPr/>
      </xdr:nvCxnSpPr>
      <xdr:spPr>
        <a:xfrm>
          <a:off x="6286500" y="10420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51" name="n_1aveValue【陸上競技場・野球場・球技場】&#10;一人当たり面積">
          <a:extLst>
            <a:ext uri="{FF2B5EF4-FFF2-40B4-BE49-F238E27FC236}">
              <a16:creationId xmlns:a16="http://schemas.microsoft.com/office/drawing/2014/main" id="{3A785C22-124D-47D0-97A4-8D27E485BB5F}"/>
            </a:ext>
          </a:extLst>
        </xdr:cNvPr>
        <xdr:cNvSpPr txBox="1"/>
      </xdr:nvSpPr>
      <xdr:spPr>
        <a:xfrm>
          <a:off x="845827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124477</xdr:rowOff>
    </xdr:from>
    <xdr:ext cx="469744" cy="259045"/>
    <xdr:sp macro="" textlink="">
      <xdr:nvSpPr>
        <xdr:cNvPr id="252" name="n_2aveValue【陸上競技場・野球場・球技場】&#10;一人当たり面積">
          <a:extLst>
            <a:ext uri="{FF2B5EF4-FFF2-40B4-BE49-F238E27FC236}">
              <a16:creationId xmlns:a16="http://schemas.microsoft.com/office/drawing/2014/main" id="{94620100-4CDD-4696-87FA-12E1D49409FE}"/>
            </a:ext>
          </a:extLst>
        </xdr:cNvPr>
        <xdr:cNvSpPr txBox="1"/>
      </xdr:nvSpPr>
      <xdr:spPr>
        <a:xfrm>
          <a:off x="76772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143527</xdr:rowOff>
    </xdr:from>
    <xdr:ext cx="469744" cy="259045"/>
    <xdr:sp macro="" textlink="">
      <xdr:nvSpPr>
        <xdr:cNvPr id="253" name="n_3aveValue【陸上競技場・野球場・球技場】&#10;一人当たり面積">
          <a:extLst>
            <a:ext uri="{FF2B5EF4-FFF2-40B4-BE49-F238E27FC236}">
              <a16:creationId xmlns:a16="http://schemas.microsoft.com/office/drawing/2014/main" id="{E4D5C17E-3712-45F4-AA19-310359A4988E}"/>
            </a:ext>
          </a:extLst>
        </xdr:cNvPr>
        <xdr:cNvSpPr txBox="1"/>
      </xdr:nvSpPr>
      <xdr:spPr>
        <a:xfrm>
          <a:off x="6867602"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162577</xdr:rowOff>
    </xdr:from>
    <xdr:ext cx="469744" cy="259045"/>
    <xdr:sp macro="" textlink="">
      <xdr:nvSpPr>
        <xdr:cNvPr id="254" name="n_4aveValue【陸上競技場・野球場・球技場】&#10;一人当たり面積">
          <a:extLst>
            <a:ext uri="{FF2B5EF4-FFF2-40B4-BE49-F238E27FC236}">
              <a16:creationId xmlns:a16="http://schemas.microsoft.com/office/drawing/2014/main" id="{0CE61F8A-7429-43EA-AF41-4D5D2F899231}"/>
            </a:ext>
          </a:extLst>
        </xdr:cNvPr>
        <xdr:cNvSpPr txBox="1"/>
      </xdr:nvSpPr>
      <xdr:spPr>
        <a:xfrm>
          <a:off x="60675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80027</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6A0F4DCB-B26A-4CC0-B888-858A08EB11BC}"/>
            </a:ext>
          </a:extLst>
        </xdr:cNvPr>
        <xdr:cNvSpPr txBox="1"/>
      </xdr:nvSpPr>
      <xdr:spPr>
        <a:xfrm>
          <a:off x="8458277"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80027</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A5959516-06FF-4090-99A9-42F11B3C78A3}"/>
            </a:ext>
          </a:extLst>
        </xdr:cNvPr>
        <xdr:cNvSpPr txBox="1"/>
      </xdr:nvSpPr>
      <xdr:spPr>
        <a:xfrm>
          <a:off x="7677227"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E3331FAF-6269-4714-97CC-D99B4E0EAD6D}"/>
            </a:ext>
          </a:extLst>
        </xdr:cNvPr>
        <xdr:cNvSpPr txBox="1"/>
      </xdr:nvSpPr>
      <xdr:spPr>
        <a:xfrm>
          <a:off x="6867602" y="104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99077</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804DFF56-1214-4A68-A7EE-7FDA485CF411}"/>
            </a:ext>
          </a:extLst>
        </xdr:cNvPr>
        <xdr:cNvSpPr txBox="1"/>
      </xdr:nvSpPr>
      <xdr:spPr>
        <a:xfrm>
          <a:off x="6067502" y="104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8D6DC66-7905-4A82-AF1C-F50FFD02D87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B0747FC5-9754-416C-8864-B08A9729B2E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015D7240-3071-49BA-8DDA-1DC61E39E5A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E24D6243-6ABB-4389-8193-5487BB1B009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470B1E2C-3D24-47F4-B475-266021E7CBB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3E4C5AD5-BB78-4E9C-9613-C53036F9E4B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7429EE9-FF23-4194-85EE-756ED2ECD1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65A7FB68-26AF-44E9-9E72-7A1C2244AC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CD0ADE74-0411-4A6E-9A34-26FA353599C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EF31F9B3-044C-4555-BAD0-4A334D6ED84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C4FAABBE-EF4B-4C04-94A1-D368009CB103}"/>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3DBB1C1E-EB78-47D5-A91B-924080698CF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05B160FB-C552-4926-88B7-4593E6C563C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55307306-6790-4061-B7A7-5FCF9925998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8F8FBE83-3238-4D8B-A945-F371C59D8A2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1497DAD5-E2B6-41C5-9854-73D9F1FF77A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338B27CF-DD43-4897-BCBE-55EAE8C8624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0A31BF99-188C-455D-8E33-C12CC5E6063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A88AEB5A-DD72-41B5-8442-48D73CCB7AF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BA559FE-408A-4510-A537-7166CC2A230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4C3A9B2-D7ED-43C2-A2A8-2E1B3CFA50B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BE3DB184-E8F3-4410-89D3-0B1E6661F38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38100</xdr:rowOff>
    </xdr:from>
    <xdr:to>
      <xdr:col>24</xdr:col>
      <xdr:colOff>62865</xdr:colOff>
      <xdr:row>86</xdr:row>
      <xdr:rowOff>19050</xdr:rowOff>
    </xdr:to>
    <xdr:cxnSp macro="">
      <xdr:nvCxnSpPr>
        <xdr:cNvPr id="281" name="直線コネクタ 280">
          <a:extLst>
            <a:ext uri="{FF2B5EF4-FFF2-40B4-BE49-F238E27FC236}">
              <a16:creationId xmlns:a16="http://schemas.microsoft.com/office/drawing/2014/main" id="{8AF4EF70-D0AB-4D0D-B47E-4D95FE4E083C}"/>
            </a:ext>
          </a:extLst>
        </xdr:cNvPr>
        <xdr:cNvCxnSpPr/>
      </xdr:nvCxnSpPr>
      <xdr:spPr>
        <a:xfrm flipV="1">
          <a:off x="4179570" y="12830175"/>
          <a:ext cx="127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22877</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0C029BAD-09F9-4AC2-B12B-0C2EC116151B}"/>
            </a:ext>
          </a:extLst>
        </xdr:cNvPr>
        <xdr:cNvSpPr txBox="1"/>
      </xdr:nvSpPr>
      <xdr:spPr>
        <a:xfrm>
          <a:off x="4229100"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19050</xdr:rowOff>
    </xdr:from>
    <xdr:to>
      <xdr:col>24</xdr:col>
      <xdr:colOff>152400</xdr:colOff>
      <xdr:row>86</xdr:row>
      <xdr:rowOff>19050</xdr:rowOff>
    </xdr:to>
    <xdr:cxnSp macro="">
      <xdr:nvCxnSpPr>
        <xdr:cNvPr id="283" name="直線コネクタ 282">
          <a:extLst>
            <a:ext uri="{FF2B5EF4-FFF2-40B4-BE49-F238E27FC236}">
              <a16:creationId xmlns:a16="http://schemas.microsoft.com/office/drawing/2014/main" id="{77B6F8C9-ADAE-4759-AF2C-82788198B2A1}"/>
            </a:ext>
          </a:extLst>
        </xdr:cNvPr>
        <xdr:cNvCxnSpPr/>
      </xdr:nvCxnSpPr>
      <xdr:spPr>
        <a:xfrm>
          <a:off x="4105275" y="13944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156227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7EAFC2A4-7A55-429D-874D-0BCE865D627D}"/>
            </a:ext>
          </a:extLst>
        </xdr:cNvPr>
        <xdr:cNvSpPr txBox="1"/>
      </xdr:nvSpPr>
      <xdr:spPr>
        <a:xfrm>
          <a:off x="4229100"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85" name="直線コネクタ 284">
          <a:extLst>
            <a:ext uri="{FF2B5EF4-FFF2-40B4-BE49-F238E27FC236}">
              <a16:creationId xmlns:a16="http://schemas.microsoft.com/office/drawing/2014/main" id="{B4AACD83-B64F-4883-8BB7-08756DF42F75}"/>
            </a:ext>
          </a:extLst>
        </xdr:cNvPr>
        <xdr:cNvCxnSpPr/>
      </xdr:nvCxnSpPr>
      <xdr:spPr>
        <a:xfrm>
          <a:off x="4105275" y="1283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105427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69CEF864-31DE-42AD-B6BD-06374411EA97}"/>
            </a:ext>
          </a:extLst>
        </xdr:cNvPr>
        <xdr:cNvSpPr txBox="1"/>
      </xdr:nvSpPr>
      <xdr:spPr>
        <a:xfrm>
          <a:off x="4229100" y="1354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87" name="フローチャート: 判断 286">
          <a:extLst>
            <a:ext uri="{FF2B5EF4-FFF2-40B4-BE49-F238E27FC236}">
              <a16:creationId xmlns:a16="http://schemas.microsoft.com/office/drawing/2014/main" id="{D34DB717-8614-4CB2-BA44-6BFD7B01F91E}"/>
            </a:ext>
          </a:extLst>
        </xdr:cNvPr>
        <xdr:cNvSpPr/>
      </xdr:nvSpPr>
      <xdr:spPr>
        <a:xfrm>
          <a:off x="4124325" y="1368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101600</xdr:rowOff>
    </xdr:from>
    <xdr:to>
      <xdr:col>20</xdr:col>
      <xdr:colOff>38100</xdr:colOff>
      <xdr:row>84</xdr:row>
      <xdr:rowOff>31750</xdr:rowOff>
    </xdr:to>
    <xdr:sp macro="" textlink="">
      <xdr:nvSpPr>
        <xdr:cNvPr id="288" name="フローチャート: 判断 287">
          <a:extLst>
            <a:ext uri="{FF2B5EF4-FFF2-40B4-BE49-F238E27FC236}">
              <a16:creationId xmlns:a16="http://schemas.microsoft.com/office/drawing/2014/main" id="{59F4451F-AFF4-4826-B230-7B8300A97686}"/>
            </a:ext>
          </a:extLst>
        </xdr:cNvPr>
        <xdr:cNvSpPr/>
      </xdr:nvSpPr>
      <xdr:spPr>
        <a:xfrm>
          <a:off x="3381375" y="13544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89" name="フローチャート: 判断 288">
          <a:extLst>
            <a:ext uri="{FF2B5EF4-FFF2-40B4-BE49-F238E27FC236}">
              <a16:creationId xmlns:a16="http://schemas.microsoft.com/office/drawing/2014/main" id="{4EC96DE7-645D-4055-8589-DA54EEB6CDC0}"/>
            </a:ext>
          </a:extLst>
        </xdr:cNvPr>
        <xdr:cNvSpPr/>
      </xdr:nvSpPr>
      <xdr:spPr>
        <a:xfrm>
          <a:off x="2571750" y="13306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139700</xdr:rowOff>
    </xdr:from>
    <xdr:to>
      <xdr:col>10</xdr:col>
      <xdr:colOff>165100</xdr:colOff>
      <xdr:row>83</xdr:row>
      <xdr:rowOff>69850</xdr:rowOff>
    </xdr:to>
    <xdr:sp macro="" textlink="">
      <xdr:nvSpPr>
        <xdr:cNvPr id="290" name="フローチャート: 判断 289">
          <a:extLst>
            <a:ext uri="{FF2B5EF4-FFF2-40B4-BE49-F238E27FC236}">
              <a16:creationId xmlns:a16="http://schemas.microsoft.com/office/drawing/2014/main" id="{3C73ED59-D271-41CE-BC47-3780BB71CFFA}"/>
            </a:ext>
          </a:extLst>
        </xdr:cNvPr>
        <xdr:cNvSpPr/>
      </xdr:nvSpPr>
      <xdr:spPr>
        <a:xfrm>
          <a:off x="17811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91" name="フローチャート: 判断 290">
          <a:extLst>
            <a:ext uri="{FF2B5EF4-FFF2-40B4-BE49-F238E27FC236}">
              <a16:creationId xmlns:a16="http://schemas.microsoft.com/office/drawing/2014/main" id="{E0ABE305-6002-463E-B78C-17009DFF5967}"/>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9E4AE0A-3DFE-4BA3-BADE-A1E269DA70D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FC50D2E-A36D-4CE3-A5E5-39994A1E54E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C3765A8-3871-4AE5-86D6-342B745F697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FC0DC45-C5FA-4BC7-9CF2-84A828FAAA4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F54BE48-D9F7-4335-AB70-A40F9630346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139700</xdr:rowOff>
    </xdr:from>
    <xdr:to>
      <xdr:col>24</xdr:col>
      <xdr:colOff>114300</xdr:colOff>
      <xdr:row>86</xdr:row>
      <xdr:rowOff>69850</xdr:rowOff>
    </xdr:to>
    <xdr:sp macro="" textlink="">
      <xdr:nvSpPr>
        <xdr:cNvPr id="297" name="楕円 296">
          <a:extLst>
            <a:ext uri="{FF2B5EF4-FFF2-40B4-BE49-F238E27FC236}">
              <a16:creationId xmlns:a16="http://schemas.microsoft.com/office/drawing/2014/main" id="{93DD4A96-BCCE-4410-A943-3E8CD7C68743}"/>
            </a:ext>
          </a:extLst>
        </xdr:cNvPr>
        <xdr:cNvSpPr/>
      </xdr:nvSpPr>
      <xdr:spPr>
        <a:xfrm>
          <a:off x="4124325" y="13906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54627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20AA2DC3-A11A-472D-AFF8-13D0020A7E55}"/>
            </a:ext>
          </a:extLst>
        </xdr:cNvPr>
        <xdr:cNvSpPr txBox="1"/>
      </xdr:nvSpPr>
      <xdr:spPr>
        <a:xfrm>
          <a:off x="4229100" y="1381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99" name="楕円 298">
          <a:extLst>
            <a:ext uri="{FF2B5EF4-FFF2-40B4-BE49-F238E27FC236}">
              <a16:creationId xmlns:a16="http://schemas.microsoft.com/office/drawing/2014/main" id="{3F760A26-E538-4AA4-A2BA-35BFD002C018}"/>
            </a:ext>
          </a:extLst>
        </xdr:cNvPr>
        <xdr:cNvSpPr/>
      </xdr:nvSpPr>
      <xdr:spPr>
        <a:xfrm>
          <a:off x="33813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19050</xdr:rowOff>
    </xdr:to>
    <xdr:cxnSp macro="">
      <xdr:nvCxnSpPr>
        <xdr:cNvPr id="300" name="直線コネクタ 299">
          <a:extLst>
            <a:ext uri="{FF2B5EF4-FFF2-40B4-BE49-F238E27FC236}">
              <a16:creationId xmlns:a16="http://schemas.microsoft.com/office/drawing/2014/main" id="{36CF455E-2C9C-464B-940C-5C7CE4108A47}"/>
            </a:ext>
          </a:extLst>
        </xdr:cNvPr>
        <xdr:cNvCxnSpPr/>
      </xdr:nvCxnSpPr>
      <xdr:spPr>
        <a:xfrm>
          <a:off x="3429000" y="139160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01" name="楕円 300">
          <a:extLst>
            <a:ext uri="{FF2B5EF4-FFF2-40B4-BE49-F238E27FC236}">
              <a16:creationId xmlns:a16="http://schemas.microsoft.com/office/drawing/2014/main" id="{E617A77D-9926-42C3-B553-741A2BF0294A}"/>
            </a:ext>
          </a:extLst>
        </xdr:cNvPr>
        <xdr:cNvSpPr/>
      </xdr:nvSpPr>
      <xdr:spPr>
        <a:xfrm>
          <a:off x="25717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152400</xdr:rowOff>
    </xdr:to>
    <xdr:cxnSp macro="">
      <xdr:nvCxnSpPr>
        <xdr:cNvPr id="302" name="直線コネクタ 301">
          <a:extLst>
            <a:ext uri="{FF2B5EF4-FFF2-40B4-BE49-F238E27FC236}">
              <a16:creationId xmlns:a16="http://schemas.microsoft.com/office/drawing/2014/main" id="{F4B7B22D-B57D-47D9-A0EA-115707ED3A93}"/>
            </a:ext>
          </a:extLst>
        </xdr:cNvPr>
        <xdr:cNvCxnSpPr/>
      </xdr:nvCxnSpPr>
      <xdr:spPr>
        <a:xfrm>
          <a:off x="2619375" y="13820775"/>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82550</xdr:rowOff>
    </xdr:from>
    <xdr:to>
      <xdr:col>10</xdr:col>
      <xdr:colOff>165100</xdr:colOff>
      <xdr:row>86</xdr:row>
      <xdr:rowOff>12700</xdr:rowOff>
    </xdr:to>
    <xdr:sp macro="" textlink="">
      <xdr:nvSpPr>
        <xdr:cNvPr id="303" name="楕円 302">
          <a:extLst>
            <a:ext uri="{FF2B5EF4-FFF2-40B4-BE49-F238E27FC236}">
              <a16:creationId xmlns:a16="http://schemas.microsoft.com/office/drawing/2014/main" id="{C9CCD723-5E89-4E6B-A814-2E45A5790582}"/>
            </a:ext>
          </a:extLst>
        </xdr:cNvPr>
        <xdr:cNvSpPr/>
      </xdr:nvSpPr>
      <xdr:spPr>
        <a:xfrm>
          <a:off x="1781175" y="1384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133350</xdr:rowOff>
    </xdr:to>
    <xdr:cxnSp macro="">
      <xdr:nvCxnSpPr>
        <xdr:cNvPr id="304" name="直線コネクタ 303">
          <a:extLst>
            <a:ext uri="{FF2B5EF4-FFF2-40B4-BE49-F238E27FC236}">
              <a16:creationId xmlns:a16="http://schemas.microsoft.com/office/drawing/2014/main" id="{9090B9A9-3D28-4383-A466-0BE640C4AB36}"/>
            </a:ext>
          </a:extLst>
        </xdr:cNvPr>
        <xdr:cNvCxnSpPr/>
      </xdr:nvCxnSpPr>
      <xdr:spPr>
        <a:xfrm flipV="1">
          <a:off x="1828800" y="138207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5" name="楕円 304">
          <a:extLst>
            <a:ext uri="{FF2B5EF4-FFF2-40B4-BE49-F238E27FC236}">
              <a16:creationId xmlns:a16="http://schemas.microsoft.com/office/drawing/2014/main" id="{F0176573-E8E0-488C-AEC0-9A37194F44F3}"/>
            </a:ext>
          </a:extLst>
        </xdr:cNvPr>
        <xdr:cNvSpPr/>
      </xdr:nvSpPr>
      <xdr:spPr>
        <a:xfrm>
          <a:off x="9810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85</xdr:row>
      <xdr:rowOff>133350</xdr:rowOff>
    </xdr:to>
    <xdr:cxnSp macro="">
      <xdr:nvCxnSpPr>
        <xdr:cNvPr id="306" name="直線コネクタ 305">
          <a:extLst>
            <a:ext uri="{FF2B5EF4-FFF2-40B4-BE49-F238E27FC236}">
              <a16:creationId xmlns:a16="http://schemas.microsoft.com/office/drawing/2014/main" id="{E35E3B5D-B985-47FC-AF78-8BAF3D8E7062}"/>
            </a:ext>
          </a:extLst>
        </xdr:cNvPr>
        <xdr:cNvCxnSpPr/>
      </xdr:nvCxnSpPr>
      <xdr:spPr>
        <a:xfrm>
          <a:off x="1028700" y="1355407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48277</xdr:rowOff>
    </xdr:from>
    <xdr:ext cx="405111" cy="259045"/>
    <xdr:sp macro="" textlink="">
      <xdr:nvSpPr>
        <xdr:cNvPr id="307" name="n_1aveValue【県民会館】&#10;有形固定資産減価償却率">
          <a:extLst>
            <a:ext uri="{FF2B5EF4-FFF2-40B4-BE49-F238E27FC236}">
              <a16:creationId xmlns:a16="http://schemas.microsoft.com/office/drawing/2014/main" id="{E07E895A-95F6-42E7-9AF8-8EDA550B8EE0}"/>
            </a:ext>
          </a:extLst>
        </xdr:cNvPr>
        <xdr:cNvSpPr txBox="1"/>
      </xdr:nvSpPr>
      <xdr:spPr>
        <a:xfrm>
          <a:off x="3239144"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08" name="n_2aveValue【県民会館】&#10;有形固定資産減価償却率">
          <a:extLst>
            <a:ext uri="{FF2B5EF4-FFF2-40B4-BE49-F238E27FC236}">
              <a16:creationId xmlns:a16="http://schemas.microsoft.com/office/drawing/2014/main" id="{63082B97-DA02-40BC-8E9A-7AD169FBF702}"/>
            </a:ext>
          </a:extLst>
        </xdr:cNvPr>
        <xdr:cNvSpPr txBox="1"/>
      </xdr:nvSpPr>
      <xdr:spPr>
        <a:xfrm>
          <a:off x="2439044"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86377</xdr:rowOff>
    </xdr:from>
    <xdr:ext cx="405111" cy="259045"/>
    <xdr:sp macro="" textlink="">
      <xdr:nvSpPr>
        <xdr:cNvPr id="309" name="n_3aveValue【県民会館】&#10;有形固定資産減価償却率">
          <a:extLst>
            <a:ext uri="{FF2B5EF4-FFF2-40B4-BE49-F238E27FC236}">
              <a16:creationId xmlns:a16="http://schemas.microsoft.com/office/drawing/2014/main" id="{93EC4FF2-DCE2-4A48-9238-0AFB25A67185}"/>
            </a:ext>
          </a:extLst>
        </xdr:cNvPr>
        <xdr:cNvSpPr txBox="1"/>
      </xdr:nvSpPr>
      <xdr:spPr>
        <a:xfrm>
          <a:off x="1648469"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0" name="n_4aveValue【県民会館】&#10;有形固定資産減価償却率">
          <a:extLst>
            <a:ext uri="{FF2B5EF4-FFF2-40B4-BE49-F238E27FC236}">
              <a16:creationId xmlns:a16="http://schemas.microsoft.com/office/drawing/2014/main" id="{85932426-4A4C-44F1-B8A5-6A50D50DEC51}"/>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11" name="n_1mainValue【県民会館】&#10;有形固定資産減価償却率">
          <a:extLst>
            <a:ext uri="{FF2B5EF4-FFF2-40B4-BE49-F238E27FC236}">
              <a16:creationId xmlns:a16="http://schemas.microsoft.com/office/drawing/2014/main" id="{A27785AB-FFC5-47A8-A3EA-706AE77E7A29}"/>
            </a:ext>
          </a:extLst>
        </xdr:cNvPr>
        <xdr:cNvSpPr txBox="1"/>
      </xdr:nvSpPr>
      <xdr:spPr>
        <a:xfrm>
          <a:off x="3239144"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12" name="n_2mainValue【県民会館】&#10;有形固定資産減価償却率">
          <a:extLst>
            <a:ext uri="{FF2B5EF4-FFF2-40B4-BE49-F238E27FC236}">
              <a16:creationId xmlns:a16="http://schemas.microsoft.com/office/drawing/2014/main" id="{7F500F15-AF25-41ED-AA41-DB430B4944A9}"/>
            </a:ext>
          </a:extLst>
        </xdr:cNvPr>
        <xdr:cNvSpPr txBox="1"/>
      </xdr:nvSpPr>
      <xdr:spPr>
        <a:xfrm>
          <a:off x="243904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3827</xdr:rowOff>
    </xdr:from>
    <xdr:ext cx="405111" cy="259045"/>
    <xdr:sp macro="" textlink="">
      <xdr:nvSpPr>
        <xdr:cNvPr id="313" name="n_3mainValue【県民会館】&#10;有形固定資産減価償却率">
          <a:extLst>
            <a:ext uri="{FF2B5EF4-FFF2-40B4-BE49-F238E27FC236}">
              <a16:creationId xmlns:a16="http://schemas.microsoft.com/office/drawing/2014/main" id="{EEBC5666-5B67-421A-A46E-2E42008BDA51}"/>
            </a:ext>
          </a:extLst>
        </xdr:cNvPr>
        <xdr:cNvSpPr txBox="1"/>
      </xdr:nvSpPr>
      <xdr:spPr>
        <a:xfrm>
          <a:off x="1648469" y="1393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4" name="n_4mainValue【県民会館】&#10;有形固定資産減価償却率">
          <a:extLst>
            <a:ext uri="{FF2B5EF4-FFF2-40B4-BE49-F238E27FC236}">
              <a16:creationId xmlns:a16="http://schemas.microsoft.com/office/drawing/2014/main" id="{A67A07EA-0D0E-4167-A4F7-5387B959E06F}"/>
            </a:ext>
          </a:extLst>
        </xdr:cNvPr>
        <xdr:cNvSpPr txBox="1"/>
      </xdr:nvSpPr>
      <xdr:spPr>
        <a:xfrm>
          <a:off x="8483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1950B6C-5509-4D46-8DBB-A648200A3D3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E853AE0D-2E3A-4E67-B8FF-F0292AA3317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ED005AD3-47E0-4EE6-B871-A481A58A202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1CF152D6-8079-4054-8CF1-8201595157F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B66ADA01-CA22-43DD-8A1C-2AFB514C5BC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EAFBE57B-D211-45BA-96BE-0844A815D8D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FBDDEB7-130F-462A-B654-80BC086E275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DD83D40-F210-4CF0-9CB2-4CA69C17ECA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3" name="テキスト ボックス 322">
          <a:extLst>
            <a:ext uri="{FF2B5EF4-FFF2-40B4-BE49-F238E27FC236}">
              <a16:creationId xmlns:a16="http://schemas.microsoft.com/office/drawing/2014/main" id="{6445AB1C-B057-4BB4-827C-E4435B4125AD}"/>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EBA76382-DC65-4A79-998E-49B92DDF89D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AD0CA995-B541-46C0-ABCD-3978CB46C11E}"/>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EBC41FA8-A50B-4BAD-8713-21D2E3DB59B7}"/>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6F7AAC05-5571-4DB5-9A8D-C9B0155AA1A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B12468E3-A0F5-4D7D-9D06-9458C149635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B355A001-57F1-460C-BED7-2DBA7F64E25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2B4933C-BA20-4965-A6A7-BEF20C68B5E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811E305E-304A-4F6E-B4FD-229602F581AC}"/>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20600769-A245-4047-87C4-63D027073FA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86B9D3C5-97E3-4BD3-8DC4-AB6696C6D72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6A7A175-E7E9-4E77-9AD7-7847E7A0B50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C8A2B46-E930-463B-8BFF-B5F9EF3FA8C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県民会館】&#10;一人当たり面積グラフ枠">
          <a:extLst>
            <a:ext uri="{FF2B5EF4-FFF2-40B4-BE49-F238E27FC236}">
              <a16:creationId xmlns:a16="http://schemas.microsoft.com/office/drawing/2014/main" id="{F364F32F-C6E5-47B8-A2D6-90588A4C883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114300</xdr:rowOff>
    </xdr:from>
    <xdr:to>
      <xdr:col>54</xdr:col>
      <xdr:colOff>189865</xdr:colOff>
      <xdr:row>86</xdr:row>
      <xdr:rowOff>57150</xdr:rowOff>
    </xdr:to>
    <xdr:cxnSp macro="">
      <xdr:nvCxnSpPr>
        <xdr:cNvPr id="337" name="直線コネクタ 336">
          <a:extLst>
            <a:ext uri="{FF2B5EF4-FFF2-40B4-BE49-F238E27FC236}">
              <a16:creationId xmlns:a16="http://schemas.microsoft.com/office/drawing/2014/main" id="{606BEDB1-3ACB-4A13-9415-2C3472F43C3C}"/>
            </a:ext>
          </a:extLst>
        </xdr:cNvPr>
        <xdr:cNvCxnSpPr/>
      </xdr:nvCxnSpPr>
      <xdr:spPr>
        <a:xfrm flipV="1">
          <a:off x="9427845" y="12582525"/>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60977</xdr:rowOff>
    </xdr:from>
    <xdr:ext cx="469744" cy="259045"/>
    <xdr:sp macro="" textlink="">
      <xdr:nvSpPr>
        <xdr:cNvPr id="338" name="【県民会館】&#10;一人当たり面積最小値テキスト">
          <a:extLst>
            <a:ext uri="{FF2B5EF4-FFF2-40B4-BE49-F238E27FC236}">
              <a16:creationId xmlns:a16="http://schemas.microsoft.com/office/drawing/2014/main" id="{5DCE4509-28F4-4054-8538-131D858BE262}"/>
            </a:ext>
          </a:extLst>
        </xdr:cNvPr>
        <xdr:cNvSpPr txBox="1"/>
      </xdr:nvSpPr>
      <xdr:spPr>
        <a:xfrm>
          <a:off x="94773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57150</xdr:rowOff>
    </xdr:from>
    <xdr:to>
      <xdr:col>55</xdr:col>
      <xdr:colOff>88900</xdr:colOff>
      <xdr:row>86</xdr:row>
      <xdr:rowOff>57150</xdr:rowOff>
    </xdr:to>
    <xdr:cxnSp macro="">
      <xdr:nvCxnSpPr>
        <xdr:cNvPr id="339" name="直線コネクタ 338">
          <a:extLst>
            <a:ext uri="{FF2B5EF4-FFF2-40B4-BE49-F238E27FC236}">
              <a16:creationId xmlns:a16="http://schemas.microsoft.com/office/drawing/2014/main" id="{F960978E-F599-4E25-84CB-D66A76D54F2F}"/>
            </a:ext>
          </a:extLst>
        </xdr:cNvPr>
        <xdr:cNvCxnSpPr/>
      </xdr:nvCxnSpPr>
      <xdr:spPr>
        <a:xfrm>
          <a:off x="9363075" y="13982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60977</xdr:rowOff>
    </xdr:from>
    <xdr:ext cx="469744" cy="259045"/>
    <xdr:sp macro="" textlink="">
      <xdr:nvSpPr>
        <xdr:cNvPr id="340" name="【県民会館】&#10;一人当たり面積最大値テキスト">
          <a:extLst>
            <a:ext uri="{FF2B5EF4-FFF2-40B4-BE49-F238E27FC236}">
              <a16:creationId xmlns:a16="http://schemas.microsoft.com/office/drawing/2014/main" id="{6D104E88-FE96-4FB8-83C1-9D867CF51BF9}"/>
            </a:ext>
          </a:extLst>
        </xdr:cNvPr>
        <xdr:cNvSpPr txBox="1"/>
      </xdr:nvSpPr>
      <xdr:spPr>
        <a:xfrm>
          <a:off x="9477375"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114300</xdr:rowOff>
    </xdr:from>
    <xdr:to>
      <xdr:col>55</xdr:col>
      <xdr:colOff>88900</xdr:colOff>
      <xdr:row>77</xdr:row>
      <xdr:rowOff>114300</xdr:rowOff>
    </xdr:to>
    <xdr:cxnSp macro="">
      <xdr:nvCxnSpPr>
        <xdr:cNvPr id="341" name="直線コネクタ 340">
          <a:extLst>
            <a:ext uri="{FF2B5EF4-FFF2-40B4-BE49-F238E27FC236}">
              <a16:creationId xmlns:a16="http://schemas.microsoft.com/office/drawing/2014/main" id="{671DC9BE-DAAD-4CB0-85A3-224278B434E7}"/>
            </a:ext>
          </a:extLst>
        </xdr:cNvPr>
        <xdr:cNvCxnSpPr/>
      </xdr:nvCxnSpPr>
      <xdr:spPr>
        <a:xfrm>
          <a:off x="9363075" y="12582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22877</xdr:rowOff>
    </xdr:from>
    <xdr:ext cx="469744" cy="259045"/>
    <xdr:sp macro="" textlink="">
      <xdr:nvSpPr>
        <xdr:cNvPr id="342" name="【県民会館】&#10;一人当たり面積平均値テキスト">
          <a:extLst>
            <a:ext uri="{FF2B5EF4-FFF2-40B4-BE49-F238E27FC236}">
              <a16:creationId xmlns:a16="http://schemas.microsoft.com/office/drawing/2014/main" id="{72D50B0E-EDE7-4AE8-A150-92F08EBD6923}"/>
            </a:ext>
          </a:extLst>
        </xdr:cNvPr>
        <xdr:cNvSpPr txBox="1"/>
      </xdr:nvSpPr>
      <xdr:spPr>
        <a:xfrm>
          <a:off x="9477375"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43" name="フローチャート: 判断 342">
          <a:extLst>
            <a:ext uri="{FF2B5EF4-FFF2-40B4-BE49-F238E27FC236}">
              <a16:creationId xmlns:a16="http://schemas.microsoft.com/office/drawing/2014/main" id="{F752C037-CA5B-4A6D-A3D2-D2EDCA59F09D}"/>
            </a:ext>
          </a:extLst>
        </xdr:cNvPr>
        <xdr:cNvSpPr/>
      </xdr:nvSpPr>
      <xdr:spPr>
        <a:xfrm>
          <a:off x="9401175" y="133254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44450</xdr:rowOff>
    </xdr:from>
    <xdr:to>
      <xdr:col>50</xdr:col>
      <xdr:colOff>165100</xdr:colOff>
      <xdr:row>82</xdr:row>
      <xdr:rowOff>146050</xdr:rowOff>
    </xdr:to>
    <xdr:sp macro="" textlink="">
      <xdr:nvSpPr>
        <xdr:cNvPr id="344" name="フローチャート: 判断 343">
          <a:extLst>
            <a:ext uri="{FF2B5EF4-FFF2-40B4-BE49-F238E27FC236}">
              <a16:creationId xmlns:a16="http://schemas.microsoft.com/office/drawing/2014/main" id="{F32E2C0F-A762-431A-A442-09657B073B9F}"/>
            </a:ext>
          </a:extLst>
        </xdr:cNvPr>
        <xdr:cNvSpPr/>
      </xdr:nvSpPr>
      <xdr:spPr>
        <a:xfrm>
          <a:off x="8639175" y="1332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45" name="フローチャート: 判断 344">
          <a:extLst>
            <a:ext uri="{FF2B5EF4-FFF2-40B4-BE49-F238E27FC236}">
              <a16:creationId xmlns:a16="http://schemas.microsoft.com/office/drawing/2014/main" id="{B7D8006D-FC9D-4AC8-83A0-2CA884E585EC}"/>
            </a:ext>
          </a:extLst>
        </xdr:cNvPr>
        <xdr:cNvSpPr/>
      </xdr:nvSpPr>
      <xdr:spPr>
        <a:xfrm>
          <a:off x="7839075" y="13344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46" name="フローチャート: 判断 345">
          <a:extLst>
            <a:ext uri="{FF2B5EF4-FFF2-40B4-BE49-F238E27FC236}">
              <a16:creationId xmlns:a16="http://schemas.microsoft.com/office/drawing/2014/main" id="{F4A8860A-C2CD-48A6-8FC9-6D29D6D52E0D}"/>
            </a:ext>
          </a:extLst>
        </xdr:cNvPr>
        <xdr:cNvSpPr/>
      </xdr:nvSpPr>
      <xdr:spPr>
        <a:xfrm>
          <a:off x="7029450"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47" name="フローチャート: 判断 346">
          <a:extLst>
            <a:ext uri="{FF2B5EF4-FFF2-40B4-BE49-F238E27FC236}">
              <a16:creationId xmlns:a16="http://schemas.microsoft.com/office/drawing/2014/main" id="{950718F1-AA50-4C44-A762-5300A1AA58F3}"/>
            </a:ext>
          </a:extLst>
        </xdr:cNvPr>
        <xdr:cNvSpPr/>
      </xdr:nvSpPr>
      <xdr:spPr>
        <a:xfrm>
          <a:off x="6238875" y="133635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17DF0FE-153E-4040-AD66-AD01CE89B09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5B078B0-BBA3-4484-93BC-C6B027C987D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3865EC-C8D3-4CE2-B197-5C86F75971D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0993B06-CF25-485D-A1CE-43E629CE3A7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6CB7E02-F23A-4772-9E06-3D1EC6700DB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353" name="楕円 352">
          <a:extLst>
            <a:ext uri="{FF2B5EF4-FFF2-40B4-BE49-F238E27FC236}">
              <a16:creationId xmlns:a16="http://schemas.microsoft.com/office/drawing/2014/main" id="{17F61F21-D2C5-4512-A4FC-2E0D50CE93CE}"/>
            </a:ext>
          </a:extLst>
        </xdr:cNvPr>
        <xdr:cNvSpPr/>
      </xdr:nvSpPr>
      <xdr:spPr>
        <a:xfrm>
          <a:off x="9401175" y="12534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16527</xdr:rowOff>
    </xdr:from>
    <xdr:ext cx="469744" cy="259045"/>
    <xdr:sp macro="" textlink="">
      <xdr:nvSpPr>
        <xdr:cNvPr id="354" name="【県民会館】&#10;一人当たり面積該当値テキスト">
          <a:extLst>
            <a:ext uri="{FF2B5EF4-FFF2-40B4-BE49-F238E27FC236}">
              <a16:creationId xmlns:a16="http://schemas.microsoft.com/office/drawing/2014/main" id="{9B2C6056-8D3B-4B11-849C-050E09E2B415}"/>
            </a:ext>
          </a:extLst>
        </xdr:cNvPr>
        <xdr:cNvSpPr txBox="1"/>
      </xdr:nvSpPr>
      <xdr:spPr>
        <a:xfrm>
          <a:off x="9477375" y="1248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82550</xdr:rowOff>
    </xdr:from>
    <xdr:to>
      <xdr:col>50</xdr:col>
      <xdr:colOff>165100</xdr:colOff>
      <xdr:row>78</xdr:row>
      <xdr:rowOff>12700</xdr:rowOff>
    </xdr:to>
    <xdr:sp macro="" textlink="">
      <xdr:nvSpPr>
        <xdr:cNvPr id="355" name="楕円 354">
          <a:extLst>
            <a:ext uri="{FF2B5EF4-FFF2-40B4-BE49-F238E27FC236}">
              <a16:creationId xmlns:a16="http://schemas.microsoft.com/office/drawing/2014/main" id="{2E39ED26-AB41-4DF1-9DF1-A5C39C20A8E0}"/>
            </a:ext>
          </a:extLst>
        </xdr:cNvPr>
        <xdr:cNvSpPr/>
      </xdr:nvSpPr>
      <xdr:spPr>
        <a:xfrm>
          <a:off x="8639175" y="12553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114300</xdr:rowOff>
    </xdr:from>
    <xdr:to>
      <xdr:col>55</xdr:col>
      <xdr:colOff>0</xdr:colOff>
      <xdr:row>77</xdr:row>
      <xdr:rowOff>133350</xdr:rowOff>
    </xdr:to>
    <xdr:cxnSp macro="">
      <xdr:nvCxnSpPr>
        <xdr:cNvPr id="356" name="直線コネクタ 355">
          <a:extLst>
            <a:ext uri="{FF2B5EF4-FFF2-40B4-BE49-F238E27FC236}">
              <a16:creationId xmlns:a16="http://schemas.microsoft.com/office/drawing/2014/main" id="{45EE95C0-19A2-4475-B359-998C20341245}"/>
            </a:ext>
          </a:extLst>
        </xdr:cNvPr>
        <xdr:cNvCxnSpPr/>
      </xdr:nvCxnSpPr>
      <xdr:spPr>
        <a:xfrm flipV="1">
          <a:off x="8686800" y="125825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101600</xdr:rowOff>
    </xdr:from>
    <xdr:to>
      <xdr:col>46</xdr:col>
      <xdr:colOff>38100</xdr:colOff>
      <xdr:row>78</xdr:row>
      <xdr:rowOff>31750</xdr:rowOff>
    </xdr:to>
    <xdr:sp macro="" textlink="">
      <xdr:nvSpPr>
        <xdr:cNvPr id="357" name="楕円 356">
          <a:extLst>
            <a:ext uri="{FF2B5EF4-FFF2-40B4-BE49-F238E27FC236}">
              <a16:creationId xmlns:a16="http://schemas.microsoft.com/office/drawing/2014/main" id="{B7283851-FB36-4F31-A46B-9A246576FD99}"/>
            </a:ext>
          </a:extLst>
        </xdr:cNvPr>
        <xdr:cNvSpPr/>
      </xdr:nvSpPr>
      <xdr:spPr>
        <a:xfrm>
          <a:off x="7839075" y="12573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77</xdr:row>
      <xdr:rowOff>152400</xdr:rowOff>
    </xdr:to>
    <xdr:cxnSp macro="">
      <xdr:nvCxnSpPr>
        <xdr:cNvPr id="358" name="直線コネクタ 357">
          <a:extLst>
            <a:ext uri="{FF2B5EF4-FFF2-40B4-BE49-F238E27FC236}">
              <a16:creationId xmlns:a16="http://schemas.microsoft.com/office/drawing/2014/main" id="{F6BF4846-A9A5-4427-9337-526FAFE65DF1}"/>
            </a:ext>
          </a:extLst>
        </xdr:cNvPr>
        <xdr:cNvCxnSpPr/>
      </xdr:nvCxnSpPr>
      <xdr:spPr>
        <a:xfrm flipV="1">
          <a:off x="7886700" y="126015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59" name="楕円 358">
          <a:extLst>
            <a:ext uri="{FF2B5EF4-FFF2-40B4-BE49-F238E27FC236}">
              <a16:creationId xmlns:a16="http://schemas.microsoft.com/office/drawing/2014/main" id="{82CA3175-5B1E-4C9C-B9E8-9501F31EC2AC}"/>
            </a:ext>
          </a:extLst>
        </xdr:cNvPr>
        <xdr:cNvSpPr/>
      </xdr:nvSpPr>
      <xdr:spPr>
        <a:xfrm>
          <a:off x="7029450"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152400</xdr:rowOff>
    </xdr:from>
    <xdr:to>
      <xdr:col>45</xdr:col>
      <xdr:colOff>177800</xdr:colOff>
      <xdr:row>78</xdr:row>
      <xdr:rowOff>0</xdr:rowOff>
    </xdr:to>
    <xdr:cxnSp macro="">
      <xdr:nvCxnSpPr>
        <xdr:cNvPr id="360" name="直線コネクタ 359">
          <a:extLst>
            <a:ext uri="{FF2B5EF4-FFF2-40B4-BE49-F238E27FC236}">
              <a16:creationId xmlns:a16="http://schemas.microsoft.com/office/drawing/2014/main" id="{CD862C2D-2268-4CBE-9542-D72DAF19F466}"/>
            </a:ext>
          </a:extLst>
        </xdr:cNvPr>
        <xdr:cNvCxnSpPr/>
      </xdr:nvCxnSpPr>
      <xdr:spPr>
        <a:xfrm flipV="1">
          <a:off x="7077075" y="126206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139700</xdr:rowOff>
    </xdr:from>
    <xdr:to>
      <xdr:col>36</xdr:col>
      <xdr:colOff>165100</xdr:colOff>
      <xdr:row>78</xdr:row>
      <xdr:rowOff>69850</xdr:rowOff>
    </xdr:to>
    <xdr:sp macro="" textlink="">
      <xdr:nvSpPr>
        <xdr:cNvPr id="361" name="楕円 360">
          <a:extLst>
            <a:ext uri="{FF2B5EF4-FFF2-40B4-BE49-F238E27FC236}">
              <a16:creationId xmlns:a16="http://schemas.microsoft.com/office/drawing/2014/main" id="{7AA3BC66-46C9-45DB-AA00-9B7FEC7AFB93}"/>
            </a:ext>
          </a:extLst>
        </xdr:cNvPr>
        <xdr:cNvSpPr/>
      </xdr:nvSpPr>
      <xdr:spPr>
        <a:xfrm>
          <a:off x="6238875" y="12611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19050</xdr:rowOff>
    </xdr:to>
    <xdr:cxnSp macro="">
      <xdr:nvCxnSpPr>
        <xdr:cNvPr id="362" name="直線コネクタ 361">
          <a:extLst>
            <a:ext uri="{FF2B5EF4-FFF2-40B4-BE49-F238E27FC236}">
              <a16:creationId xmlns:a16="http://schemas.microsoft.com/office/drawing/2014/main" id="{C3504B89-C9A5-4422-8814-966C696AA46F}"/>
            </a:ext>
          </a:extLst>
        </xdr:cNvPr>
        <xdr:cNvCxnSpPr/>
      </xdr:nvCxnSpPr>
      <xdr:spPr>
        <a:xfrm flipV="1">
          <a:off x="6286500" y="126301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137177</xdr:rowOff>
    </xdr:from>
    <xdr:ext cx="469744" cy="259045"/>
    <xdr:sp macro="" textlink="">
      <xdr:nvSpPr>
        <xdr:cNvPr id="363" name="n_1aveValue【県民会館】&#10;一人当たり面積">
          <a:extLst>
            <a:ext uri="{FF2B5EF4-FFF2-40B4-BE49-F238E27FC236}">
              <a16:creationId xmlns:a16="http://schemas.microsoft.com/office/drawing/2014/main" id="{BF5322F6-EC55-417B-BC57-B71D2CEB6F9F}"/>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64" name="n_2aveValue【県民会館】&#10;一人当たり面積">
          <a:extLst>
            <a:ext uri="{FF2B5EF4-FFF2-40B4-BE49-F238E27FC236}">
              <a16:creationId xmlns:a16="http://schemas.microsoft.com/office/drawing/2014/main" id="{04BE3E8D-D405-44B6-A17A-AF28BA8FAFAB}"/>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65" name="n_3aveValue【県民会館】&#10;一人当たり面積">
          <a:extLst>
            <a:ext uri="{FF2B5EF4-FFF2-40B4-BE49-F238E27FC236}">
              <a16:creationId xmlns:a16="http://schemas.microsoft.com/office/drawing/2014/main" id="{59B29FA2-EA7E-4DC3-8ABE-4A38798075C9}"/>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6" name="n_4aveValue【県民会館】&#10;一人当たり面積">
          <a:extLst>
            <a:ext uri="{FF2B5EF4-FFF2-40B4-BE49-F238E27FC236}">
              <a16:creationId xmlns:a16="http://schemas.microsoft.com/office/drawing/2014/main" id="{2BA3D40A-BC42-4F6E-A140-9CEF91AFF476}"/>
            </a:ext>
          </a:extLst>
        </xdr:cNvPr>
        <xdr:cNvSpPr txBox="1"/>
      </xdr:nvSpPr>
      <xdr:spPr>
        <a:xfrm>
          <a:off x="60675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29227</xdr:rowOff>
    </xdr:from>
    <xdr:ext cx="469744" cy="259045"/>
    <xdr:sp macro="" textlink="">
      <xdr:nvSpPr>
        <xdr:cNvPr id="367" name="n_1mainValue【県民会館】&#10;一人当たり面積">
          <a:extLst>
            <a:ext uri="{FF2B5EF4-FFF2-40B4-BE49-F238E27FC236}">
              <a16:creationId xmlns:a16="http://schemas.microsoft.com/office/drawing/2014/main" id="{ADED81E5-2E60-49D9-97BC-4F82A692E0DA}"/>
            </a:ext>
          </a:extLst>
        </xdr:cNvPr>
        <xdr:cNvSpPr txBox="1"/>
      </xdr:nvSpPr>
      <xdr:spPr>
        <a:xfrm>
          <a:off x="8458277" y="123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48277</xdr:rowOff>
    </xdr:from>
    <xdr:ext cx="469744" cy="259045"/>
    <xdr:sp macro="" textlink="">
      <xdr:nvSpPr>
        <xdr:cNvPr id="368" name="n_2mainValue【県民会館】&#10;一人当たり面積">
          <a:extLst>
            <a:ext uri="{FF2B5EF4-FFF2-40B4-BE49-F238E27FC236}">
              <a16:creationId xmlns:a16="http://schemas.microsoft.com/office/drawing/2014/main" id="{04A4A402-C893-4B0F-AC25-DD6567DB43F1}"/>
            </a:ext>
          </a:extLst>
        </xdr:cNvPr>
        <xdr:cNvSpPr txBox="1"/>
      </xdr:nvSpPr>
      <xdr:spPr>
        <a:xfrm>
          <a:off x="7677227"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69" name="n_3mainValue【県民会館】&#10;一人当たり面積">
          <a:extLst>
            <a:ext uri="{FF2B5EF4-FFF2-40B4-BE49-F238E27FC236}">
              <a16:creationId xmlns:a16="http://schemas.microsoft.com/office/drawing/2014/main" id="{865C3B5A-811D-4D26-894D-0E117514B044}"/>
            </a:ext>
          </a:extLst>
        </xdr:cNvPr>
        <xdr:cNvSpPr txBox="1"/>
      </xdr:nvSpPr>
      <xdr:spPr>
        <a:xfrm>
          <a:off x="68676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86377</xdr:rowOff>
    </xdr:from>
    <xdr:ext cx="469744" cy="259045"/>
    <xdr:sp macro="" textlink="">
      <xdr:nvSpPr>
        <xdr:cNvPr id="370" name="n_4mainValue【県民会館】&#10;一人当たり面積">
          <a:extLst>
            <a:ext uri="{FF2B5EF4-FFF2-40B4-BE49-F238E27FC236}">
              <a16:creationId xmlns:a16="http://schemas.microsoft.com/office/drawing/2014/main" id="{F1707456-8066-48D8-A3BE-4A3CAF9D9184}"/>
            </a:ext>
          </a:extLst>
        </xdr:cNvPr>
        <xdr:cNvSpPr txBox="1"/>
      </xdr:nvSpPr>
      <xdr:spPr>
        <a:xfrm>
          <a:off x="60675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BF8B6F9-92AC-42E5-9AAF-2E613CA24D6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2" name="正方形/長方形 371">
          <a:extLst>
            <a:ext uri="{FF2B5EF4-FFF2-40B4-BE49-F238E27FC236}">
              <a16:creationId xmlns:a16="http://schemas.microsoft.com/office/drawing/2014/main" id="{AFDB3A8C-00DF-4F11-8A76-B99A7CEB5F3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3" name="正方形/長方形 372">
          <a:extLst>
            <a:ext uri="{FF2B5EF4-FFF2-40B4-BE49-F238E27FC236}">
              <a16:creationId xmlns:a16="http://schemas.microsoft.com/office/drawing/2014/main" id="{AE3425F4-C7FA-431D-AE70-64F8ECC149B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4" name="正方形/長方形 373">
          <a:extLst>
            <a:ext uri="{FF2B5EF4-FFF2-40B4-BE49-F238E27FC236}">
              <a16:creationId xmlns:a16="http://schemas.microsoft.com/office/drawing/2014/main" id="{BD659942-B0AF-468B-8526-28CF5845828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5" name="正方形/長方形 374">
          <a:extLst>
            <a:ext uri="{FF2B5EF4-FFF2-40B4-BE49-F238E27FC236}">
              <a16:creationId xmlns:a16="http://schemas.microsoft.com/office/drawing/2014/main" id="{B4C09418-9C99-4E35-9C32-93FB23C8EE8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5FDA595F-D840-434D-8207-437578A11A5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4859A5AC-3B15-485D-BBE2-ECB4A3C8C3F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0F80FBD8-8178-4F4A-AB62-E0D3977B0B2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FE1CAF65-E4BD-4C19-ADE3-857828F9687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52E9E2CB-01A3-44CA-AEC1-CD8E815C919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1" name="テキスト ボックス 380">
          <a:extLst>
            <a:ext uri="{FF2B5EF4-FFF2-40B4-BE49-F238E27FC236}">
              <a16:creationId xmlns:a16="http://schemas.microsoft.com/office/drawing/2014/main" id="{CE7388C2-BB08-4054-A160-EA35CA9D5997}"/>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5C2C4525-D4B8-4809-B4DC-BBA5C73D302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BA88C1AF-1D7C-4E1F-8933-ED53B75CCD4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F8DF8274-09B9-48A6-AAA6-DDDAE88F17D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9DEA8F57-6917-42F4-9FD3-689284DE362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4EFA0229-70E7-45B3-A7B9-6A874B8BC68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F41C720A-2BA0-4F44-BDBB-11D70A191AE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F9CBEB6D-9E4F-426A-A305-CF4200D1F8B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962C05C6-7F14-42EB-BA02-400E7E7F133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9047395B-12E7-496C-84CF-FEEFAD3ACD0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F8E77832-24AA-4A51-A80A-83FE969F6BEF}"/>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保健所】&#10;有形固定資産減価償却率グラフ枠">
          <a:extLst>
            <a:ext uri="{FF2B5EF4-FFF2-40B4-BE49-F238E27FC236}">
              <a16:creationId xmlns:a16="http://schemas.microsoft.com/office/drawing/2014/main" id="{4BD9C48A-F77F-4828-AB6C-A8B97482F26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30480</xdr:rowOff>
    </xdr:from>
    <xdr:to>
      <xdr:col>24</xdr:col>
      <xdr:colOff>62865</xdr:colOff>
      <xdr:row>108</xdr:row>
      <xdr:rowOff>99061</xdr:rowOff>
    </xdr:to>
    <xdr:cxnSp macro="">
      <xdr:nvCxnSpPr>
        <xdr:cNvPr id="393" name="直線コネクタ 392">
          <a:extLst>
            <a:ext uri="{FF2B5EF4-FFF2-40B4-BE49-F238E27FC236}">
              <a16:creationId xmlns:a16="http://schemas.microsoft.com/office/drawing/2014/main" id="{D5CA9F6B-B4D4-443F-AE8D-0C4D6C9062F4}"/>
            </a:ext>
          </a:extLst>
        </xdr:cNvPr>
        <xdr:cNvCxnSpPr/>
      </xdr:nvCxnSpPr>
      <xdr:spPr>
        <a:xfrm flipV="1">
          <a:off x="4179570" y="16219805"/>
          <a:ext cx="1270" cy="137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94" name="【保健所】&#10;有形固定資産減価償却率最小値テキスト">
          <a:extLst>
            <a:ext uri="{FF2B5EF4-FFF2-40B4-BE49-F238E27FC236}">
              <a16:creationId xmlns:a16="http://schemas.microsoft.com/office/drawing/2014/main" id="{6FB1D386-C18E-400D-B166-451EC0182671}"/>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5" name="直線コネクタ 394">
          <a:extLst>
            <a:ext uri="{FF2B5EF4-FFF2-40B4-BE49-F238E27FC236}">
              <a16:creationId xmlns:a16="http://schemas.microsoft.com/office/drawing/2014/main" id="{8E63DB94-5746-4DFF-BF27-8630265EB06B}"/>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148607</xdr:rowOff>
    </xdr:from>
    <xdr:ext cx="405111" cy="259045"/>
    <xdr:sp macro="" textlink="">
      <xdr:nvSpPr>
        <xdr:cNvPr id="396" name="【保健所】&#10;有形固定資産減価償却率最大値テキスト">
          <a:extLst>
            <a:ext uri="{FF2B5EF4-FFF2-40B4-BE49-F238E27FC236}">
              <a16:creationId xmlns:a16="http://schemas.microsoft.com/office/drawing/2014/main" id="{50BC5474-3399-40CD-8771-087D7EE5FE04}"/>
            </a:ext>
          </a:extLst>
        </xdr:cNvPr>
        <xdr:cNvSpPr txBox="1"/>
      </xdr:nvSpPr>
      <xdr:spPr>
        <a:xfrm>
          <a:off x="4229100" y="1601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397" name="直線コネクタ 396">
          <a:extLst>
            <a:ext uri="{FF2B5EF4-FFF2-40B4-BE49-F238E27FC236}">
              <a16:creationId xmlns:a16="http://schemas.microsoft.com/office/drawing/2014/main" id="{1F83CE58-2A88-47A7-9510-AE4AFFBB4907}"/>
            </a:ext>
          </a:extLst>
        </xdr:cNvPr>
        <xdr:cNvCxnSpPr/>
      </xdr:nvCxnSpPr>
      <xdr:spPr>
        <a:xfrm>
          <a:off x="4105275" y="16219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29227</xdr:rowOff>
    </xdr:from>
    <xdr:ext cx="405111" cy="259045"/>
    <xdr:sp macro="" textlink="">
      <xdr:nvSpPr>
        <xdr:cNvPr id="398" name="【保健所】&#10;有形固定資産減価償却率平均値テキスト">
          <a:extLst>
            <a:ext uri="{FF2B5EF4-FFF2-40B4-BE49-F238E27FC236}">
              <a16:creationId xmlns:a16="http://schemas.microsoft.com/office/drawing/2014/main" id="{6D569655-34E0-42F0-B09C-C85C5A1129D9}"/>
            </a:ext>
          </a:extLst>
        </xdr:cNvPr>
        <xdr:cNvSpPr txBox="1"/>
      </xdr:nvSpPr>
      <xdr:spPr>
        <a:xfrm>
          <a:off x="4229100" y="1654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399" name="フローチャート: 判断 398">
          <a:extLst>
            <a:ext uri="{FF2B5EF4-FFF2-40B4-BE49-F238E27FC236}">
              <a16:creationId xmlns:a16="http://schemas.microsoft.com/office/drawing/2014/main" id="{2B3593B0-B32A-46A2-B61C-3F8FCAA50FCC}"/>
            </a:ext>
          </a:extLst>
        </xdr:cNvPr>
        <xdr:cNvSpPr/>
      </xdr:nvSpPr>
      <xdr:spPr>
        <a:xfrm>
          <a:off x="4124325"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71120</xdr:rowOff>
    </xdr:from>
    <xdr:to>
      <xdr:col>20</xdr:col>
      <xdr:colOff>38100</xdr:colOff>
      <xdr:row>103</xdr:row>
      <xdr:rowOff>1270</xdr:rowOff>
    </xdr:to>
    <xdr:sp macro="" textlink="">
      <xdr:nvSpPr>
        <xdr:cNvPr id="400" name="フローチャート: 判断 399">
          <a:extLst>
            <a:ext uri="{FF2B5EF4-FFF2-40B4-BE49-F238E27FC236}">
              <a16:creationId xmlns:a16="http://schemas.microsoft.com/office/drawing/2014/main" id="{0C450204-C4BA-4163-ADE1-96AF2238321B}"/>
            </a:ext>
          </a:extLst>
        </xdr:cNvPr>
        <xdr:cNvSpPr/>
      </xdr:nvSpPr>
      <xdr:spPr>
        <a:xfrm>
          <a:off x="3381375" y="16584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113030</xdr:rowOff>
    </xdr:from>
    <xdr:to>
      <xdr:col>15</xdr:col>
      <xdr:colOff>101600</xdr:colOff>
      <xdr:row>102</xdr:row>
      <xdr:rowOff>43180</xdr:rowOff>
    </xdr:to>
    <xdr:sp macro="" textlink="">
      <xdr:nvSpPr>
        <xdr:cNvPr id="401" name="フローチャート: 判断 400">
          <a:extLst>
            <a:ext uri="{FF2B5EF4-FFF2-40B4-BE49-F238E27FC236}">
              <a16:creationId xmlns:a16="http://schemas.microsoft.com/office/drawing/2014/main" id="{44EEC72C-AEE9-43FC-8881-6C03FCEF61C7}"/>
            </a:ext>
          </a:extLst>
        </xdr:cNvPr>
        <xdr:cNvSpPr/>
      </xdr:nvSpPr>
      <xdr:spPr>
        <a:xfrm>
          <a:off x="2571750" y="16467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402" name="フローチャート: 判断 401">
          <a:extLst>
            <a:ext uri="{FF2B5EF4-FFF2-40B4-BE49-F238E27FC236}">
              <a16:creationId xmlns:a16="http://schemas.microsoft.com/office/drawing/2014/main" id="{016D4B5F-8109-4CE6-80FF-4ABA8F2EE126}"/>
            </a:ext>
          </a:extLst>
        </xdr:cNvPr>
        <xdr:cNvSpPr/>
      </xdr:nvSpPr>
      <xdr:spPr>
        <a:xfrm>
          <a:off x="1781175" y="16347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82550</xdr:rowOff>
    </xdr:from>
    <xdr:to>
      <xdr:col>6</xdr:col>
      <xdr:colOff>38100</xdr:colOff>
      <xdr:row>100</xdr:row>
      <xdr:rowOff>12700</xdr:rowOff>
    </xdr:to>
    <xdr:sp macro="" textlink="">
      <xdr:nvSpPr>
        <xdr:cNvPr id="403" name="フローチャート: 判断 402">
          <a:extLst>
            <a:ext uri="{FF2B5EF4-FFF2-40B4-BE49-F238E27FC236}">
              <a16:creationId xmlns:a16="http://schemas.microsoft.com/office/drawing/2014/main" id="{07B41F0D-EBB1-489B-ABA6-6424BDC146A7}"/>
            </a:ext>
          </a:extLst>
        </xdr:cNvPr>
        <xdr:cNvSpPr/>
      </xdr:nvSpPr>
      <xdr:spPr>
        <a:xfrm>
          <a:off x="981075" y="16116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3B31524-DE55-4728-AEDE-28B74E37FA9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6E6F4CE7-CF98-47B6-A51F-102364482D5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15FC606-81B1-4CCD-A4D4-28F5ED3973A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A6FD616-80A5-4768-9AA6-305396AB237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2E06110-5D79-4013-AB87-E5A7B2A16C0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48261</xdr:rowOff>
    </xdr:from>
    <xdr:to>
      <xdr:col>24</xdr:col>
      <xdr:colOff>114300</xdr:colOff>
      <xdr:row>108</xdr:row>
      <xdr:rowOff>149861</xdr:rowOff>
    </xdr:to>
    <xdr:sp macro="" textlink="">
      <xdr:nvSpPr>
        <xdr:cNvPr id="409" name="楕円 408">
          <a:extLst>
            <a:ext uri="{FF2B5EF4-FFF2-40B4-BE49-F238E27FC236}">
              <a16:creationId xmlns:a16="http://schemas.microsoft.com/office/drawing/2014/main" id="{A66410FB-BC85-4E4F-ACAE-ED77A50A1E98}"/>
            </a:ext>
          </a:extLst>
        </xdr:cNvPr>
        <xdr:cNvSpPr/>
      </xdr:nvSpPr>
      <xdr:spPr>
        <a:xfrm>
          <a:off x="4124325" y="17532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134638</xdr:rowOff>
    </xdr:from>
    <xdr:ext cx="405111" cy="259045"/>
    <xdr:sp macro="" textlink="">
      <xdr:nvSpPr>
        <xdr:cNvPr id="410" name="【保健所】&#10;有形固定資産減価償却率該当値テキスト">
          <a:extLst>
            <a:ext uri="{FF2B5EF4-FFF2-40B4-BE49-F238E27FC236}">
              <a16:creationId xmlns:a16="http://schemas.microsoft.com/office/drawing/2014/main" id="{9FAC423B-B808-49BC-9F2C-67E43B1F1CD1}"/>
            </a:ext>
          </a:extLst>
        </xdr:cNvPr>
        <xdr:cNvSpPr txBox="1"/>
      </xdr:nvSpPr>
      <xdr:spPr>
        <a:xfrm>
          <a:off x="4229100" y="1746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33020</xdr:rowOff>
    </xdr:from>
    <xdr:to>
      <xdr:col>20</xdr:col>
      <xdr:colOff>38100</xdr:colOff>
      <xdr:row>108</xdr:row>
      <xdr:rowOff>134620</xdr:rowOff>
    </xdr:to>
    <xdr:sp macro="" textlink="">
      <xdr:nvSpPr>
        <xdr:cNvPr id="411" name="楕円 410">
          <a:extLst>
            <a:ext uri="{FF2B5EF4-FFF2-40B4-BE49-F238E27FC236}">
              <a16:creationId xmlns:a16="http://schemas.microsoft.com/office/drawing/2014/main" id="{3BEFE0D9-DF7D-4DD4-A690-DC1CD97FAF59}"/>
            </a:ext>
          </a:extLst>
        </xdr:cNvPr>
        <xdr:cNvSpPr/>
      </xdr:nvSpPr>
      <xdr:spPr>
        <a:xfrm>
          <a:off x="3381375" y="17517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83820</xdr:rowOff>
    </xdr:from>
    <xdr:to>
      <xdr:col>24</xdr:col>
      <xdr:colOff>63500</xdr:colOff>
      <xdr:row>108</xdr:row>
      <xdr:rowOff>99061</xdr:rowOff>
    </xdr:to>
    <xdr:cxnSp macro="">
      <xdr:nvCxnSpPr>
        <xdr:cNvPr id="412" name="直線コネクタ 411">
          <a:extLst>
            <a:ext uri="{FF2B5EF4-FFF2-40B4-BE49-F238E27FC236}">
              <a16:creationId xmlns:a16="http://schemas.microsoft.com/office/drawing/2014/main" id="{1F163888-2581-4C65-ADFF-458400C58F09}"/>
            </a:ext>
          </a:extLst>
        </xdr:cNvPr>
        <xdr:cNvCxnSpPr/>
      </xdr:nvCxnSpPr>
      <xdr:spPr>
        <a:xfrm>
          <a:off x="3429000" y="17574895"/>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413" name="楕円 412">
          <a:extLst>
            <a:ext uri="{FF2B5EF4-FFF2-40B4-BE49-F238E27FC236}">
              <a16:creationId xmlns:a16="http://schemas.microsoft.com/office/drawing/2014/main" id="{B8E756D3-8FF2-4543-9454-035E8B42BE90}"/>
            </a:ext>
          </a:extLst>
        </xdr:cNvPr>
        <xdr:cNvSpPr/>
      </xdr:nvSpPr>
      <xdr:spPr>
        <a:xfrm>
          <a:off x="25717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83820</xdr:rowOff>
    </xdr:to>
    <xdr:cxnSp macro="">
      <xdr:nvCxnSpPr>
        <xdr:cNvPr id="414" name="直線コネクタ 413">
          <a:extLst>
            <a:ext uri="{FF2B5EF4-FFF2-40B4-BE49-F238E27FC236}">
              <a16:creationId xmlns:a16="http://schemas.microsoft.com/office/drawing/2014/main" id="{B840288F-FF6B-419E-AC6B-69850CA39480}"/>
            </a:ext>
          </a:extLst>
        </xdr:cNvPr>
        <xdr:cNvCxnSpPr/>
      </xdr:nvCxnSpPr>
      <xdr:spPr>
        <a:xfrm>
          <a:off x="2619375" y="17485361"/>
          <a:ext cx="80962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xdr:rowOff>
    </xdr:from>
    <xdr:to>
      <xdr:col>10</xdr:col>
      <xdr:colOff>165100</xdr:colOff>
      <xdr:row>107</xdr:row>
      <xdr:rowOff>107950</xdr:rowOff>
    </xdr:to>
    <xdr:sp macro="" textlink="">
      <xdr:nvSpPr>
        <xdr:cNvPr id="415" name="楕円 414">
          <a:extLst>
            <a:ext uri="{FF2B5EF4-FFF2-40B4-BE49-F238E27FC236}">
              <a16:creationId xmlns:a16="http://schemas.microsoft.com/office/drawing/2014/main" id="{E7C66123-1972-40B8-99F2-5DAA6AA1EBAA}"/>
            </a:ext>
          </a:extLst>
        </xdr:cNvPr>
        <xdr:cNvSpPr/>
      </xdr:nvSpPr>
      <xdr:spPr>
        <a:xfrm>
          <a:off x="1781175" y="1733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57150</xdr:rowOff>
    </xdr:from>
    <xdr:to>
      <xdr:col>15</xdr:col>
      <xdr:colOff>50800</xdr:colOff>
      <xdr:row>107</xdr:row>
      <xdr:rowOff>156211</xdr:rowOff>
    </xdr:to>
    <xdr:cxnSp macro="">
      <xdr:nvCxnSpPr>
        <xdr:cNvPr id="416" name="直線コネクタ 415">
          <a:extLst>
            <a:ext uri="{FF2B5EF4-FFF2-40B4-BE49-F238E27FC236}">
              <a16:creationId xmlns:a16="http://schemas.microsoft.com/office/drawing/2014/main" id="{774EEB40-4821-4117-A756-9188C9D83446}"/>
            </a:ext>
          </a:extLst>
        </xdr:cNvPr>
        <xdr:cNvCxnSpPr/>
      </xdr:nvCxnSpPr>
      <xdr:spPr>
        <a:xfrm>
          <a:off x="1828800" y="17383125"/>
          <a:ext cx="790575" cy="10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17" name="楕円 416">
          <a:extLst>
            <a:ext uri="{FF2B5EF4-FFF2-40B4-BE49-F238E27FC236}">
              <a16:creationId xmlns:a16="http://schemas.microsoft.com/office/drawing/2014/main" id="{DC3C11F9-476C-4103-A936-E9D1C0124B34}"/>
            </a:ext>
          </a:extLst>
        </xdr:cNvPr>
        <xdr:cNvSpPr/>
      </xdr:nvSpPr>
      <xdr:spPr>
        <a:xfrm>
          <a:off x="981075" y="16595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107</xdr:row>
      <xdr:rowOff>57150</xdr:rowOff>
    </xdr:to>
    <xdr:cxnSp macro="">
      <xdr:nvCxnSpPr>
        <xdr:cNvPr id="418" name="直線コネクタ 417">
          <a:extLst>
            <a:ext uri="{FF2B5EF4-FFF2-40B4-BE49-F238E27FC236}">
              <a16:creationId xmlns:a16="http://schemas.microsoft.com/office/drawing/2014/main" id="{61E10B66-5361-420B-B5B9-B250953862E1}"/>
            </a:ext>
          </a:extLst>
        </xdr:cNvPr>
        <xdr:cNvCxnSpPr/>
      </xdr:nvCxnSpPr>
      <xdr:spPr>
        <a:xfrm>
          <a:off x="1028700" y="16642714"/>
          <a:ext cx="800100" cy="7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17797</xdr:rowOff>
    </xdr:from>
    <xdr:ext cx="405111" cy="259045"/>
    <xdr:sp macro="" textlink="">
      <xdr:nvSpPr>
        <xdr:cNvPr id="419" name="n_1aveValue【保健所】&#10;有形固定資産減価償却率">
          <a:extLst>
            <a:ext uri="{FF2B5EF4-FFF2-40B4-BE49-F238E27FC236}">
              <a16:creationId xmlns:a16="http://schemas.microsoft.com/office/drawing/2014/main" id="{17208783-EEA2-4163-A7E9-C0F32A7C6B55}"/>
            </a:ext>
          </a:extLst>
        </xdr:cNvPr>
        <xdr:cNvSpPr txBox="1"/>
      </xdr:nvSpPr>
      <xdr:spPr>
        <a:xfrm>
          <a:off x="3239144" y="1637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59707</xdr:rowOff>
    </xdr:from>
    <xdr:ext cx="405111" cy="259045"/>
    <xdr:sp macro="" textlink="">
      <xdr:nvSpPr>
        <xdr:cNvPr id="420" name="n_2aveValue【保健所】&#10;有形固定資産減価償却率">
          <a:extLst>
            <a:ext uri="{FF2B5EF4-FFF2-40B4-BE49-F238E27FC236}">
              <a16:creationId xmlns:a16="http://schemas.microsoft.com/office/drawing/2014/main" id="{167D42A8-65D3-4CF9-BF95-734728A1D4D7}"/>
            </a:ext>
          </a:extLst>
        </xdr:cNvPr>
        <xdr:cNvSpPr txBox="1"/>
      </xdr:nvSpPr>
      <xdr:spPr>
        <a:xfrm>
          <a:off x="2439044" y="1625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421" name="n_3aveValue【保健所】&#10;有形固定資産減価償却率">
          <a:extLst>
            <a:ext uri="{FF2B5EF4-FFF2-40B4-BE49-F238E27FC236}">
              <a16:creationId xmlns:a16="http://schemas.microsoft.com/office/drawing/2014/main" id="{920A1F3F-680B-43CF-B9AD-FECD472595C8}"/>
            </a:ext>
          </a:extLst>
        </xdr:cNvPr>
        <xdr:cNvSpPr txBox="1"/>
      </xdr:nvSpPr>
      <xdr:spPr>
        <a:xfrm>
          <a:off x="1648469" y="1613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29227</xdr:rowOff>
    </xdr:from>
    <xdr:ext cx="405111" cy="259045"/>
    <xdr:sp macro="" textlink="">
      <xdr:nvSpPr>
        <xdr:cNvPr id="422" name="n_4aveValue【保健所】&#10;有形固定資産減価償却率">
          <a:extLst>
            <a:ext uri="{FF2B5EF4-FFF2-40B4-BE49-F238E27FC236}">
              <a16:creationId xmlns:a16="http://schemas.microsoft.com/office/drawing/2014/main" id="{B4219818-3B85-454D-AB3C-9BB0866E5A92}"/>
            </a:ext>
          </a:extLst>
        </xdr:cNvPr>
        <xdr:cNvSpPr txBox="1"/>
      </xdr:nvSpPr>
      <xdr:spPr>
        <a:xfrm>
          <a:off x="848369" y="1589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125747</xdr:rowOff>
    </xdr:from>
    <xdr:ext cx="405111" cy="259045"/>
    <xdr:sp macro="" textlink="">
      <xdr:nvSpPr>
        <xdr:cNvPr id="423" name="n_1mainValue【保健所】&#10;有形固定資産減価償却率">
          <a:extLst>
            <a:ext uri="{FF2B5EF4-FFF2-40B4-BE49-F238E27FC236}">
              <a16:creationId xmlns:a16="http://schemas.microsoft.com/office/drawing/2014/main" id="{E7F88CB1-2052-4607-B67A-7A80EF841079}"/>
            </a:ext>
          </a:extLst>
        </xdr:cNvPr>
        <xdr:cNvSpPr txBox="1"/>
      </xdr:nvSpPr>
      <xdr:spPr>
        <a:xfrm>
          <a:off x="32391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424" name="n_2mainValue【保健所】&#10;有形固定資産減価償却率">
          <a:extLst>
            <a:ext uri="{FF2B5EF4-FFF2-40B4-BE49-F238E27FC236}">
              <a16:creationId xmlns:a16="http://schemas.microsoft.com/office/drawing/2014/main" id="{9E2E28C5-EFBA-4791-969C-4FD9819B1D28}"/>
            </a:ext>
          </a:extLst>
        </xdr:cNvPr>
        <xdr:cNvSpPr txBox="1"/>
      </xdr:nvSpPr>
      <xdr:spPr>
        <a:xfrm>
          <a:off x="2439044"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99077</xdr:rowOff>
    </xdr:from>
    <xdr:ext cx="405111" cy="259045"/>
    <xdr:sp macro="" textlink="">
      <xdr:nvSpPr>
        <xdr:cNvPr id="425" name="n_3mainValue【保健所】&#10;有形固定資産減価償却率">
          <a:extLst>
            <a:ext uri="{FF2B5EF4-FFF2-40B4-BE49-F238E27FC236}">
              <a16:creationId xmlns:a16="http://schemas.microsoft.com/office/drawing/2014/main" id="{3ABCD9C4-C7FD-4BCC-A6B6-05987508F8D3}"/>
            </a:ext>
          </a:extLst>
        </xdr:cNvPr>
        <xdr:cNvSpPr txBox="1"/>
      </xdr:nvSpPr>
      <xdr:spPr>
        <a:xfrm>
          <a:off x="1648469"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xdr:rowOff>
    </xdr:from>
    <xdr:ext cx="405111" cy="259045"/>
    <xdr:sp macro="" textlink="">
      <xdr:nvSpPr>
        <xdr:cNvPr id="426" name="n_4mainValue【保健所】&#10;有形固定資産減価償却率">
          <a:extLst>
            <a:ext uri="{FF2B5EF4-FFF2-40B4-BE49-F238E27FC236}">
              <a16:creationId xmlns:a16="http://schemas.microsoft.com/office/drawing/2014/main" id="{7D4F2B45-1011-45C9-B8FD-CCBCF29C53A6}"/>
            </a:ext>
          </a:extLst>
        </xdr:cNvPr>
        <xdr:cNvSpPr txBox="1"/>
      </xdr:nvSpPr>
      <xdr:spPr>
        <a:xfrm>
          <a:off x="848369" y="1667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799EBA95-EA29-4D6F-8D6F-F60115E75E8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8" name="正方形/長方形 427">
          <a:extLst>
            <a:ext uri="{FF2B5EF4-FFF2-40B4-BE49-F238E27FC236}">
              <a16:creationId xmlns:a16="http://schemas.microsoft.com/office/drawing/2014/main" id="{3B50E1DE-4A13-440E-8D7D-0EBC20DC73A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9" name="正方形/長方形 428">
          <a:extLst>
            <a:ext uri="{FF2B5EF4-FFF2-40B4-BE49-F238E27FC236}">
              <a16:creationId xmlns:a16="http://schemas.microsoft.com/office/drawing/2014/main" id="{FFE479F9-20D2-48D4-AA0B-27A32308E02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0" name="正方形/長方形 429">
          <a:extLst>
            <a:ext uri="{FF2B5EF4-FFF2-40B4-BE49-F238E27FC236}">
              <a16:creationId xmlns:a16="http://schemas.microsoft.com/office/drawing/2014/main" id="{9C58A1C7-7BF8-4766-8607-FFC8B194208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1" name="正方形/長方形 430">
          <a:extLst>
            <a:ext uri="{FF2B5EF4-FFF2-40B4-BE49-F238E27FC236}">
              <a16:creationId xmlns:a16="http://schemas.microsoft.com/office/drawing/2014/main" id="{F8A89068-7615-44A9-A969-C10D0038970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91D461F6-75B0-4DE2-ACB1-C74898E2AB2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1FDEA24-AEE5-41EB-B126-8C74F186E28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6F7F230C-AFC3-4BA5-9C1D-0EECD055D84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5" name="テキスト ボックス 434">
          <a:extLst>
            <a:ext uri="{FF2B5EF4-FFF2-40B4-BE49-F238E27FC236}">
              <a16:creationId xmlns:a16="http://schemas.microsoft.com/office/drawing/2014/main" id="{51672214-9B60-4743-AD18-835EA34CAE35}"/>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E2C0F00B-0D07-4A92-ADB4-7CFB89AAD4B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7" name="テキスト ボックス 436">
          <a:extLst>
            <a:ext uri="{FF2B5EF4-FFF2-40B4-BE49-F238E27FC236}">
              <a16:creationId xmlns:a16="http://schemas.microsoft.com/office/drawing/2014/main" id="{68A923DD-B323-43FA-B182-3E1B2D087363}"/>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10FF228B-D746-40C0-9AF8-15627AD6596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9" name="テキスト ボックス 438">
          <a:extLst>
            <a:ext uri="{FF2B5EF4-FFF2-40B4-BE49-F238E27FC236}">
              <a16:creationId xmlns:a16="http://schemas.microsoft.com/office/drawing/2014/main" id="{1E2F8C75-BDD9-4F64-8E8C-6026FEC718E2}"/>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02EACC6E-CE36-4A90-A835-D6159012447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1" name="テキスト ボックス 440">
          <a:extLst>
            <a:ext uri="{FF2B5EF4-FFF2-40B4-BE49-F238E27FC236}">
              <a16:creationId xmlns:a16="http://schemas.microsoft.com/office/drawing/2014/main" id="{F46C7BDC-91E1-4AB0-83C2-D7FE74DF35E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9548B219-1F8A-43E1-AFFA-CE665FED981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3" name="テキスト ボックス 442">
          <a:extLst>
            <a:ext uri="{FF2B5EF4-FFF2-40B4-BE49-F238E27FC236}">
              <a16:creationId xmlns:a16="http://schemas.microsoft.com/office/drawing/2014/main" id="{16546549-C439-44B6-8C99-337E031FF592}"/>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10630A69-81CE-4158-A2A9-3B7A17ED349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2BFCE4E5-C16E-4193-A6AE-8F7A6F1C345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71EA348E-52FB-4AC7-B339-A8B7EA18786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105</xdr:row>
      <xdr:rowOff>133350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F6E39E33-EDA0-49E2-9B4A-8C687CF08B4A}"/>
            </a:ext>
          </a:extLst>
        </xdr:cNvPr>
        <xdr:cNvCxnSpPr/>
      </xdr:nvCxnSpPr>
      <xdr:spPr>
        <a:xfrm flipV="1">
          <a:off x="9427845" y="17135475"/>
          <a:ext cx="1270" cy="42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172BB701-F391-4F23-88FF-273D97C5C351}"/>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149C3799-B07E-4C31-A6AB-53DC740C74E1}"/>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50" name="【保健所】&#10;一人当たり面積最大値テキスト">
          <a:extLst>
            <a:ext uri="{FF2B5EF4-FFF2-40B4-BE49-F238E27FC236}">
              <a16:creationId xmlns:a16="http://schemas.microsoft.com/office/drawing/2014/main" id="{774D6956-1CB8-48A9-B463-A0F723A6C61B}"/>
            </a:ext>
          </a:extLst>
        </xdr:cNvPr>
        <xdr:cNvSpPr txBox="1"/>
      </xdr:nvSpPr>
      <xdr:spPr>
        <a:xfrm>
          <a:off x="9477375"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133350</xdr:rowOff>
    </xdr:from>
    <xdr:to>
      <xdr:col>55</xdr:col>
      <xdr:colOff>88900</xdr:colOff>
      <xdr:row>105</xdr:row>
      <xdr:rowOff>133350</xdr:rowOff>
    </xdr:to>
    <xdr:cxnSp macro="">
      <xdr:nvCxnSpPr>
        <xdr:cNvPr id="451" name="直線コネクタ 450">
          <a:extLst>
            <a:ext uri="{FF2B5EF4-FFF2-40B4-BE49-F238E27FC236}">
              <a16:creationId xmlns:a16="http://schemas.microsoft.com/office/drawing/2014/main" id="{BCB0A13E-7F52-4FA9-A9A3-3621172C56A5}"/>
            </a:ext>
          </a:extLst>
        </xdr:cNvPr>
        <xdr:cNvCxnSpPr/>
      </xdr:nvCxnSpPr>
      <xdr:spPr>
        <a:xfrm>
          <a:off x="9363075" y="17135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162577</xdr:rowOff>
    </xdr:from>
    <xdr:ext cx="469744" cy="259045"/>
    <xdr:sp macro="" textlink="">
      <xdr:nvSpPr>
        <xdr:cNvPr id="452" name="【保健所】&#10;一人当たり面積平均値テキスト">
          <a:extLst>
            <a:ext uri="{FF2B5EF4-FFF2-40B4-BE49-F238E27FC236}">
              <a16:creationId xmlns:a16="http://schemas.microsoft.com/office/drawing/2014/main" id="{6F24024F-6338-4730-B85E-BC8243135605}"/>
            </a:ext>
          </a:extLst>
        </xdr:cNvPr>
        <xdr:cNvSpPr txBox="1"/>
      </xdr:nvSpPr>
      <xdr:spPr>
        <a:xfrm>
          <a:off x="9477375" y="1716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3" name="フローチャート: 判断 452">
          <a:extLst>
            <a:ext uri="{FF2B5EF4-FFF2-40B4-BE49-F238E27FC236}">
              <a16:creationId xmlns:a16="http://schemas.microsoft.com/office/drawing/2014/main" id="{DED185D5-D005-4B3E-9754-BE0AC3C10D7F}"/>
            </a:ext>
          </a:extLst>
        </xdr:cNvPr>
        <xdr:cNvSpPr/>
      </xdr:nvSpPr>
      <xdr:spPr>
        <a:xfrm>
          <a:off x="9401175" y="17306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139700</xdr:rowOff>
    </xdr:from>
    <xdr:to>
      <xdr:col>50</xdr:col>
      <xdr:colOff>165100</xdr:colOff>
      <xdr:row>107</xdr:row>
      <xdr:rowOff>69850</xdr:rowOff>
    </xdr:to>
    <xdr:sp macro="" textlink="">
      <xdr:nvSpPr>
        <xdr:cNvPr id="454" name="フローチャート: 判断 453">
          <a:extLst>
            <a:ext uri="{FF2B5EF4-FFF2-40B4-BE49-F238E27FC236}">
              <a16:creationId xmlns:a16="http://schemas.microsoft.com/office/drawing/2014/main" id="{6378D43B-8B3F-4540-8130-ADDC8811C21C}"/>
            </a:ext>
          </a:extLst>
        </xdr:cNvPr>
        <xdr:cNvSpPr/>
      </xdr:nvSpPr>
      <xdr:spPr>
        <a:xfrm>
          <a:off x="86391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55" name="フローチャート: 判断 454">
          <a:extLst>
            <a:ext uri="{FF2B5EF4-FFF2-40B4-BE49-F238E27FC236}">
              <a16:creationId xmlns:a16="http://schemas.microsoft.com/office/drawing/2014/main" id="{824332F7-49DF-4636-8A05-867835B3447F}"/>
            </a:ext>
          </a:extLst>
        </xdr:cNvPr>
        <xdr:cNvSpPr/>
      </xdr:nvSpPr>
      <xdr:spPr>
        <a:xfrm>
          <a:off x="78390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139700</xdr:rowOff>
    </xdr:from>
    <xdr:to>
      <xdr:col>41</xdr:col>
      <xdr:colOff>101600</xdr:colOff>
      <xdr:row>107</xdr:row>
      <xdr:rowOff>69850</xdr:rowOff>
    </xdr:to>
    <xdr:sp macro="" textlink="">
      <xdr:nvSpPr>
        <xdr:cNvPr id="456" name="フローチャート: 判断 455">
          <a:extLst>
            <a:ext uri="{FF2B5EF4-FFF2-40B4-BE49-F238E27FC236}">
              <a16:creationId xmlns:a16="http://schemas.microsoft.com/office/drawing/2014/main" id="{9FC5CA50-004D-4559-A7E7-030842B22EE5}"/>
            </a:ext>
          </a:extLst>
        </xdr:cNvPr>
        <xdr:cNvSpPr/>
      </xdr:nvSpPr>
      <xdr:spPr>
        <a:xfrm>
          <a:off x="7029450" y="17306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57" name="フローチャート: 判断 456">
          <a:extLst>
            <a:ext uri="{FF2B5EF4-FFF2-40B4-BE49-F238E27FC236}">
              <a16:creationId xmlns:a16="http://schemas.microsoft.com/office/drawing/2014/main" id="{A25BC406-AE34-4B6D-90C8-93867FDC291E}"/>
            </a:ext>
          </a:extLst>
        </xdr:cNvPr>
        <xdr:cNvSpPr/>
      </xdr:nvSpPr>
      <xdr:spPr>
        <a:xfrm>
          <a:off x="6238875" y="16659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40BAB14-8FB0-47CC-8E21-6A14F28E019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D68325A3-1DC7-4332-8BD0-6B0589EFF69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3DFBE51-8864-4C73-9023-46E2BBF79B8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B7E09C4C-BAEA-42D3-8BFC-85010AEAC1A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3BE1280-B394-45ED-A5A5-C419BFBF867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63" name="楕円 462">
          <a:extLst>
            <a:ext uri="{FF2B5EF4-FFF2-40B4-BE49-F238E27FC236}">
              <a16:creationId xmlns:a16="http://schemas.microsoft.com/office/drawing/2014/main" id="{CABCC2CA-B305-4312-9C9A-4E24C2AF04BF}"/>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64" name="【保健所】&#10;一人当たり面積該当値テキスト">
          <a:extLst>
            <a:ext uri="{FF2B5EF4-FFF2-40B4-BE49-F238E27FC236}">
              <a16:creationId xmlns:a16="http://schemas.microsoft.com/office/drawing/2014/main" id="{82D80666-CE74-48EC-90C7-DC9D70ADCCBC}"/>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65" name="楕円 464">
          <a:extLst>
            <a:ext uri="{FF2B5EF4-FFF2-40B4-BE49-F238E27FC236}">
              <a16:creationId xmlns:a16="http://schemas.microsoft.com/office/drawing/2014/main" id="{6E5EACE2-1AE3-4309-938D-F62411478200}"/>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66" name="直線コネクタ 465">
          <a:extLst>
            <a:ext uri="{FF2B5EF4-FFF2-40B4-BE49-F238E27FC236}">
              <a16:creationId xmlns:a16="http://schemas.microsoft.com/office/drawing/2014/main" id="{8A3E4B75-A833-41E0-BA93-F4111159D58E}"/>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67" name="楕円 466">
          <a:extLst>
            <a:ext uri="{FF2B5EF4-FFF2-40B4-BE49-F238E27FC236}">
              <a16:creationId xmlns:a16="http://schemas.microsoft.com/office/drawing/2014/main" id="{B86785A3-031E-4AA2-B885-B7EF6D49774A}"/>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68" name="直線コネクタ 467">
          <a:extLst>
            <a:ext uri="{FF2B5EF4-FFF2-40B4-BE49-F238E27FC236}">
              <a16:creationId xmlns:a16="http://schemas.microsoft.com/office/drawing/2014/main" id="{FFFD5F0A-C7A3-4C40-A4D5-F04448B62C24}"/>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69" name="楕円 468">
          <a:extLst>
            <a:ext uri="{FF2B5EF4-FFF2-40B4-BE49-F238E27FC236}">
              <a16:creationId xmlns:a16="http://schemas.microsoft.com/office/drawing/2014/main" id="{3D9682C7-4F39-4FFE-93E6-08D505BDA577}"/>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70" name="直線コネクタ 469">
          <a:extLst>
            <a:ext uri="{FF2B5EF4-FFF2-40B4-BE49-F238E27FC236}">
              <a16:creationId xmlns:a16="http://schemas.microsoft.com/office/drawing/2014/main" id="{355A07E5-D344-4EA4-A425-FFB724C56920}"/>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71" name="楕円 470">
          <a:extLst>
            <a:ext uri="{FF2B5EF4-FFF2-40B4-BE49-F238E27FC236}">
              <a16:creationId xmlns:a16="http://schemas.microsoft.com/office/drawing/2014/main" id="{D291C7E1-8A51-47C9-B435-F79CC2AC1A9B}"/>
            </a:ext>
          </a:extLst>
        </xdr:cNvPr>
        <xdr:cNvSpPr/>
      </xdr:nvSpPr>
      <xdr:spPr>
        <a:xfrm>
          <a:off x="62388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108</xdr:row>
      <xdr:rowOff>76200</xdr:rowOff>
    </xdr:to>
    <xdr:cxnSp macro="">
      <xdr:nvCxnSpPr>
        <xdr:cNvPr id="472" name="直線コネクタ 471">
          <a:extLst>
            <a:ext uri="{FF2B5EF4-FFF2-40B4-BE49-F238E27FC236}">
              <a16:creationId xmlns:a16="http://schemas.microsoft.com/office/drawing/2014/main" id="{68DD74C1-337E-4E50-A0EB-C6E205F17442}"/>
            </a:ext>
          </a:extLst>
        </xdr:cNvPr>
        <xdr:cNvCxnSpPr/>
      </xdr:nvCxnSpPr>
      <xdr:spPr>
        <a:xfrm>
          <a:off x="6286500" y="16268700"/>
          <a:ext cx="790575"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86377</xdr:rowOff>
    </xdr:from>
    <xdr:ext cx="469744" cy="259045"/>
    <xdr:sp macro="" textlink="">
      <xdr:nvSpPr>
        <xdr:cNvPr id="473" name="n_1aveValue【保健所】&#10;一人当たり面積">
          <a:extLst>
            <a:ext uri="{FF2B5EF4-FFF2-40B4-BE49-F238E27FC236}">
              <a16:creationId xmlns:a16="http://schemas.microsoft.com/office/drawing/2014/main" id="{44591F6E-4B5C-44A3-A4B6-679081052122}"/>
            </a:ext>
          </a:extLst>
        </xdr:cNvPr>
        <xdr:cNvSpPr txBox="1"/>
      </xdr:nvSpPr>
      <xdr:spPr>
        <a:xfrm>
          <a:off x="8458277"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74" name="n_2aveValue【保健所】&#10;一人当たり面積">
          <a:extLst>
            <a:ext uri="{FF2B5EF4-FFF2-40B4-BE49-F238E27FC236}">
              <a16:creationId xmlns:a16="http://schemas.microsoft.com/office/drawing/2014/main" id="{963AB1AB-DEEC-47E9-BA50-75DBE6FFBD2A}"/>
            </a:ext>
          </a:extLst>
        </xdr:cNvPr>
        <xdr:cNvSpPr txBox="1"/>
      </xdr:nvSpPr>
      <xdr:spPr>
        <a:xfrm>
          <a:off x="7677227"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86377</xdr:rowOff>
    </xdr:from>
    <xdr:ext cx="469744" cy="259045"/>
    <xdr:sp macro="" textlink="">
      <xdr:nvSpPr>
        <xdr:cNvPr id="475" name="n_3aveValue【保健所】&#10;一人当たり面積">
          <a:extLst>
            <a:ext uri="{FF2B5EF4-FFF2-40B4-BE49-F238E27FC236}">
              <a16:creationId xmlns:a16="http://schemas.microsoft.com/office/drawing/2014/main" id="{A61B9D1B-AABE-4603-BE8F-ED3A64B0338B}"/>
            </a:ext>
          </a:extLst>
        </xdr:cNvPr>
        <xdr:cNvSpPr txBox="1"/>
      </xdr:nvSpPr>
      <xdr:spPr>
        <a:xfrm>
          <a:off x="68676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60977</xdr:rowOff>
    </xdr:from>
    <xdr:ext cx="469744" cy="259045"/>
    <xdr:sp macro="" textlink="">
      <xdr:nvSpPr>
        <xdr:cNvPr id="476" name="n_4aveValue【保健所】&#10;一人当たり面積">
          <a:extLst>
            <a:ext uri="{FF2B5EF4-FFF2-40B4-BE49-F238E27FC236}">
              <a16:creationId xmlns:a16="http://schemas.microsoft.com/office/drawing/2014/main" id="{5CB6CC09-51D3-48C7-A0DE-7F9EE705229C}"/>
            </a:ext>
          </a:extLst>
        </xdr:cNvPr>
        <xdr:cNvSpPr txBox="1"/>
      </xdr:nvSpPr>
      <xdr:spPr>
        <a:xfrm>
          <a:off x="6067502" y="167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77" name="n_1mainValue【保健所】&#10;一人当たり面積">
          <a:extLst>
            <a:ext uri="{FF2B5EF4-FFF2-40B4-BE49-F238E27FC236}">
              <a16:creationId xmlns:a16="http://schemas.microsoft.com/office/drawing/2014/main" id="{EBF47E22-899C-4E77-81FB-7979B889CD9D}"/>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78" name="n_2mainValue【保健所】&#10;一人当たり面積">
          <a:extLst>
            <a:ext uri="{FF2B5EF4-FFF2-40B4-BE49-F238E27FC236}">
              <a16:creationId xmlns:a16="http://schemas.microsoft.com/office/drawing/2014/main" id="{41D79C8C-4332-4CE6-BF32-5806556987E5}"/>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79" name="n_3mainValue【保健所】&#10;一人当たり面積">
          <a:extLst>
            <a:ext uri="{FF2B5EF4-FFF2-40B4-BE49-F238E27FC236}">
              <a16:creationId xmlns:a16="http://schemas.microsoft.com/office/drawing/2014/main" id="{99ADB8A1-761B-48B8-8EDE-0C628C2CA6C7}"/>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80" name="n_4mainValue【保健所】&#10;一人当たり面積">
          <a:extLst>
            <a:ext uri="{FF2B5EF4-FFF2-40B4-BE49-F238E27FC236}">
              <a16:creationId xmlns:a16="http://schemas.microsoft.com/office/drawing/2014/main" id="{6A614160-8397-4DFD-90BB-301CE8BF3CDC}"/>
            </a:ext>
          </a:extLst>
        </xdr:cNvPr>
        <xdr:cNvSpPr txBox="1"/>
      </xdr:nvSpPr>
      <xdr:spPr>
        <a:xfrm>
          <a:off x="60675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B1869D9C-7FB3-49E6-9509-ABC9D06508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3311FFEB-4787-4400-8666-91FFD514263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795CC01F-587E-4AA5-A082-D2025512CDD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618B31C7-F8EB-4AB8-A0AB-CF9A9787115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39764613-6E75-427A-9203-65AC602C260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CA87637F-533E-4E6E-ADD6-8719D2394F4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BC627D87-7D89-4255-A982-FDA8E2E815B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4C2734B4-7612-4EA8-8336-19B1BBBC8FD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61ECD542-EBD4-4C42-BDF4-70E33B2EA15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0" name="直線コネクタ 489">
          <a:extLst>
            <a:ext uri="{FF2B5EF4-FFF2-40B4-BE49-F238E27FC236}">
              <a16:creationId xmlns:a16="http://schemas.microsoft.com/office/drawing/2014/main" id="{2B6A04DD-0AF1-45EF-99F4-136BAF96BCC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1" name="テキスト ボックス 490">
          <a:extLst>
            <a:ext uri="{FF2B5EF4-FFF2-40B4-BE49-F238E27FC236}">
              <a16:creationId xmlns:a16="http://schemas.microsoft.com/office/drawing/2014/main" id="{62E76FD4-71DF-4ABB-A01D-9D00A3EDB0F9}"/>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2" name="直線コネクタ 491">
          <a:extLst>
            <a:ext uri="{FF2B5EF4-FFF2-40B4-BE49-F238E27FC236}">
              <a16:creationId xmlns:a16="http://schemas.microsoft.com/office/drawing/2014/main" id="{0D4A5F6A-2C9A-45E3-8325-1A485C3A80C1}"/>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3" name="テキスト ボックス 492">
          <a:extLst>
            <a:ext uri="{FF2B5EF4-FFF2-40B4-BE49-F238E27FC236}">
              <a16:creationId xmlns:a16="http://schemas.microsoft.com/office/drawing/2014/main" id="{99E9E529-CBF3-4BDB-A359-DBFB46200A32}"/>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4" name="直線コネクタ 493">
          <a:extLst>
            <a:ext uri="{FF2B5EF4-FFF2-40B4-BE49-F238E27FC236}">
              <a16:creationId xmlns:a16="http://schemas.microsoft.com/office/drawing/2014/main" id="{B075538C-48A2-47E3-AC06-8E2733FBFF0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5" name="テキスト ボックス 494">
          <a:extLst>
            <a:ext uri="{FF2B5EF4-FFF2-40B4-BE49-F238E27FC236}">
              <a16:creationId xmlns:a16="http://schemas.microsoft.com/office/drawing/2014/main" id="{D6C13275-D0B9-4D54-AE03-3321CE8C3DA7}"/>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6" name="直線コネクタ 495">
          <a:extLst>
            <a:ext uri="{FF2B5EF4-FFF2-40B4-BE49-F238E27FC236}">
              <a16:creationId xmlns:a16="http://schemas.microsoft.com/office/drawing/2014/main" id="{63CD792A-BD8A-4874-827C-01D5A4AF8B5D}"/>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7" name="テキスト ボックス 496">
          <a:extLst>
            <a:ext uri="{FF2B5EF4-FFF2-40B4-BE49-F238E27FC236}">
              <a16:creationId xmlns:a16="http://schemas.microsoft.com/office/drawing/2014/main" id="{4A3A1CD6-DC2F-49A4-BDF1-0BE968A5AB9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98463A60-E1FA-459E-92C2-6E3A8A96EDE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15D1B9CE-8960-4DD0-8130-B55434155BC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A6410AD-484C-488F-8AA0-7FA58C88E7F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30480</xdr:rowOff>
    </xdr:from>
    <xdr:to>
      <xdr:col>85</xdr:col>
      <xdr:colOff>126364</xdr:colOff>
      <xdr:row>40</xdr:row>
      <xdr:rowOff>99060</xdr:rowOff>
    </xdr:to>
    <xdr:cxnSp macro="">
      <xdr:nvCxnSpPr>
        <xdr:cNvPr id="501" name="直線コネクタ 500">
          <a:extLst>
            <a:ext uri="{FF2B5EF4-FFF2-40B4-BE49-F238E27FC236}">
              <a16:creationId xmlns:a16="http://schemas.microsoft.com/office/drawing/2014/main" id="{4A83491A-6119-423E-8D12-46DF619D61E3}"/>
            </a:ext>
          </a:extLst>
        </xdr:cNvPr>
        <xdr:cNvCxnSpPr/>
      </xdr:nvCxnSpPr>
      <xdr:spPr>
        <a:xfrm flipV="1">
          <a:off x="14695170" y="6180455"/>
          <a:ext cx="1269" cy="39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4D9E6280-8E03-4950-A566-F7FB0986560F}"/>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3" name="直線コネクタ 502">
          <a:extLst>
            <a:ext uri="{FF2B5EF4-FFF2-40B4-BE49-F238E27FC236}">
              <a16:creationId xmlns:a16="http://schemas.microsoft.com/office/drawing/2014/main" id="{AD588116-9E27-422B-9EE4-5A6D4DE17DE1}"/>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148607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2015CC93-2805-456D-A81E-2541911FF464}"/>
            </a:ext>
          </a:extLst>
        </xdr:cNvPr>
        <xdr:cNvSpPr txBox="1"/>
      </xdr:nvSpPr>
      <xdr:spPr>
        <a:xfrm>
          <a:off x="147447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30480</xdr:rowOff>
    </xdr:from>
    <xdr:to>
      <xdr:col>86</xdr:col>
      <xdr:colOff>25400</xdr:colOff>
      <xdr:row>38</xdr:row>
      <xdr:rowOff>30480</xdr:rowOff>
    </xdr:to>
    <xdr:cxnSp macro="">
      <xdr:nvCxnSpPr>
        <xdr:cNvPr id="505" name="直線コネクタ 504">
          <a:extLst>
            <a:ext uri="{FF2B5EF4-FFF2-40B4-BE49-F238E27FC236}">
              <a16:creationId xmlns:a16="http://schemas.microsoft.com/office/drawing/2014/main" id="{26B76A22-97F6-4B05-82AD-E2DDFE454318}"/>
            </a:ext>
          </a:extLst>
        </xdr:cNvPr>
        <xdr:cNvCxnSpPr/>
      </xdr:nvCxnSpPr>
      <xdr:spPr>
        <a:xfrm>
          <a:off x="14611350" y="6180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15257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AE8612BB-6A23-4321-A6B2-4CE3976EAFFE}"/>
            </a:ext>
          </a:extLst>
        </xdr:cNvPr>
        <xdr:cNvSpPr txBox="1"/>
      </xdr:nvSpPr>
      <xdr:spPr>
        <a:xfrm>
          <a:off x="147447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7" name="フローチャート: 判断 506">
          <a:extLst>
            <a:ext uri="{FF2B5EF4-FFF2-40B4-BE49-F238E27FC236}">
              <a16:creationId xmlns:a16="http://schemas.microsoft.com/office/drawing/2014/main" id="{52FB53F5-409B-4922-8E16-02E02387D14A}"/>
            </a:ext>
          </a:extLst>
        </xdr:cNvPr>
        <xdr:cNvSpPr/>
      </xdr:nvSpPr>
      <xdr:spPr>
        <a:xfrm>
          <a:off x="14649450" y="6351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08" name="フローチャート: 判断 507">
          <a:extLst>
            <a:ext uri="{FF2B5EF4-FFF2-40B4-BE49-F238E27FC236}">
              <a16:creationId xmlns:a16="http://schemas.microsoft.com/office/drawing/2014/main" id="{CCB6BA98-E8C3-4831-9E5A-6D61F7126128}"/>
            </a:ext>
          </a:extLst>
        </xdr:cNvPr>
        <xdr:cNvSpPr/>
      </xdr:nvSpPr>
      <xdr:spPr>
        <a:xfrm>
          <a:off x="13887450" y="6247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09" name="フローチャート: 判断 508">
          <a:extLst>
            <a:ext uri="{FF2B5EF4-FFF2-40B4-BE49-F238E27FC236}">
              <a16:creationId xmlns:a16="http://schemas.microsoft.com/office/drawing/2014/main" id="{D7EE858A-F5F1-4C9A-B634-2B62442F5311}"/>
            </a:ext>
          </a:extLst>
        </xdr:cNvPr>
        <xdr:cNvSpPr/>
      </xdr:nvSpPr>
      <xdr:spPr>
        <a:xfrm>
          <a:off x="13096875" y="59721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10" name="フローチャート: 判断 509">
          <a:extLst>
            <a:ext uri="{FF2B5EF4-FFF2-40B4-BE49-F238E27FC236}">
              <a16:creationId xmlns:a16="http://schemas.microsoft.com/office/drawing/2014/main" id="{9F86523D-D5D5-46D7-B18F-D52CB0778B9C}"/>
            </a:ext>
          </a:extLst>
        </xdr:cNvPr>
        <xdr:cNvSpPr/>
      </xdr:nvSpPr>
      <xdr:spPr>
        <a:xfrm>
          <a:off x="12296775" y="5727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59690</xdr:rowOff>
    </xdr:from>
    <xdr:to>
      <xdr:col>67</xdr:col>
      <xdr:colOff>101600</xdr:colOff>
      <xdr:row>33</xdr:row>
      <xdr:rowOff>161290</xdr:rowOff>
    </xdr:to>
    <xdr:sp macro="" textlink="">
      <xdr:nvSpPr>
        <xdr:cNvPr id="511" name="フローチャート: 判断 510">
          <a:extLst>
            <a:ext uri="{FF2B5EF4-FFF2-40B4-BE49-F238E27FC236}">
              <a16:creationId xmlns:a16="http://schemas.microsoft.com/office/drawing/2014/main" id="{90E31630-9866-4644-A91A-E001A32EDF30}"/>
            </a:ext>
          </a:extLst>
        </xdr:cNvPr>
        <xdr:cNvSpPr/>
      </xdr:nvSpPr>
      <xdr:spPr>
        <a:xfrm>
          <a:off x="11487150" y="5403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C4B53E0-06D3-496D-BF9B-E480011B7AF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3089889-89B8-4CED-98E3-BDF2B458CF9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742859A-E542-4DB1-A8B3-B7FADDE7846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6097AA1-774B-47AD-89B3-4FFAB04769F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7BA7F71-FFD5-4D80-A638-76C06FA3692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17" name="楕円 516">
          <a:extLst>
            <a:ext uri="{FF2B5EF4-FFF2-40B4-BE49-F238E27FC236}">
              <a16:creationId xmlns:a16="http://schemas.microsoft.com/office/drawing/2014/main" id="{46E385E4-E03C-4A94-97B8-D351700272D5}"/>
            </a:ext>
          </a:extLst>
        </xdr:cNvPr>
        <xdr:cNvSpPr/>
      </xdr:nvSpPr>
      <xdr:spPr>
        <a:xfrm>
          <a:off x="14649450" y="614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104157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DE13B8C5-DDDC-4197-B218-22B4F77B4CB1}"/>
            </a:ext>
          </a:extLst>
        </xdr:cNvPr>
        <xdr:cNvSpPr txBox="1"/>
      </xdr:nvSpPr>
      <xdr:spPr>
        <a:xfrm>
          <a:off x="147447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19" name="楕円 518">
          <a:extLst>
            <a:ext uri="{FF2B5EF4-FFF2-40B4-BE49-F238E27FC236}">
              <a16:creationId xmlns:a16="http://schemas.microsoft.com/office/drawing/2014/main" id="{D19F6CDB-C421-4991-8058-4A23ADBB7034}"/>
            </a:ext>
          </a:extLst>
        </xdr:cNvPr>
        <xdr:cNvSpPr/>
      </xdr:nvSpPr>
      <xdr:spPr>
        <a:xfrm>
          <a:off x="13887450"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39</xdr:row>
      <xdr:rowOff>64770</xdr:rowOff>
    </xdr:to>
    <xdr:cxnSp macro="">
      <xdr:nvCxnSpPr>
        <xdr:cNvPr id="520" name="直線コネクタ 519">
          <a:extLst>
            <a:ext uri="{FF2B5EF4-FFF2-40B4-BE49-F238E27FC236}">
              <a16:creationId xmlns:a16="http://schemas.microsoft.com/office/drawing/2014/main" id="{56B05C26-3D3E-4045-BB7C-74ADB333E423}"/>
            </a:ext>
          </a:extLst>
        </xdr:cNvPr>
        <xdr:cNvCxnSpPr/>
      </xdr:nvCxnSpPr>
      <xdr:spPr>
        <a:xfrm flipV="1">
          <a:off x="13935075" y="6180455"/>
          <a:ext cx="762000"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21" name="楕円 520">
          <a:extLst>
            <a:ext uri="{FF2B5EF4-FFF2-40B4-BE49-F238E27FC236}">
              <a16:creationId xmlns:a16="http://schemas.microsoft.com/office/drawing/2014/main" id="{0CDEB3AF-1785-498A-903B-789ED157DB46}"/>
            </a:ext>
          </a:extLst>
        </xdr:cNvPr>
        <xdr:cNvSpPr/>
      </xdr:nvSpPr>
      <xdr:spPr>
        <a:xfrm>
          <a:off x="130968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64770</xdr:rowOff>
    </xdr:to>
    <xdr:cxnSp macro="">
      <xdr:nvCxnSpPr>
        <xdr:cNvPr id="522" name="直線コネクタ 521">
          <a:extLst>
            <a:ext uri="{FF2B5EF4-FFF2-40B4-BE49-F238E27FC236}">
              <a16:creationId xmlns:a16="http://schemas.microsoft.com/office/drawing/2014/main" id="{3FD1A20C-AF00-4555-AA4D-4DBA9EB69E93}"/>
            </a:ext>
          </a:extLst>
        </xdr:cNvPr>
        <xdr:cNvCxnSpPr/>
      </xdr:nvCxnSpPr>
      <xdr:spPr>
        <a:xfrm>
          <a:off x="13144500" y="633412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3" name="楕円 522">
          <a:extLst>
            <a:ext uri="{FF2B5EF4-FFF2-40B4-BE49-F238E27FC236}">
              <a16:creationId xmlns:a16="http://schemas.microsoft.com/office/drawing/2014/main" id="{6B2DBA4A-E8F3-4D3A-A604-9A7974AA1C43}"/>
            </a:ext>
          </a:extLst>
        </xdr:cNvPr>
        <xdr:cNvSpPr/>
      </xdr:nvSpPr>
      <xdr:spPr>
        <a:xfrm>
          <a:off x="122967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39</xdr:row>
      <xdr:rowOff>19050</xdr:rowOff>
    </xdr:to>
    <xdr:cxnSp macro="">
      <xdr:nvCxnSpPr>
        <xdr:cNvPr id="524" name="直線コネクタ 523">
          <a:extLst>
            <a:ext uri="{FF2B5EF4-FFF2-40B4-BE49-F238E27FC236}">
              <a16:creationId xmlns:a16="http://schemas.microsoft.com/office/drawing/2014/main" id="{D3E783D5-91F8-469F-B299-A25156661455}"/>
            </a:ext>
          </a:extLst>
        </xdr:cNvPr>
        <xdr:cNvCxnSpPr/>
      </xdr:nvCxnSpPr>
      <xdr:spPr>
        <a:xfrm>
          <a:off x="12344400" y="6075680"/>
          <a:ext cx="8001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525" name="楕円 524">
          <a:extLst>
            <a:ext uri="{FF2B5EF4-FFF2-40B4-BE49-F238E27FC236}">
              <a16:creationId xmlns:a16="http://schemas.microsoft.com/office/drawing/2014/main" id="{38E9C47C-02CB-4985-BEF9-DBB5D8BFCDC8}"/>
            </a:ext>
          </a:extLst>
        </xdr:cNvPr>
        <xdr:cNvSpPr/>
      </xdr:nvSpPr>
      <xdr:spPr>
        <a:xfrm>
          <a:off x="11487150" y="5599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37</xdr:row>
      <xdr:rowOff>87630</xdr:rowOff>
    </xdr:to>
    <xdr:cxnSp macro="">
      <xdr:nvCxnSpPr>
        <xdr:cNvPr id="526" name="直線コネクタ 525">
          <a:extLst>
            <a:ext uri="{FF2B5EF4-FFF2-40B4-BE49-F238E27FC236}">
              <a16:creationId xmlns:a16="http://schemas.microsoft.com/office/drawing/2014/main" id="{A0BC0EB4-C7C5-4729-B8BE-8905A37A6C13}"/>
            </a:ext>
          </a:extLst>
        </xdr:cNvPr>
        <xdr:cNvCxnSpPr/>
      </xdr:nvCxnSpPr>
      <xdr:spPr>
        <a:xfrm>
          <a:off x="11534775" y="5647055"/>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27" name="n_1aveValue【試験研究機関】&#10;有形固定資産減価償却率">
          <a:extLst>
            <a:ext uri="{FF2B5EF4-FFF2-40B4-BE49-F238E27FC236}">
              <a16:creationId xmlns:a16="http://schemas.microsoft.com/office/drawing/2014/main" id="{D191BE2E-E851-498E-9744-12FB03458E57}"/>
            </a:ext>
          </a:extLst>
        </xdr:cNvPr>
        <xdr:cNvSpPr txBox="1"/>
      </xdr:nvSpPr>
      <xdr:spPr>
        <a:xfrm>
          <a:off x="13745219"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28" name="n_2aveValue【試験研究機関】&#10;有形固定資産減価償却率">
          <a:extLst>
            <a:ext uri="{FF2B5EF4-FFF2-40B4-BE49-F238E27FC236}">
              <a16:creationId xmlns:a16="http://schemas.microsoft.com/office/drawing/2014/main" id="{2A636293-CA86-44C3-BA85-F34DB46E30E2}"/>
            </a:ext>
          </a:extLst>
        </xdr:cNvPr>
        <xdr:cNvSpPr txBox="1"/>
      </xdr:nvSpPr>
      <xdr:spPr>
        <a:xfrm>
          <a:off x="129641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29" name="n_3aveValue【試験研究機関】&#10;有形固定資産減価償却率">
          <a:extLst>
            <a:ext uri="{FF2B5EF4-FFF2-40B4-BE49-F238E27FC236}">
              <a16:creationId xmlns:a16="http://schemas.microsoft.com/office/drawing/2014/main" id="{4C420C23-6F52-4FC1-BE71-EE077DAF0850}"/>
            </a:ext>
          </a:extLst>
        </xdr:cNvPr>
        <xdr:cNvSpPr txBox="1"/>
      </xdr:nvSpPr>
      <xdr:spPr>
        <a:xfrm>
          <a:off x="1216406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6367</xdr:rowOff>
    </xdr:from>
    <xdr:ext cx="405111" cy="259045"/>
    <xdr:sp macro="" textlink="">
      <xdr:nvSpPr>
        <xdr:cNvPr id="530" name="n_4aveValue【試験研究機関】&#10;有形固定資産減価償却率">
          <a:extLst>
            <a:ext uri="{FF2B5EF4-FFF2-40B4-BE49-F238E27FC236}">
              <a16:creationId xmlns:a16="http://schemas.microsoft.com/office/drawing/2014/main" id="{D0662CA6-F580-46FB-B785-6EFE11E0461F}"/>
            </a:ext>
          </a:extLst>
        </xdr:cNvPr>
        <xdr:cNvSpPr txBox="1"/>
      </xdr:nvSpPr>
      <xdr:spPr>
        <a:xfrm>
          <a:off x="11354444"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31" name="n_1mainValue【試験研究機関】&#10;有形固定資産減価償却率">
          <a:extLst>
            <a:ext uri="{FF2B5EF4-FFF2-40B4-BE49-F238E27FC236}">
              <a16:creationId xmlns:a16="http://schemas.microsoft.com/office/drawing/2014/main" id="{86F373F3-2C98-4693-A86E-F3B26AEC8FAC}"/>
            </a:ext>
          </a:extLst>
        </xdr:cNvPr>
        <xdr:cNvSpPr txBox="1"/>
      </xdr:nvSpPr>
      <xdr:spPr>
        <a:xfrm>
          <a:off x="13745219"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32" name="n_2mainValue【試験研究機関】&#10;有形固定資産減価償却率">
          <a:extLst>
            <a:ext uri="{FF2B5EF4-FFF2-40B4-BE49-F238E27FC236}">
              <a16:creationId xmlns:a16="http://schemas.microsoft.com/office/drawing/2014/main" id="{C1B3BECF-DEEF-4711-B454-7AC712C7C425}"/>
            </a:ext>
          </a:extLst>
        </xdr:cNvPr>
        <xdr:cNvSpPr txBox="1"/>
      </xdr:nvSpPr>
      <xdr:spPr>
        <a:xfrm>
          <a:off x="129641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33" name="n_3mainValue【試験研究機関】&#10;有形固定資産減価償却率">
          <a:extLst>
            <a:ext uri="{FF2B5EF4-FFF2-40B4-BE49-F238E27FC236}">
              <a16:creationId xmlns:a16="http://schemas.microsoft.com/office/drawing/2014/main" id="{C009F47D-308C-4505-B4A9-18FAF3743DC9}"/>
            </a:ext>
          </a:extLst>
        </xdr:cNvPr>
        <xdr:cNvSpPr txBox="1"/>
      </xdr:nvSpPr>
      <xdr:spPr>
        <a:xfrm>
          <a:off x="121640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15257</xdr:rowOff>
    </xdr:from>
    <xdr:ext cx="405111" cy="259045"/>
    <xdr:sp macro="" textlink="">
      <xdr:nvSpPr>
        <xdr:cNvPr id="534" name="n_4mainValue【試験研究機関】&#10;有形固定資産減価償却率">
          <a:extLst>
            <a:ext uri="{FF2B5EF4-FFF2-40B4-BE49-F238E27FC236}">
              <a16:creationId xmlns:a16="http://schemas.microsoft.com/office/drawing/2014/main" id="{5BC08F96-35BF-4FF0-AD9E-48CEE6E13C44}"/>
            </a:ext>
          </a:extLst>
        </xdr:cNvPr>
        <xdr:cNvSpPr txBox="1"/>
      </xdr:nvSpPr>
      <xdr:spPr>
        <a:xfrm>
          <a:off x="113544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DCD28D50-535E-40BA-9E5D-E04E5C6D48D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E3BBFAD5-2CF1-48A8-83B1-D0F75C86E15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592F83BB-7D15-4205-9D68-9938A7C61E8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7C60F74B-9F58-4108-81CE-D4CD06F77DF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6DC4BED4-8878-4161-9B09-E20E0F4FA10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AA449C20-DAC3-4742-8635-A110689BD4B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30054202-302A-4484-A1AF-171F47B62EC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10046DB-F505-40AF-8976-295A1DE6F12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43" name="テキスト ボックス 542">
          <a:extLst>
            <a:ext uri="{FF2B5EF4-FFF2-40B4-BE49-F238E27FC236}">
              <a16:creationId xmlns:a16="http://schemas.microsoft.com/office/drawing/2014/main" id="{B8FF3898-46F4-4D05-9246-6377E9E5CAE1}"/>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1F498E0F-95C7-4A9A-9485-498C89FB400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5" name="テキスト ボックス 544">
          <a:extLst>
            <a:ext uri="{FF2B5EF4-FFF2-40B4-BE49-F238E27FC236}">
              <a16:creationId xmlns:a16="http://schemas.microsoft.com/office/drawing/2014/main" id="{FAF5F300-CC4B-47C1-B8D3-BA09B8D9868D}"/>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6CF35B03-1435-460F-998E-712E410A77BC}"/>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7" name="テキスト ボックス 546">
          <a:extLst>
            <a:ext uri="{FF2B5EF4-FFF2-40B4-BE49-F238E27FC236}">
              <a16:creationId xmlns:a16="http://schemas.microsoft.com/office/drawing/2014/main" id="{566DD904-8EAE-46C2-B4E9-565AD4BF0014}"/>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DC69E969-4836-48CC-B5FC-A2BD4D0654D3}"/>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9" name="テキスト ボックス 548">
          <a:extLst>
            <a:ext uri="{FF2B5EF4-FFF2-40B4-BE49-F238E27FC236}">
              <a16:creationId xmlns:a16="http://schemas.microsoft.com/office/drawing/2014/main" id="{2AFF8076-1216-41A7-80F1-88117264D5B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8BF285A4-5AAA-4ABC-AD1D-D0F7B71CC174}"/>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1" name="テキスト ボックス 550">
          <a:extLst>
            <a:ext uri="{FF2B5EF4-FFF2-40B4-BE49-F238E27FC236}">
              <a16:creationId xmlns:a16="http://schemas.microsoft.com/office/drawing/2014/main" id="{5EB021D1-B44F-405C-BAB8-EC66D0ACC07F}"/>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682AEE24-9D58-44B4-8FD3-D03C79EE9F4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3894A2C0-6A03-460C-96EC-68992FCF15A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a:extLst>
            <a:ext uri="{FF2B5EF4-FFF2-40B4-BE49-F238E27FC236}">
              <a16:creationId xmlns:a16="http://schemas.microsoft.com/office/drawing/2014/main" id="{0EFEAD13-F605-4A3B-A08A-EFAB9EFE478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133350</xdr:rowOff>
    </xdr:to>
    <xdr:cxnSp macro="">
      <xdr:nvCxnSpPr>
        <xdr:cNvPr id="555" name="直線コネクタ 554">
          <a:extLst>
            <a:ext uri="{FF2B5EF4-FFF2-40B4-BE49-F238E27FC236}">
              <a16:creationId xmlns:a16="http://schemas.microsoft.com/office/drawing/2014/main" id="{EDC434C1-9DEC-40EF-9D7C-41EB9FA03561}"/>
            </a:ext>
          </a:extLst>
        </xdr:cNvPr>
        <xdr:cNvCxnSpPr/>
      </xdr:nvCxnSpPr>
      <xdr:spPr>
        <a:xfrm flipV="1">
          <a:off x="19952970" y="5476875"/>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137177</xdr:rowOff>
    </xdr:from>
    <xdr:ext cx="469744" cy="259045"/>
    <xdr:sp macro="" textlink="">
      <xdr:nvSpPr>
        <xdr:cNvPr id="556" name="【試験研究機関】&#10;一人当たり面積最小値テキスト">
          <a:extLst>
            <a:ext uri="{FF2B5EF4-FFF2-40B4-BE49-F238E27FC236}">
              <a16:creationId xmlns:a16="http://schemas.microsoft.com/office/drawing/2014/main" id="{9F3B6361-8F56-477E-9343-9A14699FC1E7}"/>
            </a:ext>
          </a:extLst>
        </xdr:cNvPr>
        <xdr:cNvSpPr txBox="1"/>
      </xdr:nvSpPr>
      <xdr:spPr>
        <a:xfrm>
          <a:off x="20002500"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57" name="直線コネクタ 556">
          <a:extLst>
            <a:ext uri="{FF2B5EF4-FFF2-40B4-BE49-F238E27FC236}">
              <a16:creationId xmlns:a16="http://schemas.microsoft.com/office/drawing/2014/main" id="{A6CB3855-D8DD-48A3-AD8B-1D3DA88EC770}"/>
            </a:ext>
          </a:extLst>
        </xdr:cNvPr>
        <xdr:cNvCxnSpPr/>
      </xdr:nvCxnSpPr>
      <xdr:spPr>
        <a:xfrm>
          <a:off x="198786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8" name="【試験研究機関】&#10;一人当たり面積最大値テキスト">
          <a:extLst>
            <a:ext uri="{FF2B5EF4-FFF2-40B4-BE49-F238E27FC236}">
              <a16:creationId xmlns:a16="http://schemas.microsoft.com/office/drawing/2014/main" id="{C1860A4F-5156-42C4-9200-E83430BA7D35}"/>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59" name="直線コネクタ 558">
          <a:extLst>
            <a:ext uri="{FF2B5EF4-FFF2-40B4-BE49-F238E27FC236}">
              <a16:creationId xmlns:a16="http://schemas.microsoft.com/office/drawing/2014/main" id="{F97898DE-6FC4-4959-BD47-DFCE1E95F5EB}"/>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469744" cy="259045"/>
    <xdr:sp macro="" textlink="">
      <xdr:nvSpPr>
        <xdr:cNvPr id="560" name="【試験研究機関】&#10;一人当たり面積平均値テキスト">
          <a:extLst>
            <a:ext uri="{FF2B5EF4-FFF2-40B4-BE49-F238E27FC236}">
              <a16:creationId xmlns:a16="http://schemas.microsoft.com/office/drawing/2014/main" id="{9100402B-98FB-4325-982F-053F137F5BDD}"/>
            </a:ext>
          </a:extLst>
        </xdr:cNvPr>
        <xdr:cNvSpPr txBox="1"/>
      </xdr:nvSpPr>
      <xdr:spPr>
        <a:xfrm>
          <a:off x="200025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61" name="フローチャート: 判断 560">
          <a:extLst>
            <a:ext uri="{FF2B5EF4-FFF2-40B4-BE49-F238E27FC236}">
              <a16:creationId xmlns:a16="http://schemas.microsoft.com/office/drawing/2014/main" id="{CBF88C24-2AF3-4470-9B65-4F577FC32BE0}"/>
            </a:ext>
          </a:extLst>
        </xdr:cNvPr>
        <xdr:cNvSpPr/>
      </xdr:nvSpPr>
      <xdr:spPr>
        <a:xfrm>
          <a:off x="19897725"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2" name="フローチャート: 判断 561">
          <a:extLst>
            <a:ext uri="{FF2B5EF4-FFF2-40B4-BE49-F238E27FC236}">
              <a16:creationId xmlns:a16="http://schemas.microsoft.com/office/drawing/2014/main" id="{3C92411F-DC8E-4FE1-975D-E2C555DA9479}"/>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563" name="フローチャート: 判断 562">
          <a:extLst>
            <a:ext uri="{FF2B5EF4-FFF2-40B4-BE49-F238E27FC236}">
              <a16:creationId xmlns:a16="http://schemas.microsoft.com/office/drawing/2014/main" id="{D9F2E99A-17EF-4B13-9E94-13AF9AC19D7C}"/>
            </a:ext>
          </a:extLst>
        </xdr:cNvPr>
        <xdr:cNvSpPr/>
      </xdr:nvSpPr>
      <xdr:spPr>
        <a:xfrm>
          <a:off x="183451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64" name="フローチャート: 判断 563">
          <a:extLst>
            <a:ext uri="{FF2B5EF4-FFF2-40B4-BE49-F238E27FC236}">
              <a16:creationId xmlns:a16="http://schemas.microsoft.com/office/drawing/2014/main" id="{BC7E5987-D64C-45AD-B258-0ECD253B07DA}"/>
            </a:ext>
          </a:extLst>
        </xdr:cNvPr>
        <xdr:cNvSpPr/>
      </xdr:nvSpPr>
      <xdr:spPr>
        <a:xfrm>
          <a:off x="17554575" y="6505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82550</xdr:rowOff>
    </xdr:from>
    <xdr:to>
      <xdr:col>98</xdr:col>
      <xdr:colOff>38100</xdr:colOff>
      <xdr:row>42</xdr:row>
      <xdr:rowOff>12700</xdr:rowOff>
    </xdr:to>
    <xdr:sp macro="" textlink="">
      <xdr:nvSpPr>
        <xdr:cNvPr id="565" name="フローチャート: 判断 564">
          <a:extLst>
            <a:ext uri="{FF2B5EF4-FFF2-40B4-BE49-F238E27FC236}">
              <a16:creationId xmlns:a16="http://schemas.microsoft.com/office/drawing/2014/main" id="{B6790437-5390-4A18-A4A1-69C77549FBE3}"/>
            </a:ext>
          </a:extLst>
        </xdr:cNvPr>
        <xdr:cNvSpPr/>
      </xdr:nvSpPr>
      <xdr:spPr>
        <a:xfrm>
          <a:off x="16754475" y="6724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7B39736-79B5-4780-AC83-762ACA32A3D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D8BA737-329D-479C-9336-2957390384F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56A0EB0-A8F2-43A0-8864-5CBA7A4102B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40E2A7A-31D7-4986-BAE4-768D5AC1D8F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FAEA645-D3B5-4CBE-97D4-DE0BD835C0B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571" name="楕円 570">
          <a:extLst>
            <a:ext uri="{FF2B5EF4-FFF2-40B4-BE49-F238E27FC236}">
              <a16:creationId xmlns:a16="http://schemas.microsoft.com/office/drawing/2014/main" id="{D6B2DE0B-A976-4EB7-B1E2-25D629125678}"/>
            </a:ext>
          </a:extLst>
        </xdr:cNvPr>
        <xdr:cNvSpPr/>
      </xdr:nvSpPr>
      <xdr:spPr>
        <a:xfrm>
          <a:off x="19897725" y="5429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35577</xdr:rowOff>
    </xdr:from>
    <xdr:ext cx="469744" cy="259045"/>
    <xdr:sp macro="" textlink="">
      <xdr:nvSpPr>
        <xdr:cNvPr id="572" name="【試験研究機関】&#10;一人当たり面積該当値テキスト">
          <a:extLst>
            <a:ext uri="{FF2B5EF4-FFF2-40B4-BE49-F238E27FC236}">
              <a16:creationId xmlns:a16="http://schemas.microsoft.com/office/drawing/2014/main" id="{779DB3DC-8A69-47C3-B108-B0ACA249C0A6}"/>
            </a:ext>
          </a:extLst>
        </xdr:cNvPr>
        <xdr:cNvSpPr txBox="1"/>
      </xdr:nvSpPr>
      <xdr:spPr>
        <a:xfrm>
          <a:off x="20002500"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573" name="楕円 572">
          <a:extLst>
            <a:ext uri="{FF2B5EF4-FFF2-40B4-BE49-F238E27FC236}">
              <a16:creationId xmlns:a16="http://schemas.microsoft.com/office/drawing/2014/main" id="{D7DCF4BB-380F-457E-992A-0555191DA92E}"/>
            </a:ext>
          </a:extLst>
        </xdr:cNvPr>
        <xdr:cNvSpPr/>
      </xdr:nvSpPr>
      <xdr:spPr>
        <a:xfrm>
          <a:off x="191547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35</xdr:row>
      <xdr:rowOff>19050</xdr:rowOff>
    </xdr:to>
    <xdr:cxnSp macro="">
      <xdr:nvCxnSpPr>
        <xdr:cNvPr id="574" name="直線コネクタ 573">
          <a:extLst>
            <a:ext uri="{FF2B5EF4-FFF2-40B4-BE49-F238E27FC236}">
              <a16:creationId xmlns:a16="http://schemas.microsoft.com/office/drawing/2014/main" id="{B0E58D78-503A-4D91-8796-4948BFF60241}"/>
            </a:ext>
          </a:extLst>
        </xdr:cNvPr>
        <xdr:cNvCxnSpPr/>
      </xdr:nvCxnSpPr>
      <xdr:spPr>
        <a:xfrm flipV="1">
          <a:off x="19202400" y="5476875"/>
          <a:ext cx="7524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75" name="楕円 574">
          <a:extLst>
            <a:ext uri="{FF2B5EF4-FFF2-40B4-BE49-F238E27FC236}">
              <a16:creationId xmlns:a16="http://schemas.microsoft.com/office/drawing/2014/main" id="{6E0B8779-A498-4CA6-BD56-192150DD4D70}"/>
            </a:ext>
          </a:extLst>
        </xdr:cNvPr>
        <xdr:cNvSpPr/>
      </xdr:nvSpPr>
      <xdr:spPr>
        <a:xfrm>
          <a:off x="183451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37</xdr:row>
      <xdr:rowOff>133350</xdr:rowOff>
    </xdr:to>
    <xdr:cxnSp macro="">
      <xdr:nvCxnSpPr>
        <xdr:cNvPr id="576" name="直線コネクタ 575">
          <a:extLst>
            <a:ext uri="{FF2B5EF4-FFF2-40B4-BE49-F238E27FC236}">
              <a16:creationId xmlns:a16="http://schemas.microsoft.com/office/drawing/2014/main" id="{2EBC6A07-C12B-4DDD-A0BA-C87810724C6B}"/>
            </a:ext>
          </a:extLst>
        </xdr:cNvPr>
        <xdr:cNvCxnSpPr/>
      </xdr:nvCxnSpPr>
      <xdr:spPr>
        <a:xfrm flipV="1">
          <a:off x="18392775" y="5686425"/>
          <a:ext cx="80962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77" name="楕円 576">
          <a:extLst>
            <a:ext uri="{FF2B5EF4-FFF2-40B4-BE49-F238E27FC236}">
              <a16:creationId xmlns:a16="http://schemas.microsoft.com/office/drawing/2014/main" id="{E9EBEE50-2D26-4B04-8ED9-5E5834400438}"/>
            </a:ext>
          </a:extLst>
        </xdr:cNvPr>
        <xdr:cNvSpPr/>
      </xdr:nvSpPr>
      <xdr:spPr>
        <a:xfrm>
          <a:off x="175545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578" name="直線コネクタ 577">
          <a:extLst>
            <a:ext uri="{FF2B5EF4-FFF2-40B4-BE49-F238E27FC236}">
              <a16:creationId xmlns:a16="http://schemas.microsoft.com/office/drawing/2014/main" id="{CAED8187-E99B-4BEF-8237-4FA9B9F2DBED}"/>
            </a:ext>
          </a:extLst>
        </xdr:cNvPr>
        <xdr:cNvCxnSpPr/>
      </xdr:nvCxnSpPr>
      <xdr:spPr>
        <a:xfrm>
          <a:off x="17602200" y="612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79" name="楕円 578">
          <a:extLst>
            <a:ext uri="{FF2B5EF4-FFF2-40B4-BE49-F238E27FC236}">
              <a16:creationId xmlns:a16="http://schemas.microsoft.com/office/drawing/2014/main" id="{E7E874FE-651A-4A59-ADED-329731A331CE}"/>
            </a:ext>
          </a:extLst>
        </xdr:cNvPr>
        <xdr:cNvSpPr/>
      </xdr:nvSpPr>
      <xdr:spPr>
        <a:xfrm>
          <a:off x="167544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39</xdr:row>
      <xdr:rowOff>19050</xdr:rowOff>
    </xdr:to>
    <xdr:cxnSp macro="">
      <xdr:nvCxnSpPr>
        <xdr:cNvPr id="580" name="直線コネクタ 579">
          <a:extLst>
            <a:ext uri="{FF2B5EF4-FFF2-40B4-BE49-F238E27FC236}">
              <a16:creationId xmlns:a16="http://schemas.microsoft.com/office/drawing/2014/main" id="{AD1BC06C-AFAF-4873-9625-69720CCB56E4}"/>
            </a:ext>
          </a:extLst>
        </xdr:cNvPr>
        <xdr:cNvCxnSpPr/>
      </xdr:nvCxnSpPr>
      <xdr:spPr>
        <a:xfrm flipV="1">
          <a:off x="16802100" y="6124575"/>
          <a:ext cx="8001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1" name="n_1aveValue【試験研究機関】&#10;一人当たり面積">
          <a:extLst>
            <a:ext uri="{FF2B5EF4-FFF2-40B4-BE49-F238E27FC236}">
              <a16:creationId xmlns:a16="http://schemas.microsoft.com/office/drawing/2014/main" id="{C4C5C784-0FF0-4BA9-A0C9-860CB7E12618}"/>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582" name="n_2aveValue【試験研究機関】&#10;一人当たり面積">
          <a:extLst>
            <a:ext uri="{FF2B5EF4-FFF2-40B4-BE49-F238E27FC236}">
              <a16:creationId xmlns:a16="http://schemas.microsoft.com/office/drawing/2014/main" id="{2F8AFA51-BB9A-468D-9E1F-CA793CAE1A66}"/>
            </a:ext>
          </a:extLst>
        </xdr:cNvPr>
        <xdr:cNvSpPr txBox="1"/>
      </xdr:nvSpPr>
      <xdr:spPr>
        <a:xfrm>
          <a:off x="181833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83" name="n_3aveValue【試験研究機関】&#10;一人当たり面積">
          <a:extLst>
            <a:ext uri="{FF2B5EF4-FFF2-40B4-BE49-F238E27FC236}">
              <a16:creationId xmlns:a16="http://schemas.microsoft.com/office/drawing/2014/main" id="{888F39FA-93B3-48F6-BD9F-CD9978CF97CF}"/>
            </a:ext>
          </a:extLst>
        </xdr:cNvPr>
        <xdr:cNvSpPr txBox="1"/>
      </xdr:nvSpPr>
      <xdr:spPr>
        <a:xfrm>
          <a:off x="173832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3827</xdr:rowOff>
    </xdr:from>
    <xdr:ext cx="469744" cy="259045"/>
    <xdr:sp macro="" textlink="">
      <xdr:nvSpPr>
        <xdr:cNvPr id="584" name="n_4aveValue【試験研究機関】&#10;一人当たり面積">
          <a:extLst>
            <a:ext uri="{FF2B5EF4-FFF2-40B4-BE49-F238E27FC236}">
              <a16:creationId xmlns:a16="http://schemas.microsoft.com/office/drawing/2014/main" id="{A36F6462-B4BB-4D39-B870-85DC633E5EAE}"/>
            </a:ext>
          </a:extLst>
        </xdr:cNvPr>
        <xdr:cNvSpPr txBox="1"/>
      </xdr:nvSpPr>
      <xdr:spPr>
        <a:xfrm>
          <a:off x="1659262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585" name="n_1mainValue【試験研究機関】&#10;一人当たり面積">
          <a:extLst>
            <a:ext uri="{FF2B5EF4-FFF2-40B4-BE49-F238E27FC236}">
              <a16:creationId xmlns:a16="http://schemas.microsoft.com/office/drawing/2014/main" id="{6A715A5C-FBCD-4A2C-9ADE-B93774E3FFC6}"/>
            </a:ext>
          </a:extLst>
        </xdr:cNvPr>
        <xdr:cNvSpPr txBox="1"/>
      </xdr:nvSpPr>
      <xdr:spPr>
        <a:xfrm>
          <a:off x="18983402"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86" name="n_2mainValue【試験研究機関】&#10;一人当たり面積">
          <a:extLst>
            <a:ext uri="{FF2B5EF4-FFF2-40B4-BE49-F238E27FC236}">
              <a16:creationId xmlns:a16="http://schemas.microsoft.com/office/drawing/2014/main" id="{B05F2BB3-663B-4EC1-8516-87F9E593A2B5}"/>
            </a:ext>
          </a:extLst>
        </xdr:cNvPr>
        <xdr:cNvSpPr txBox="1"/>
      </xdr:nvSpPr>
      <xdr:spPr>
        <a:xfrm>
          <a:off x="181833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87" name="n_3mainValue【試験研究機関】&#10;一人当たり面積">
          <a:extLst>
            <a:ext uri="{FF2B5EF4-FFF2-40B4-BE49-F238E27FC236}">
              <a16:creationId xmlns:a16="http://schemas.microsoft.com/office/drawing/2014/main" id="{7BC3DE81-CDDC-459F-A030-0A4BC4BAEC01}"/>
            </a:ext>
          </a:extLst>
        </xdr:cNvPr>
        <xdr:cNvSpPr txBox="1"/>
      </xdr:nvSpPr>
      <xdr:spPr>
        <a:xfrm>
          <a:off x="173832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88" name="n_4mainValue【試験研究機関】&#10;一人当たり面積">
          <a:extLst>
            <a:ext uri="{FF2B5EF4-FFF2-40B4-BE49-F238E27FC236}">
              <a16:creationId xmlns:a16="http://schemas.microsoft.com/office/drawing/2014/main" id="{E09E698A-0063-4A84-AE68-F8813380D05C}"/>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D355538C-82C5-48FA-886D-14A3CCDC8EB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59946B8C-2595-4F24-B1FD-FA61601FFDA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CB5B18E2-5363-4955-A538-937A707DF9E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A400249F-1768-40C3-B2A2-AFF9F4FD31D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175E8868-8762-4932-8ADB-C7FCE387D54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4615D8DA-A6A2-48A5-8736-37A180453C5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0D692B77-610A-4326-813F-3A0EDC7DDFD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489BF8ED-CBE0-49CB-BCC2-07EC58CC802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C3F63C53-6884-4A58-A9EE-5D9DB4768F9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8" name="直線コネクタ 597">
          <a:extLst>
            <a:ext uri="{FF2B5EF4-FFF2-40B4-BE49-F238E27FC236}">
              <a16:creationId xmlns:a16="http://schemas.microsoft.com/office/drawing/2014/main" id="{CDCFC0DD-2D58-4F62-92AF-A9497071F38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9" name="テキスト ボックス 598">
          <a:extLst>
            <a:ext uri="{FF2B5EF4-FFF2-40B4-BE49-F238E27FC236}">
              <a16:creationId xmlns:a16="http://schemas.microsoft.com/office/drawing/2014/main" id="{485B6F69-936C-4AE7-9F49-9829CF78154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0" name="直線コネクタ 599">
          <a:extLst>
            <a:ext uri="{FF2B5EF4-FFF2-40B4-BE49-F238E27FC236}">
              <a16:creationId xmlns:a16="http://schemas.microsoft.com/office/drawing/2014/main" id="{B6A3D056-206C-498C-9D69-F3A391E5056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1" name="テキスト ボックス 600">
          <a:extLst>
            <a:ext uri="{FF2B5EF4-FFF2-40B4-BE49-F238E27FC236}">
              <a16:creationId xmlns:a16="http://schemas.microsoft.com/office/drawing/2014/main" id="{816DAFE0-33BD-4660-81CC-544AE2F1FCF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2" name="直線コネクタ 601">
          <a:extLst>
            <a:ext uri="{FF2B5EF4-FFF2-40B4-BE49-F238E27FC236}">
              <a16:creationId xmlns:a16="http://schemas.microsoft.com/office/drawing/2014/main" id="{785D5E6A-92E6-46B4-81AA-06A5A348497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3" name="テキスト ボックス 602">
          <a:extLst>
            <a:ext uri="{FF2B5EF4-FFF2-40B4-BE49-F238E27FC236}">
              <a16:creationId xmlns:a16="http://schemas.microsoft.com/office/drawing/2014/main" id="{FCEAE6E4-2732-413C-9024-24CF83D7138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4" name="直線コネクタ 603">
          <a:extLst>
            <a:ext uri="{FF2B5EF4-FFF2-40B4-BE49-F238E27FC236}">
              <a16:creationId xmlns:a16="http://schemas.microsoft.com/office/drawing/2014/main" id="{0B10C3EA-EBD0-4C26-83B5-7D22E10C6AE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5" name="テキスト ボックス 604">
          <a:extLst>
            <a:ext uri="{FF2B5EF4-FFF2-40B4-BE49-F238E27FC236}">
              <a16:creationId xmlns:a16="http://schemas.microsoft.com/office/drawing/2014/main" id="{2907EE8D-EBBA-4DA7-A62C-BFE0D681127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D64FF681-92DE-45CA-BAEB-44BA9D311B1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3F6E0886-96A8-4A28-B9FA-B4F58D2453B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D19D153D-6120-4ECA-A608-03C9AE1373D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116586</xdr:rowOff>
    </xdr:to>
    <xdr:cxnSp macro="">
      <xdr:nvCxnSpPr>
        <xdr:cNvPr id="609" name="直線コネクタ 608">
          <a:extLst>
            <a:ext uri="{FF2B5EF4-FFF2-40B4-BE49-F238E27FC236}">
              <a16:creationId xmlns:a16="http://schemas.microsoft.com/office/drawing/2014/main" id="{2CDC5442-9C68-45BE-BBE0-9922EB0A7402}"/>
            </a:ext>
          </a:extLst>
        </xdr:cNvPr>
        <xdr:cNvCxnSpPr/>
      </xdr:nvCxnSpPr>
      <xdr:spPr>
        <a:xfrm flipV="1">
          <a:off x="14695170" y="9360027"/>
          <a:ext cx="1269"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120413</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2BDCA430-BAFD-4499-B0C7-A12EBBCA0E86}"/>
            </a:ext>
          </a:extLst>
        </xdr:cNvPr>
        <xdr:cNvSpPr txBox="1"/>
      </xdr:nvSpPr>
      <xdr:spPr>
        <a:xfrm>
          <a:off x="14744700" y="1032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116586</xdr:rowOff>
    </xdr:from>
    <xdr:to>
      <xdr:col>86</xdr:col>
      <xdr:colOff>25400</xdr:colOff>
      <xdr:row>63</xdr:row>
      <xdr:rowOff>116586</xdr:rowOff>
    </xdr:to>
    <xdr:cxnSp macro="">
      <xdr:nvCxnSpPr>
        <xdr:cNvPr id="611" name="直線コネクタ 610">
          <a:extLst>
            <a:ext uri="{FF2B5EF4-FFF2-40B4-BE49-F238E27FC236}">
              <a16:creationId xmlns:a16="http://schemas.microsoft.com/office/drawing/2014/main" id="{D6105134-0636-47DC-9C98-54A432D7DB40}"/>
            </a:ext>
          </a:extLst>
        </xdr:cNvPr>
        <xdr:cNvCxnSpPr/>
      </xdr:nvCxnSpPr>
      <xdr:spPr>
        <a:xfrm>
          <a:off x="14611350"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F2A22D11-DBC0-4058-B3A3-FEF4A5D9A03B}"/>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13" name="直線コネクタ 612">
          <a:extLst>
            <a:ext uri="{FF2B5EF4-FFF2-40B4-BE49-F238E27FC236}">
              <a16:creationId xmlns:a16="http://schemas.microsoft.com/office/drawing/2014/main" id="{16040880-87BE-4B4D-A236-F9C98B669A65}"/>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128795</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9F31CE61-75C6-495E-862B-551C8922C9C3}"/>
            </a:ext>
          </a:extLst>
        </xdr:cNvPr>
        <xdr:cNvSpPr txBox="1"/>
      </xdr:nvSpPr>
      <xdr:spPr>
        <a:xfrm>
          <a:off x="14744700" y="984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615" name="フローチャート: 判断 614">
          <a:extLst>
            <a:ext uri="{FF2B5EF4-FFF2-40B4-BE49-F238E27FC236}">
              <a16:creationId xmlns:a16="http://schemas.microsoft.com/office/drawing/2014/main" id="{E388D0F5-6182-4000-B96F-67726FC657D4}"/>
            </a:ext>
          </a:extLst>
        </xdr:cNvPr>
        <xdr:cNvSpPr/>
      </xdr:nvSpPr>
      <xdr:spPr>
        <a:xfrm>
          <a:off x="14649450" y="98658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16" name="フローチャート: 判断 615">
          <a:extLst>
            <a:ext uri="{FF2B5EF4-FFF2-40B4-BE49-F238E27FC236}">
              <a16:creationId xmlns:a16="http://schemas.microsoft.com/office/drawing/2014/main" id="{1250FE84-2383-4D03-A662-FEDAADF55D91}"/>
            </a:ext>
          </a:extLst>
        </xdr:cNvPr>
        <xdr:cNvSpPr/>
      </xdr:nvSpPr>
      <xdr:spPr>
        <a:xfrm>
          <a:off x="13887450" y="97515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17" name="フローチャート: 判断 616">
          <a:extLst>
            <a:ext uri="{FF2B5EF4-FFF2-40B4-BE49-F238E27FC236}">
              <a16:creationId xmlns:a16="http://schemas.microsoft.com/office/drawing/2014/main" id="{6DDB5913-0EA6-4549-8B82-AE7E05FB6DD3}"/>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18" name="フローチャート: 判断 617">
          <a:extLst>
            <a:ext uri="{FF2B5EF4-FFF2-40B4-BE49-F238E27FC236}">
              <a16:creationId xmlns:a16="http://schemas.microsoft.com/office/drawing/2014/main" id="{17E18DA1-E196-4593-AEA1-8421F8F3852C}"/>
            </a:ext>
          </a:extLst>
        </xdr:cNvPr>
        <xdr:cNvSpPr/>
      </xdr:nvSpPr>
      <xdr:spPr>
        <a:xfrm>
          <a:off x="12296775" y="962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9" name="フローチャート: 判断 618">
          <a:extLst>
            <a:ext uri="{FF2B5EF4-FFF2-40B4-BE49-F238E27FC236}">
              <a16:creationId xmlns:a16="http://schemas.microsoft.com/office/drawing/2014/main" id="{1CE854D5-EC91-4A8D-BA4F-1D9C0103B52E}"/>
            </a:ext>
          </a:extLst>
        </xdr:cNvPr>
        <xdr:cNvSpPr/>
      </xdr:nvSpPr>
      <xdr:spPr>
        <a:xfrm>
          <a:off x="11487150" y="95796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D138E221-1405-4715-82A6-4916F12ACAA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2F4E1A9-CDC1-463A-A28E-CF63EB18AC8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C1FEBA9-5D41-49A9-844E-A7075A677C1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D9CF703-3CD8-4C08-8C58-14B7E58A10A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ED0510B0-1C94-4102-BB55-2D10291428C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625" name="楕円 624">
          <a:extLst>
            <a:ext uri="{FF2B5EF4-FFF2-40B4-BE49-F238E27FC236}">
              <a16:creationId xmlns:a16="http://schemas.microsoft.com/office/drawing/2014/main" id="{F89BAE14-7666-4E91-97BA-85F5844A9792}"/>
            </a:ext>
          </a:extLst>
        </xdr:cNvPr>
        <xdr:cNvSpPr/>
      </xdr:nvSpPr>
      <xdr:spPr>
        <a:xfrm>
          <a:off x="14649450"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32529</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A13900F2-BEBC-4C62-8C8D-A1A94C62C865}"/>
            </a:ext>
          </a:extLst>
        </xdr:cNvPr>
        <xdr:cNvSpPr txBox="1"/>
      </xdr:nvSpPr>
      <xdr:spPr>
        <a:xfrm>
          <a:off x="14744700" y="925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627" name="楕円 626">
          <a:extLst>
            <a:ext uri="{FF2B5EF4-FFF2-40B4-BE49-F238E27FC236}">
              <a16:creationId xmlns:a16="http://schemas.microsoft.com/office/drawing/2014/main" id="{62B874CE-C98B-4A3C-8652-F209E0E02C13}"/>
            </a:ext>
          </a:extLst>
        </xdr:cNvPr>
        <xdr:cNvSpPr/>
      </xdr:nvSpPr>
      <xdr:spPr>
        <a:xfrm>
          <a:off x="13887450" y="9231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130302</xdr:rowOff>
    </xdr:to>
    <xdr:cxnSp macro="">
      <xdr:nvCxnSpPr>
        <xdr:cNvPr id="628" name="直線コネクタ 627">
          <a:extLst>
            <a:ext uri="{FF2B5EF4-FFF2-40B4-BE49-F238E27FC236}">
              <a16:creationId xmlns:a16="http://schemas.microsoft.com/office/drawing/2014/main" id="{A122D3A3-4A4A-47B0-8E02-56A783960648}"/>
            </a:ext>
          </a:extLst>
        </xdr:cNvPr>
        <xdr:cNvCxnSpPr/>
      </xdr:nvCxnSpPr>
      <xdr:spPr>
        <a:xfrm>
          <a:off x="13935075" y="9279128"/>
          <a:ext cx="762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629" name="楕円 628">
          <a:extLst>
            <a:ext uri="{FF2B5EF4-FFF2-40B4-BE49-F238E27FC236}">
              <a16:creationId xmlns:a16="http://schemas.microsoft.com/office/drawing/2014/main" id="{5861F5A2-FA74-445B-80E8-A90648122CD1}"/>
            </a:ext>
          </a:extLst>
        </xdr:cNvPr>
        <xdr:cNvSpPr/>
      </xdr:nvSpPr>
      <xdr:spPr>
        <a:xfrm>
          <a:off x="13096875" y="9173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52578</xdr:rowOff>
    </xdr:to>
    <xdr:cxnSp macro="">
      <xdr:nvCxnSpPr>
        <xdr:cNvPr id="630" name="直線コネクタ 629">
          <a:extLst>
            <a:ext uri="{FF2B5EF4-FFF2-40B4-BE49-F238E27FC236}">
              <a16:creationId xmlns:a16="http://schemas.microsoft.com/office/drawing/2014/main" id="{B20064F8-2939-43E1-B2C8-2CEC8A5CA456}"/>
            </a:ext>
          </a:extLst>
        </xdr:cNvPr>
        <xdr:cNvCxnSpPr/>
      </xdr:nvCxnSpPr>
      <xdr:spPr>
        <a:xfrm>
          <a:off x="13144500" y="9230995"/>
          <a:ext cx="7905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145796</xdr:rowOff>
    </xdr:from>
    <xdr:to>
      <xdr:col>72</xdr:col>
      <xdr:colOff>38100</xdr:colOff>
      <xdr:row>57</xdr:row>
      <xdr:rowOff>75946</xdr:rowOff>
    </xdr:to>
    <xdr:sp macro="" textlink="">
      <xdr:nvSpPr>
        <xdr:cNvPr id="631" name="楕円 630">
          <a:extLst>
            <a:ext uri="{FF2B5EF4-FFF2-40B4-BE49-F238E27FC236}">
              <a16:creationId xmlns:a16="http://schemas.microsoft.com/office/drawing/2014/main" id="{2519249E-A701-487C-9D71-A5131C0805EB}"/>
            </a:ext>
          </a:extLst>
        </xdr:cNvPr>
        <xdr:cNvSpPr/>
      </xdr:nvSpPr>
      <xdr:spPr>
        <a:xfrm>
          <a:off x="12296775" y="9210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25146</xdr:rowOff>
    </xdr:to>
    <xdr:cxnSp macro="">
      <xdr:nvCxnSpPr>
        <xdr:cNvPr id="632" name="直線コネクタ 631">
          <a:extLst>
            <a:ext uri="{FF2B5EF4-FFF2-40B4-BE49-F238E27FC236}">
              <a16:creationId xmlns:a16="http://schemas.microsoft.com/office/drawing/2014/main" id="{924F0CB4-5D2F-4B35-8536-3E9211F91F7C}"/>
            </a:ext>
          </a:extLst>
        </xdr:cNvPr>
        <xdr:cNvCxnSpPr/>
      </xdr:nvCxnSpPr>
      <xdr:spPr>
        <a:xfrm flipV="1">
          <a:off x="12344400" y="9230995"/>
          <a:ext cx="8001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54356</xdr:rowOff>
    </xdr:from>
    <xdr:to>
      <xdr:col>67</xdr:col>
      <xdr:colOff>101600</xdr:colOff>
      <xdr:row>56</xdr:row>
      <xdr:rowOff>155956</xdr:rowOff>
    </xdr:to>
    <xdr:sp macro="" textlink="">
      <xdr:nvSpPr>
        <xdr:cNvPr id="633" name="楕円 632">
          <a:extLst>
            <a:ext uri="{FF2B5EF4-FFF2-40B4-BE49-F238E27FC236}">
              <a16:creationId xmlns:a16="http://schemas.microsoft.com/office/drawing/2014/main" id="{7F072C2F-8E6E-47BC-9A66-0DCE0B4A8182}"/>
            </a:ext>
          </a:extLst>
        </xdr:cNvPr>
        <xdr:cNvSpPr/>
      </xdr:nvSpPr>
      <xdr:spPr>
        <a:xfrm>
          <a:off x="11487150" y="91221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105156</xdr:rowOff>
    </xdr:from>
    <xdr:to>
      <xdr:col>71</xdr:col>
      <xdr:colOff>177800</xdr:colOff>
      <xdr:row>57</xdr:row>
      <xdr:rowOff>25146</xdr:rowOff>
    </xdr:to>
    <xdr:cxnSp macro="">
      <xdr:nvCxnSpPr>
        <xdr:cNvPr id="634" name="直線コネクタ 633">
          <a:extLst>
            <a:ext uri="{FF2B5EF4-FFF2-40B4-BE49-F238E27FC236}">
              <a16:creationId xmlns:a16="http://schemas.microsoft.com/office/drawing/2014/main" id="{8F0E15D3-6D73-4EDC-8106-F8596F640110}"/>
            </a:ext>
          </a:extLst>
        </xdr:cNvPr>
        <xdr:cNvCxnSpPr/>
      </xdr:nvCxnSpPr>
      <xdr:spPr>
        <a:xfrm>
          <a:off x="11534775" y="9169781"/>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635" name="n_1aveValue【警察施設】&#10;有形固定資産減価償却率">
          <a:extLst>
            <a:ext uri="{FF2B5EF4-FFF2-40B4-BE49-F238E27FC236}">
              <a16:creationId xmlns:a16="http://schemas.microsoft.com/office/drawing/2014/main" id="{1D25682D-2AD7-4BCE-98A3-19CAB299410A}"/>
            </a:ext>
          </a:extLst>
        </xdr:cNvPr>
        <xdr:cNvSpPr txBox="1"/>
      </xdr:nvSpPr>
      <xdr:spPr>
        <a:xfrm>
          <a:off x="13745219" y="984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36" name="n_2aveValue【警察施設】&#10;有形固定資産減価償却率">
          <a:extLst>
            <a:ext uri="{FF2B5EF4-FFF2-40B4-BE49-F238E27FC236}">
              <a16:creationId xmlns:a16="http://schemas.microsoft.com/office/drawing/2014/main" id="{0E24B67E-5CC3-4A59-906E-38F57D5C9A6D}"/>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37" name="n_3aveValue【警察施設】&#10;有形固定資産減価償却率">
          <a:extLst>
            <a:ext uri="{FF2B5EF4-FFF2-40B4-BE49-F238E27FC236}">
              <a16:creationId xmlns:a16="http://schemas.microsoft.com/office/drawing/2014/main" id="{E7AC2114-B2E6-4D43-951D-77EE31D3FCE6}"/>
            </a:ext>
          </a:extLst>
        </xdr:cNvPr>
        <xdr:cNvSpPr txBox="1"/>
      </xdr:nvSpPr>
      <xdr:spPr>
        <a:xfrm>
          <a:off x="12164069"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38" name="n_4aveValue【警察施設】&#10;有形固定資産減価償却率">
          <a:extLst>
            <a:ext uri="{FF2B5EF4-FFF2-40B4-BE49-F238E27FC236}">
              <a16:creationId xmlns:a16="http://schemas.microsoft.com/office/drawing/2014/main" id="{46BC5275-BCCF-41D9-898F-D4CE3AAFF408}"/>
            </a:ext>
          </a:extLst>
        </xdr:cNvPr>
        <xdr:cNvSpPr txBox="1"/>
      </xdr:nvSpPr>
      <xdr:spPr>
        <a:xfrm>
          <a:off x="11354444"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639" name="n_1mainValue【警察施設】&#10;有形固定資産減価償却率">
          <a:extLst>
            <a:ext uri="{FF2B5EF4-FFF2-40B4-BE49-F238E27FC236}">
              <a16:creationId xmlns:a16="http://schemas.microsoft.com/office/drawing/2014/main" id="{4CBB1DF6-85CF-4FA1-B54B-2FFE26ED4A17}"/>
            </a:ext>
          </a:extLst>
        </xdr:cNvPr>
        <xdr:cNvSpPr txBox="1"/>
      </xdr:nvSpPr>
      <xdr:spPr>
        <a:xfrm>
          <a:off x="13745219" y="902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640" name="n_2mainValue【警察施設】&#10;有形固定資産減価償却率">
          <a:extLst>
            <a:ext uri="{FF2B5EF4-FFF2-40B4-BE49-F238E27FC236}">
              <a16:creationId xmlns:a16="http://schemas.microsoft.com/office/drawing/2014/main" id="{EEA6117B-439A-4017-9A9B-5F143BCF76EF}"/>
            </a:ext>
          </a:extLst>
        </xdr:cNvPr>
        <xdr:cNvSpPr txBox="1"/>
      </xdr:nvSpPr>
      <xdr:spPr>
        <a:xfrm>
          <a:off x="12964169"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92473</xdr:rowOff>
    </xdr:from>
    <xdr:ext cx="405111" cy="259045"/>
    <xdr:sp macro="" textlink="">
      <xdr:nvSpPr>
        <xdr:cNvPr id="641" name="n_3mainValue【警察施設】&#10;有形固定資産減価償却率">
          <a:extLst>
            <a:ext uri="{FF2B5EF4-FFF2-40B4-BE49-F238E27FC236}">
              <a16:creationId xmlns:a16="http://schemas.microsoft.com/office/drawing/2014/main" id="{3CA3B037-B038-4CB6-BD64-9AC208570449}"/>
            </a:ext>
          </a:extLst>
        </xdr:cNvPr>
        <xdr:cNvSpPr txBox="1"/>
      </xdr:nvSpPr>
      <xdr:spPr>
        <a:xfrm>
          <a:off x="12164069" y="89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1033</xdr:rowOff>
    </xdr:from>
    <xdr:ext cx="405111" cy="259045"/>
    <xdr:sp macro="" textlink="">
      <xdr:nvSpPr>
        <xdr:cNvPr id="642" name="n_4mainValue【警察施設】&#10;有形固定資産減価償却率">
          <a:extLst>
            <a:ext uri="{FF2B5EF4-FFF2-40B4-BE49-F238E27FC236}">
              <a16:creationId xmlns:a16="http://schemas.microsoft.com/office/drawing/2014/main" id="{76CAD7E0-AFBC-4C66-AF6F-D432F54C429D}"/>
            </a:ext>
          </a:extLst>
        </xdr:cNvPr>
        <xdr:cNvSpPr txBox="1"/>
      </xdr:nvSpPr>
      <xdr:spPr>
        <a:xfrm>
          <a:off x="11354444" y="89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7DC40AE5-92BB-47F0-AE21-D7940678316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F1B1319A-F076-4895-A69F-8BBD9A71FDA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C0D0C851-3435-47C4-BEA3-6DFD514D199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872D8E5D-E627-4439-B82F-438051C5B20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8FA51913-D73D-4964-A6D6-3A35240CC56A}"/>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BE94DD09-53EA-42DA-86E2-A35C24C623F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8A9A7F0B-DBF9-4BB2-A686-6D9CB5E4C0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532FD33-94AB-4596-9309-6AC0578478E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D427CBDA-B735-4ABE-8ADC-BF9F0C31D73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2" name="直線コネクタ 651">
          <a:extLst>
            <a:ext uri="{FF2B5EF4-FFF2-40B4-BE49-F238E27FC236}">
              <a16:creationId xmlns:a16="http://schemas.microsoft.com/office/drawing/2014/main" id="{A15A3B0F-7FCE-4236-B866-0FA9D8B620A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3" name="テキスト ボックス 652">
          <a:extLst>
            <a:ext uri="{FF2B5EF4-FFF2-40B4-BE49-F238E27FC236}">
              <a16:creationId xmlns:a16="http://schemas.microsoft.com/office/drawing/2014/main" id="{FC2794A7-3D58-4D13-83D7-F98700E62EF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4" name="直線コネクタ 653">
          <a:extLst>
            <a:ext uri="{FF2B5EF4-FFF2-40B4-BE49-F238E27FC236}">
              <a16:creationId xmlns:a16="http://schemas.microsoft.com/office/drawing/2014/main" id="{A14B8534-3F84-4256-BE75-80FB1211ABA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5" name="テキスト ボックス 654">
          <a:extLst>
            <a:ext uri="{FF2B5EF4-FFF2-40B4-BE49-F238E27FC236}">
              <a16:creationId xmlns:a16="http://schemas.microsoft.com/office/drawing/2014/main" id="{C1C7A342-ACE3-4D43-ABFF-82EA596C252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6" name="直線コネクタ 655">
          <a:extLst>
            <a:ext uri="{FF2B5EF4-FFF2-40B4-BE49-F238E27FC236}">
              <a16:creationId xmlns:a16="http://schemas.microsoft.com/office/drawing/2014/main" id="{286B0882-959D-4032-8DBE-39AE3FD4119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7" name="テキスト ボックス 656">
          <a:extLst>
            <a:ext uri="{FF2B5EF4-FFF2-40B4-BE49-F238E27FC236}">
              <a16:creationId xmlns:a16="http://schemas.microsoft.com/office/drawing/2014/main" id="{AF058195-0C63-4697-B2C8-E5F7192DDA7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8" name="直線コネクタ 657">
          <a:extLst>
            <a:ext uri="{FF2B5EF4-FFF2-40B4-BE49-F238E27FC236}">
              <a16:creationId xmlns:a16="http://schemas.microsoft.com/office/drawing/2014/main" id="{AB731079-F72D-47A4-92A0-D3455623CCF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9" name="テキスト ボックス 658">
          <a:extLst>
            <a:ext uri="{FF2B5EF4-FFF2-40B4-BE49-F238E27FC236}">
              <a16:creationId xmlns:a16="http://schemas.microsoft.com/office/drawing/2014/main" id="{A1A1B4C5-20C3-4B25-B192-998C77FF3B9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0" name="直線コネクタ 659">
          <a:extLst>
            <a:ext uri="{FF2B5EF4-FFF2-40B4-BE49-F238E27FC236}">
              <a16:creationId xmlns:a16="http://schemas.microsoft.com/office/drawing/2014/main" id="{84677D30-1883-4D07-B2B6-B21F4C36BDB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1" name="テキスト ボックス 660">
          <a:extLst>
            <a:ext uri="{FF2B5EF4-FFF2-40B4-BE49-F238E27FC236}">
              <a16:creationId xmlns:a16="http://schemas.microsoft.com/office/drawing/2014/main" id="{980A6A91-3C62-4662-8819-10ED1C01B72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2" name="直線コネクタ 661">
          <a:extLst>
            <a:ext uri="{FF2B5EF4-FFF2-40B4-BE49-F238E27FC236}">
              <a16:creationId xmlns:a16="http://schemas.microsoft.com/office/drawing/2014/main" id="{E59FD956-3FB7-43D3-B8A9-1A1B698F7B6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3" name="テキスト ボックス 662">
          <a:extLst>
            <a:ext uri="{FF2B5EF4-FFF2-40B4-BE49-F238E27FC236}">
              <a16:creationId xmlns:a16="http://schemas.microsoft.com/office/drawing/2014/main" id="{837D7F31-B0BD-4257-AE7D-6010A3B25F1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84978E6A-2DA5-4801-B855-2E0FD6DFCDC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725676E8-73E8-4016-8BB8-B208B8AF639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F9FF35EB-9827-457D-9535-4A529E40149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76200</xdr:rowOff>
    </xdr:from>
    <xdr:to>
      <xdr:col>116</xdr:col>
      <xdr:colOff>62864</xdr:colOff>
      <xdr:row>63</xdr:row>
      <xdr:rowOff>149678</xdr:rowOff>
    </xdr:to>
    <xdr:cxnSp macro="">
      <xdr:nvCxnSpPr>
        <xdr:cNvPr id="667" name="直線コネクタ 666">
          <a:extLst>
            <a:ext uri="{FF2B5EF4-FFF2-40B4-BE49-F238E27FC236}">
              <a16:creationId xmlns:a16="http://schemas.microsoft.com/office/drawing/2014/main" id="{7136C96A-B0AD-44F1-A697-EAD858BBC482}"/>
            </a:ext>
          </a:extLst>
        </xdr:cNvPr>
        <xdr:cNvCxnSpPr/>
      </xdr:nvCxnSpPr>
      <xdr:spPr>
        <a:xfrm flipV="1">
          <a:off x="19952970" y="9144000"/>
          <a:ext cx="1269" cy="1206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153505</xdr:rowOff>
    </xdr:from>
    <xdr:ext cx="469744" cy="259045"/>
    <xdr:sp macro="" textlink="">
      <xdr:nvSpPr>
        <xdr:cNvPr id="668" name="【警察施設】&#10;一人当たり面積最小値テキスト">
          <a:extLst>
            <a:ext uri="{FF2B5EF4-FFF2-40B4-BE49-F238E27FC236}">
              <a16:creationId xmlns:a16="http://schemas.microsoft.com/office/drawing/2014/main" id="{F870F156-9FAB-465B-A95B-35FDB4D476C0}"/>
            </a:ext>
          </a:extLst>
        </xdr:cNvPr>
        <xdr:cNvSpPr txBox="1"/>
      </xdr:nvSpPr>
      <xdr:spPr>
        <a:xfrm>
          <a:off x="20002500" y="10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149678</xdr:rowOff>
    </xdr:from>
    <xdr:to>
      <xdr:col>116</xdr:col>
      <xdr:colOff>152400</xdr:colOff>
      <xdr:row>63</xdr:row>
      <xdr:rowOff>149678</xdr:rowOff>
    </xdr:to>
    <xdr:cxnSp macro="">
      <xdr:nvCxnSpPr>
        <xdr:cNvPr id="669" name="直線コネクタ 668">
          <a:extLst>
            <a:ext uri="{FF2B5EF4-FFF2-40B4-BE49-F238E27FC236}">
              <a16:creationId xmlns:a16="http://schemas.microsoft.com/office/drawing/2014/main" id="{004C4753-89BF-4D32-AA6D-858F25448CCE}"/>
            </a:ext>
          </a:extLst>
        </xdr:cNvPr>
        <xdr:cNvCxnSpPr/>
      </xdr:nvCxnSpPr>
      <xdr:spPr>
        <a:xfrm>
          <a:off x="19878675" y="103509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22877</xdr:rowOff>
    </xdr:from>
    <xdr:ext cx="469744" cy="259045"/>
    <xdr:sp macro="" textlink="">
      <xdr:nvSpPr>
        <xdr:cNvPr id="670" name="【警察施設】&#10;一人当たり面積最大値テキスト">
          <a:extLst>
            <a:ext uri="{FF2B5EF4-FFF2-40B4-BE49-F238E27FC236}">
              <a16:creationId xmlns:a16="http://schemas.microsoft.com/office/drawing/2014/main" id="{481416C2-BBE9-4DC2-A6E0-0898262B5A2B}"/>
            </a:ext>
          </a:extLst>
        </xdr:cNvPr>
        <xdr:cNvSpPr txBox="1"/>
      </xdr:nvSpPr>
      <xdr:spPr>
        <a:xfrm>
          <a:off x="200025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71" name="直線コネクタ 670">
          <a:extLst>
            <a:ext uri="{FF2B5EF4-FFF2-40B4-BE49-F238E27FC236}">
              <a16:creationId xmlns:a16="http://schemas.microsoft.com/office/drawing/2014/main" id="{4404DA09-8713-4B8D-ADE1-BCADE7A79D1E}"/>
            </a:ext>
          </a:extLst>
        </xdr:cNvPr>
        <xdr:cNvCxnSpPr/>
      </xdr:nvCxnSpPr>
      <xdr:spPr>
        <a:xfrm>
          <a:off x="19878675"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26505</xdr:rowOff>
    </xdr:from>
    <xdr:ext cx="469744" cy="259045"/>
    <xdr:sp macro="" textlink="">
      <xdr:nvSpPr>
        <xdr:cNvPr id="672" name="【警察施設】&#10;一人当たり面積平均値テキスト">
          <a:extLst>
            <a:ext uri="{FF2B5EF4-FFF2-40B4-BE49-F238E27FC236}">
              <a16:creationId xmlns:a16="http://schemas.microsoft.com/office/drawing/2014/main" id="{280B2EC6-0453-46AE-B23C-50EA8C2B74F9}"/>
            </a:ext>
          </a:extLst>
        </xdr:cNvPr>
        <xdr:cNvSpPr txBox="1"/>
      </xdr:nvSpPr>
      <xdr:spPr>
        <a:xfrm>
          <a:off x="20002500" y="958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73" name="フローチャート: 判断 672">
          <a:extLst>
            <a:ext uri="{FF2B5EF4-FFF2-40B4-BE49-F238E27FC236}">
              <a16:creationId xmlns:a16="http://schemas.microsoft.com/office/drawing/2014/main" id="{787DAA22-2CF1-44A5-823A-6CA9221C94B5}"/>
            </a:ext>
          </a:extLst>
        </xdr:cNvPr>
        <xdr:cNvSpPr/>
      </xdr:nvSpPr>
      <xdr:spPr>
        <a:xfrm>
          <a:off x="19897725" y="97223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98878</xdr:rowOff>
    </xdr:from>
    <xdr:to>
      <xdr:col>112</xdr:col>
      <xdr:colOff>38100</xdr:colOff>
      <xdr:row>60</xdr:row>
      <xdr:rowOff>29028</xdr:rowOff>
    </xdr:to>
    <xdr:sp macro="" textlink="">
      <xdr:nvSpPr>
        <xdr:cNvPr id="674" name="フローチャート: 判断 673">
          <a:extLst>
            <a:ext uri="{FF2B5EF4-FFF2-40B4-BE49-F238E27FC236}">
              <a16:creationId xmlns:a16="http://schemas.microsoft.com/office/drawing/2014/main" id="{D0B3F1FE-FBB9-40CA-BBF4-837CD9A6DD37}"/>
            </a:ext>
          </a:extLst>
        </xdr:cNvPr>
        <xdr:cNvSpPr/>
      </xdr:nvSpPr>
      <xdr:spPr>
        <a:xfrm>
          <a:off x="19154775" y="96556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109765</xdr:rowOff>
    </xdr:from>
    <xdr:to>
      <xdr:col>107</xdr:col>
      <xdr:colOff>101600</xdr:colOff>
      <xdr:row>60</xdr:row>
      <xdr:rowOff>39915</xdr:rowOff>
    </xdr:to>
    <xdr:sp macro="" textlink="">
      <xdr:nvSpPr>
        <xdr:cNvPr id="675" name="フローチャート: 判断 674">
          <a:extLst>
            <a:ext uri="{FF2B5EF4-FFF2-40B4-BE49-F238E27FC236}">
              <a16:creationId xmlns:a16="http://schemas.microsoft.com/office/drawing/2014/main" id="{BA925406-AAC9-4907-A13A-1A44573A384E}"/>
            </a:ext>
          </a:extLst>
        </xdr:cNvPr>
        <xdr:cNvSpPr/>
      </xdr:nvSpPr>
      <xdr:spPr>
        <a:xfrm>
          <a:off x="18345150" y="9660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76" name="フローチャート: 判断 675">
          <a:extLst>
            <a:ext uri="{FF2B5EF4-FFF2-40B4-BE49-F238E27FC236}">
              <a16:creationId xmlns:a16="http://schemas.microsoft.com/office/drawing/2014/main" id="{06643282-BAC8-416A-A765-661CCF5A1D78}"/>
            </a:ext>
          </a:extLst>
        </xdr:cNvPr>
        <xdr:cNvSpPr/>
      </xdr:nvSpPr>
      <xdr:spPr>
        <a:xfrm>
          <a:off x="17554575" y="9677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109765</xdr:rowOff>
    </xdr:from>
    <xdr:to>
      <xdr:col>98</xdr:col>
      <xdr:colOff>38100</xdr:colOff>
      <xdr:row>60</xdr:row>
      <xdr:rowOff>39915</xdr:rowOff>
    </xdr:to>
    <xdr:sp macro="" textlink="">
      <xdr:nvSpPr>
        <xdr:cNvPr id="677" name="フローチャート: 判断 676">
          <a:extLst>
            <a:ext uri="{FF2B5EF4-FFF2-40B4-BE49-F238E27FC236}">
              <a16:creationId xmlns:a16="http://schemas.microsoft.com/office/drawing/2014/main" id="{00D9D650-2E05-41BA-81E3-8BF43A057E04}"/>
            </a:ext>
          </a:extLst>
        </xdr:cNvPr>
        <xdr:cNvSpPr/>
      </xdr:nvSpPr>
      <xdr:spPr>
        <a:xfrm>
          <a:off x="16754475" y="9660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1EDDB84D-7376-4C24-9C7F-74E636A736C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7CC30D6-5785-4D98-9472-5D35789B01D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AA4FA45-F8E0-47DF-ADF5-D19477CD2F6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FDF2E6B-77AF-450E-9523-0E0BF9E98AD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1CC0CF3-2CA2-4471-BA14-8114614D97F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683" name="楕円 682">
          <a:extLst>
            <a:ext uri="{FF2B5EF4-FFF2-40B4-BE49-F238E27FC236}">
              <a16:creationId xmlns:a16="http://schemas.microsoft.com/office/drawing/2014/main" id="{AA747E33-B174-47AB-9111-0D313F26E2B9}"/>
            </a:ext>
          </a:extLst>
        </xdr:cNvPr>
        <xdr:cNvSpPr/>
      </xdr:nvSpPr>
      <xdr:spPr>
        <a:xfrm>
          <a:off x="19897725" y="103033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13805</xdr:rowOff>
    </xdr:from>
    <xdr:ext cx="469744" cy="259045"/>
    <xdr:sp macro="" textlink="">
      <xdr:nvSpPr>
        <xdr:cNvPr id="684" name="【警察施設】&#10;一人当たり面積該当値テキスト">
          <a:extLst>
            <a:ext uri="{FF2B5EF4-FFF2-40B4-BE49-F238E27FC236}">
              <a16:creationId xmlns:a16="http://schemas.microsoft.com/office/drawing/2014/main" id="{6D0C9301-C735-499A-8534-547D0FDBD58C}"/>
            </a:ext>
          </a:extLst>
        </xdr:cNvPr>
        <xdr:cNvSpPr txBox="1"/>
      </xdr:nvSpPr>
      <xdr:spPr>
        <a:xfrm>
          <a:off x="20002500" y="102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685" name="楕円 684">
          <a:extLst>
            <a:ext uri="{FF2B5EF4-FFF2-40B4-BE49-F238E27FC236}">
              <a16:creationId xmlns:a16="http://schemas.microsoft.com/office/drawing/2014/main" id="{937E23B4-A843-4DAD-9527-606FE7177682}"/>
            </a:ext>
          </a:extLst>
        </xdr:cNvPr>
        <xdr:cNvSpPr/>
      </xdr:nvSpPr>
      <xdr:spPr>
        <a:xfrm>
          <a:off x="19154775" y="10307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160565</xdr:rowOff>
    </xdr:to>
    <xdr:cxnSp macro="">
      <xdr:nvCxnSpPr>
        <xdr:cNvPr id="686" name="直線コネクタ 685">
          <a:extLst>
            <a:ext uri="{FF2B5EF4-FFF2-40B4-BE49-F238E27FC236}">
              <a16:creationId xmlns:a16="http://schemas.microsoft.com/office/drawing/2014/main" id="{3F239C94-A071-4730-9628-FEC67782F6F9}"/>
            </a:ext>
          </a:extLst>
        </xdr:cNvPr>
        <xdr:cNvCxnSpPr/>
      </xdr:nvCxnSpPr>
      <xdr:spPr>
        <a:xfrm flipV="1">
          <a:off x="19202400" y="10350953"/>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87" name="楕円 686">
          <a:extLst>
            <a:ext uri="{FF2B5EF4-FFF2-40B4-BE49-F238E27FC236}">
              <a16:creationId xmlns:a16="http://schemas.microsoft.com/office/drawing/2014/main" id="{71741E7D-5CAB-4B54-A1EB-9296A059262B}"/>
            </a:ext>
          </a:extLst>
        </xdr:cNvPr>
        <xdr:cNvSpPr/>
      </xdr:nvSpPr>
      <xdr:spPr>
        <a:xfrm>
          <a:off x="183451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64</xdr:row>
      <xdr:rowOff>0</xdr:rowOff>
    </xdr:to>
    <xdr:cxnSp macro="">
      <xdr:nvCxnSpPr>
        <xdr:cNvPr id="688" name="直線コネクタ 687">
          <a:extLst>
            <a:ext uri="{FF2B5EF4-FFF2-40B4-BE49-F238E27FC236}">
              <a16:creationId xmlns:a16="http://schemas.microsoft.com/office/drawing/2014/main" id="{B3BFC615-EE06-4119-AACF-90A673B97D51}"/>
            </a:ext>
          </a:extLst>
        </xdr:cNvPr>
        <xdr:cNvCxnSpPr/>
      </xdr:nvCxnSpPr>
      <xdr:spPr>
        <a:xfrm flipV="1">
          <a:off x="18392775" y="103650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109765</xdr:rowOff>
    </xdr:from>
    <xdr:to>
      <xdr:col>102</xdr:col>
      <xdr:colOff>165100</xdr:colOff>
      <xdr:row>64</xdr:row>
      <xdr:rowOff>39915</xdr:rowOff>
    </xdr:to>
    <xdr:sp macro="" textlink="">
      <xdr:nvSpPr>
        <xdr:cNvPr id="689" name="楕円 688">
          <a:extLst>
            <a:ext uri="{FF2B5EF4-FFF2-40B4-BE49-F238E27FC236}">
              <a16:creationId xmlns:a16="http://schemas.microsoft.com/office/drawing/2014/main" id="{FA5407CE-BB61-4921-8FB5-1124BECCE43C}"/>
            </a:ext>
          </a:extLst>
        </xdr:cNvPr>
        <xdr:cNvSpPr/>
      </xdr:nvSpPr>
      <xdr:spPr>
        <a:xfrm>
          <a:off x="17554575" y="10307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160565</xdr:rowOff>
    </xdr:from>
    <xdr:to>
      <xdr:col>107</xdr:col>
      <xdr:colOff>50800</xdr:colOff>
      <xdr:row>64</xdr:row>
      <xdr:rowOff>0</xdr:rowOff>
    </xdr:to>
    <xdr:cxnSp macro="">
      <xdr:nvCxnSpPr>
        <xdr:cNvPr id="690" name="直線コネクタ 689">
          <a:extLst>
            <a:ext uri="{FF2B5EF4-FFF2-40B4-BE49-F238E27FC236}">
              <a16:creationId xmlns:a16="http://schemas.microsoft.com/office/drawing/2014/main" id="{A9083DE0-B5F3-4086-8FB5-5DAFD87C8FB0}"/>
            </a:ext>
          </a:extLst>
        </xdr:cNvPr>
        <xdr:cNvCxnSpPr/>
      </xdr:nvCxnSpPr>
      <xdr:spPr>
        <a:xfrm>
          <a:off x="17602200" y="103650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91" name="楕円 690">
          <a:extLst>
            <a:ext uri="{FF2B5EF4-FFF2-40B4-BE49-F238E27FC236}">
              <a16:creationId xmlns:a16="http://schemas.microsoft.com/office/drawing/2014/main" id="{B76A7A7E-6CB1-4693-A6A2-AD66E19D3AB0}"/>
            </a:ext>
          </a:extLst>
        </xdr:cNvPr>
        <xdr:cNvSpPr/>
      </xdr:nvSpPr>
      <xdr:spPr>
        <a:xfrm>
          <a:off x="167544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160565</xdr:rowOff>
    </xdr:from>
    <xdr:to>
      <xdr:col>102</xdr:col>
      <xdr:colOff>114300</xdr:colOff>
      <xdr:row>64</xdr:row>
      <xdr:rowOff>0</xdr:rowOff>
    </xdr:to>
    <xdr:cxnSp macro="">
      <xdr:nvCxnSpPr>
        <xdr:cNvPr id="692" name="直線コネクタ 691">
          <a:extLst>
            <a:ext uri="{FF2B5EF4-FFF2-40B4-BE49-F238E27FC236}">
              <a16:creationId xmlns:a16="http://schemas.microsoft.com/office/drawing/2014/main" id="{37E55A06-BFD1-4F3F-BD77-0F71862D9E05}"/>
            </a:ext>
          </a:extLst>
        </xdr:cNvPr>
        <xdr:cNvCxnSpPr/>
      </xdr:nvCxnSpPr>
      <xdr:spPr>
        <a:xfrm flipV="1">
          <a:off x="16802100" y="103650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45555</xdr:rowOff>
    </xdr:from>
    <xdr:ext cx="469744" cy="259045"/>
    <xdr:sp macro="" textlink="">
      <xdr:nvSpPr>
        <xdr:cNvPr id="693" name="n_1aveValue【警察施設】&#10;一人当たり面積">
          <a:extLst>
            <a:ext uri="{FF2B5EF4-FFF2-40B4-BE49-F238E27FC236}">
              <a16:creationId xmlns:a16="http://schemas.microsoft.com/office/drawing/2014/main" id="{68ABCF05-9162-460E-BD65-EAE41C501B2B}"/>
            </a:ext>
          </a:extLst>
        </xdr:cNvPr>
        <xdr:cNvSpPr txBox="1"/>
      </xdr:nvSpPr>
      <xdr:spPr>
        <a:xfrm>
          <a:off x="18983402"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56442</xdr:rowOff>
    </xdr:from>
    <xdr:ext cx="469744" cy="259045"/>
    <xdr:sp macro="" textlink="">
      <xdr:nvSpPr>
        <xdr:cNvPr id="694" name="n_2aveValue【警察施設】&#10;一人当たり面積">
          <a:extLst>
            <a:ext uri="{FF2B5EF4-FFF2-40B4-BE49-F238E27FC236}">
              <a16:creationId xmlns:a16="http://schemas.microsoft.com/office/drawing/2014/main" id="{D3730FBE-F5FB-4414-BFF8-A0F7623CE341}"/>
            </a:ext>
          </a:extLst>
        </xdr:cNvPr>
        <xdr:cNvSpPr txBox="1"/>
      </xdr:nvSpPr>
      <xdr:spPr>
        <a:xfrm>
          <a:off x="18183302"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95" name="n_3aveValue【警察施設】&#10;一人当たり面積">
          <a:extLst>
            <a:ext uri="{FF2B5EF4-FFF2-40B4-BE49-F238E27FC236}">
              <a16:creationId xmlns:a16="http://schemas.microsoft.com/office/drawing/2014/main" id="{8D4EBFB5-838F-4D67-8637-D3406A54F766}"/>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56442</xdr:rowOff>
    </xdr:from>
    <xdr:ext cx="469744" cy="259045"/>
    <xdr:sp macro="" textlink="">
      <xdr:nvSpPr>
        <xdr:cNvPr id="696" name="n_4aveValue【警察施設】&#10;一人当たり面積">
          <a:extLst>
            <a:ext uri="{FF2B5EF4-FFF2-40B4-BE49-F238E27FC236}">
              <a16:creationId xmlns:a16="http://schemas.microsoft.com/office/drawing/2014/main" id="{64836BB4-28E4-42E9-A0C8-17077A51555D}"/>
            </a:ext>
          </a:extLst>
        </xdr:cNvPr>
        <xdr:cNvSpPr txBox="1"/>
      </xdr:nvSpPr>
      <xdr:spPr>
        <a:xfrm>
          <a:off x="16592627"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31042</xdr:rowOff>
    </xdr:from>
    <xdr:ext cx="469744" cy="259045"/>
    <xdr:sp macro="" textlink="">
      <xdr:nvSpPr>
        <xdr:cNvPr id="697" name="n_1mainValue【警察施設】&#10;一人当たり面積">
          <a:extLst>
            <a:ext uri="{FF2B5EF4-FFF2-40B4-BE49-F238E27FC236}">
              <a16:creationId xmlns:a16="http://schemas.microsoft.com/office/drawing/2014/main" id="{DB6CB913-99DC-4960-9E2C-5DF1C2ECE428}"/>
            </a:ext>
          </a:extLst>
        </xdr:cNvPr>
        <xdr:cNvSpPr txBox="1"/>
      </xdr:nvSpPr>
      <xdr:spPr>
        <a:xfrm>
          <a:off x="18983402"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98" name="n_2mainValue【警察施設】&#10;一人当たり面積">
          <a:extLst>
            <a:ext uri="{FF2B5EF4-FFF2-40B4-BE49-F238E27FC236}">
              <a16:creationId xmlns:a16="http://schemas.microsoft.com/office/drawing/2014/main" id="{A8C9FC92-B9AE-49AD-9401-DC5E8A7143AC}"/>
            </a:ext>
          </a:extLst>
        </xdr:cNvPr>
        <xdr:cNvSpPr txBox="1"/>
      </xdr:nvSpPr>
      <xdr:spPr>
        <a:xfrm>
          <a:off x="181833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31042</xdr:rowOff>
    </xdr:from>
    <xdr:ext cx="469744" cy="259045"/>
    <xdr:sp macro="" textlink="">
      <xdr:nvSpPr>
        <xdr:cNvPr id="699" name="n_3mainValue【警察施設】&#10;一人当たり面積">
          <a:extLst>
            <a:ext uri="{FF2B5EF4-FFF2-40B4-BE49-F238E27FC236}">
              <a16:creationId xmlns:a16="http://schemas.microsoft.com/office/drawing/2014/main" id="{E1C227A5-53A0-4226-A232-A96700A09114}"/>
            </a:ext>
          </a:extLst>
        </xdr:cNvPr>
        <xdr:cNvSpPr txBox="1"/>
      </xdr:nvSpPr>
      <xdr:spPr>
        <a:xfrm>
          <a:off x="17383202"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00" name="n_4mainValue【警察施設】&#10;一人当たり面積">
          <a:extLst>
            <a:ext uri="{FF2B5EF4-FFF2-40B4-BE49-F238E27FC236}">
              <a16:creationId xmlns:a16="http://schemas.microsoft.com/office/drawing/2014/main" id="{E1C72248-1C93-4CDD-BCD9-BCC68C504205}"/>
            </a:ext>
          </a:extLst>
        </xdr:cNvPr>
        <xdr:cNvSpPr txBox="1"/>
      </xdr:nvSpPr>
      <xdr:spPr>
        <a:xfrm>
          <a:off x="16592627"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EB603953-E266-49EE-8475-7B25D405188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4E31374B-3602-49E5-9222-8D4E93B6740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145683BF-D7C2-42D6-BC3F-66096A52202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A1C55BFD-AE30-4AC0-95A5-861546C49A8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8BAD9C77-47F4-4024-ACC3-A5B9CE5FBC7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58966F9E-19AF-435C-87EC-E2185F2DEAA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18DE6D37-6A7A-4E31-9292-D1A0BC7D3A4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27150DA4-6E39-41C1-B8A9-0F5496B928B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031D58CB-9FF1-453E-A525-E4F516E7FD6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3400172F-97B0-48B8-9B08-1910E8B89FD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5FEF24E5-33EC-4530-B405-2551D8234B0C}"/>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45858CAB-4B4B-469D-ABBD-9BA0E15E8C3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AD2A38D2-8BD2-46B1-955F-DD0B77E7B89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D3496F87-C525-41A0-BD46-B4E6307BF6B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DDC6C1CD-96D4-4C02-AF32-DBA274C1C78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D51B7C0A-2779-4E4E-8138-BBFCCC1B2A0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40AECB2F-EFAC-40A9-9972-3EC6EB2BF64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FFAB7168-6FB6-4781-A986-F921990B462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a:extLst>
            <a:ext uri="{FF2B5EF4-FFF2-40B4-BE49-F238E27FC236}">
              <a16:creationId xmlns:a16="http://schemas.microsoft.com/office/drawing/2014/main" id="{4DD75323-B43C-40D4-B1DA-1F2B76E7EE8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4249367E-E2E3-422B-85A5-CA4F972CD8B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1" name="テキスト ボックス 720">
          <a:extLst>
            <a:ext uri="{FF2B5EF4-FFF2-40B4-BE49-F238E27FC236}">
              <a16:creationId xmlns:a16="http://schemas.microsoft.com/office/drawing/2014/main" id="{2666FB3F-A924-40E2-9925-9BAA84BCC4C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庁舎】&#10;有形固定資産減価償却率グラフ枠">
          <a:extLst>
            <a:ext uri="{FF2B5EF4-FFF2-40B4-BE49-F238E27FC236}">
              <a16:creationId xmlns:a16="http://schemas.microsoft.com/office/drawing/2014/main" id="{4E46AA4E-EA6D-4A9F-ABF1-9874B9AC43B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99061</xdr:rowOff>
    </xdr:from>
    <xdr:to>
      <xdr:col>85</xdr:col>
      <xdr:colOff>126364</xdr:colOff>
      <xdr:row>85</xdr:row>
      <xdr:rowOff>72389</xdr:rowOff>
    </xdr:to>
    <xdr:cxnSp macro="">
      <xdr:nvCxnSpPr>
        <xdr:cNvPr id="723" name="直線コネクタ 722">
          <a:extLst>
            <a:ext uri="{FF2B5EF4-FFF2-40B4-BE49-F238E27FC236}">
              <a16:creationId xmlns:a16="http://schemas.microsoft.com/office/drawing/2014/main" id="{60F2C021-8506-4356-8076-EC485CA7000E}"/>
            </a:ext>
          </a:extLst>
        </xdr:cNvPr>
        <xdr:cNvCxnSpPr/>
      </xdr:nvCxnSpPr>
      <xdr:spPr>
        <a:xfrm flipV="1">
          <a:off x="14695170" y="12732386"/>
          <a:ext cx="1269" cy="11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76216</xdr:rowOff>
    </xdr:from>
    <xdr:ext cx="405111" cy="259045"/>
    <xdr:sp macro="" textlink="">
      <xdr:nvSpPr>
        <xdr:cNvPr id="724" name="【庁舎】&#10;有形固定資産減価償却率最小値テキスト">
          <a:extLst>
            <a:ext uri="{FF2B5EF4-FFF2-40B4-BE49-F238E27FC236}">
              <a16:creationId xmlns:a16="http://schemas.microsoft.com/office/drawing/2014/main" id="{DFB193B6-10E0-49FE-B652-F4450F1F79F6}"/>
            </a:ext>
          </a:extLst>
        </xdr:cNvPr>
        <xdr:cNvSpPr txBox="1"/>
      </xdr:nvSpPr>
      <xdr:spPr>
        <a:xfrm>
          <a:off x="14744700"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25" name="直線コネクタ 724">
          <a:extLst>
            <a:ext uri="{FF2B5EF4-FFF2-40B4-BE49-F238E27FC236}">
              <a16:creationId xmlns:a16="http://schemas.microsoft.com/office/drawing/2014/main" id="{12F57598-DEE5-4F83-BCFA-DAB721B7DFB7}"/>
            </a:ext>
          </a:extLst>
        </xdr:cNvPr>
        <xdr:cNvCxnSpPr/>
      </xdr:nvCxnSpPr>
      <xdr:spPr>
        <a:xfrm>
          <a:off x="14611350" y="13832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45738</xdr:rowOff>
    </xdr:from>
    <xdr:ext cx="405111" cy="259045"/>
    <xdr:sp macro="" textlink="">
      <xdr:nvSpPr>
        <xdr:cNvPr id="726" name="【庁舎】&#10;有形固定資産減価償却率最大値テキスト">
          <a:extLst>
            <a:ext uri="{FF2B5EF4-FFF2-40B4-BE49-F238E27FC236}">
              <a16:creationId xmlns:a16="http://schemas.microsoft.com/office/drawing/2014/main" id="{8440FBA2-1FA9-4D44-ABC5-84B4B5D21E4F}"/>
            </a:ext>
          </a:extLst>
        </xdr:cNvPr>
        <xdr:cNvSpPr txBox="1"/>
      </xdr:nvSpPr>
      <xdr:spPr>
        <a:xfrm>
          <a:off x="14744700"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99061</xdr:rowOff>
    </xdr:from>
    <xdr:to>
      <xdr:col>86</xdr:col>
      <xdr:colOff>25400</xdr:colOff>
      <xdr:row>78</xdr:row>
      <xdr:rowOff>99061</xdr:rowOff>
    </xdr:to>
    <xdr:cxnSp macro="">
      <xdr:nvCxnSpPr>
        <xdr:cNvPr id="727" name="直線コネクタ 726">
          <a:extLst>
            <a:ext uri="{FF2B5EF4-FFF2-40B4-BE49-F238E27FC236}">
              <a16:creationId xmlns:a16="http://schemas.microsoft.com/office/drawing/2014/main" id="{FDC4557E-6308-418F-BBB4-E5E1DBAC2977}"/>
            </a:ext>
          </a:extLst>
        </xdr:cNvPr>
        <xdr:cNvCxnSpPr/>
      </xdr:nvCxnSpPr>
      <xdr:spPr>
        <a:xfrm>
          <a:off x="14611350" y="12732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128288</xdr:rowOff>
    </xdr:from>
    <xdr:ext cx="405111" cy="259045"/>
    <xdr:sp macro="" textlink="">
      <xdr:nvSpPr>
        <xdr:cNvPr id="728" name="【庁舎】&#10;有形固定資産減価償却率平均値テキスト">
          <a:extLst>
            <a:ext uri="{FF2B5EF4-FFF2-40B4-BE49-F238E27FC236}">
              <a16:creationId xmlns:a16="http://schemas.microsoft.com/office/drawing/2014/main" id="{5425F119-4446-45D6-8BDD-110537AF5A59}"/>
            </a:ext>
          </a:extLst>
        </xdr:cNvPr>
        <xdr:cNvSpPr txBox="1"/>
      </xdr:nvSpPr>
      <xdr:spPr>
        <a:xfrm>
          <a:off x="14744700" y="13241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729" name="フローチャート: 判断 728">
          <a:extLst>
            <a:ext uri="{FF2B5EF4-FFF2-40B4-BE49-F238E27FC236}">
              <a16:creationId xmlns:a16="http://schemas.microsoft.com/office/drawing/2014/main" id="{55A67079-9C19-4C8E-9293-C693FAF8B31B}"/>
            </a:ext>
          </a:extLst>
        </xdr:cNvPr>
        <xdr:cNvSpPr/>
      </xdr:nvSpPr>
      <xdr:spPr>
        <a:xfrm>
          <a:off x="14649450" y="13380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86361</xdr:rowOff>
    </xdr:from>
    <xdr:to>
      <xdr:col>81</xdr:col>
      <xdr:colOff>101600</xdr:colOff>
      <xdr:row>81</xdr:row>
      <xdr:rowOff>16511</xdr:rowOff>
    </xdr:to>
    <xdr:sp macro="" textlink="">
      <xdr:nvSpPr>
        <xdr:cNvPr id="730" name="フローチャート: 判断 729">
          <a:extLst>
            <a:ext uri="{FF2B5EF4-FFF2-40B4-BE49-F238E27FC236}">
              <a16:creationId xmlns:a16="http://schemas.microsoft.com/office/drawing/2014/main" id="{C94551A2-5CC3-4CAD-8270-88782DA36C7D}"/>
            </a:ext>
          </a:extLst>
        </xdr:cNvPr>
        <xdr:cNvSpPr/>
      </xdr:nvSpPr>
      <xdr:spPr>
        <a:xfrm>
          <a:off x="13887450" y="130371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731" name="フローチャート: 判断 730">
          <a:extLst>
            <a:ext uri="{FF2B5EF4-FFF2-40B4-BE49-F238E27FC236}">
              <a16:creationId xmlns:a16="http://schemas.microsoft.com/office/drawing/2014/main" id="{C657CB53-676B-4EBC-A960-50A02C4C277C}"/>
            </a:ext>
          </a:extLst>
        </xdr:cNvPr>
        <xdr:cNvSpPr/>
      </xdr:nvSpPr>
      <xdr:spPr>
        <a:xfrm>
          <a:off x="13096875" y="13028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32" name="フローチャート: 判断 731">
          <a:extLst>
            <a:ext uri="{FF2B5EF4-FFF2-40B4-BE49-F238E27FC236}">
              <a16:creationId xmlns:a16="http://schemas.microsoft.com/office/drawing/2014/main" id="{62BF87C6-9076-411F-BCC0-A0AA07A71513}"/>
            </a:ext>
          </a:extLst>
        </xdr:cNvPr>
        <xdr:cNvSpPr/>
      </xdr:nvSpPr>
      <xdr:spPr>
        <a:xfrm>
          <a:off x="12296775" y="13096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33" name="フローチャート: 判断 732">
          <a:extLst>
            <a:ext uri="{FF2B5EF4-FFF2-40B4-BE49-F238E27FC236}">
              <a16:creationId xmlns:a16="http://schemas.microsoft.com/office/drawing/2014/main" id="{0F88C69E-86D8-4B44-85C5-640B211A491C}"/>
            </a:ext>
          </a:extLst>
        </xdr:cNvPr>
        <xdr:cNvSpPr/>
      </xdr:nvSpPr>
      <xdr:spPr>
        <a:xfrm>
          <a:off x="114871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1594C2AF-71CD-4AFB-A6C3-05AD32DB38C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D5104086-FC3F-47A7-A04C-D09E2CA7E9B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E76FA710-2603-4F60-885F-B7E166ED05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752874B-3E57-40D9-ABC8-53A8485B1E8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4C50665-99CE-452A-9963-7AEBE1E08C4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739" name="楕円 738">
          <a:extLst>
            <a:ext uri="{FF2B5EF4-FFF2-40B4-BE49-F238E27FC236}">
              <a16:creationId xmlns:a16="http://schemas.microsoft.com/office/drawing/2014/main" id="{B84B0927-2352-441E-82BA-A2BDF952463B}"/>
            </a:ext>
          </a:extLst>
        </xdr:cNvPr>
        <xdr:cNvSpPr/>
      </xdr:nvSpPr>
      <xdr:spPr>
        <a:xfrm>
          <a:off x="14649450" y="137852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107966</xdr:rowOff>
    </xdr:from>
    <xdr:ext cx="405111" cy="259045"/>
    <xdr:sp macro="" textlink="">
      <xdr:nvSpPr>
        <xdr:cNvPr id="740" name="【庁舎】&#10;有形固定資産減価償却率該当値テキスト">
          <a:extLst>
            <a:ext uri="{FF2B5EF4-FFF2-40B4-BE49-F238E27FC236}">
              <a16:creationId xmlns:a16="http://schemas.microsoft.com/office/drawing/2014/main" id="{30E99E01-665A-4067-93F4-5435B0F87BAE}"/>
            </a:ext>
          </a:extLst>
        </xdr:cNvPr>
        <xdr:cNvSpPr txBox="1"/>
      </xdr:nvSpPr>
      <xdr:spPr>
        <a:xfrm>
          <a:off x="14744700"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17780</xdr:rowOff>
    </xdr:from>
    <xdr:to>
      <xdr:col>81</xdr:col>
      <xdr:colOff>101600</xdr:colOff>
      <xdr:row>85</xdr:row>
      <xdr:rowOff>119380</xdr:rowOff>
    </xdr:to>
    <xdr:sp macro="" textlink="">
      <xdr:nvSpPr>
        <xdr:cNvPr id="741" name="楕円 740">
          <a:extLst>
            <a:ext uri="{FF2B5EF4-FFF2-40B4-BE49-F238E27FC236}">
              <a16:creationId xmlns:a16="http://schemas.microsoft.com/office/drawing/2014/main" id="{B1073775-B3F6-4DE6-8F77-002EB22DC170}"/>
            </a:ext>
          </a:extLst>
        </xdr:cNvPr>
        <xdr:cNvSpPr/>
      </xdr:nvSpPr>
      <xdr:spPr>
        <a:xfrm>
          <a:off x="13887450" y="13781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68580</xdr:rowOff>
    </xdr:from>
    <xdr:to>
      <xdr:col>85</xdr:col>
      <xdr:colOff>127000</xdr:colOff>
      <xdr:row>85</xdr:row>
      <xdr:rowOff>72389</xdr:rowOff>
    </xdr:to>
    <xdr:cxnSp macro="">
      <xdr:nvCxnSpPr>
        <xdr:cNvPr id="742" name="直線コネクタ 741">
          <a:extLst>
            <a:ext uri="{FF2B5EF4-FFF2-40B4-BE49-F238E27FC236}">
              <a16:creationId xmlns:a16="http://schemas.microsoft.com/office/drawing/2014/main" id="{4A8D97B5-F535-4FA3-AE04-112574355E11}"/>
            </a:ext>
          </a:extLst>
        </xdr:cNvPr>
        <xdr:cNvCxnSpPr/>
      </xdr:nvCxnSpPr>
      <xdr:spPr>
        <a:xfrm>
          <a:off x="13935075" y="13829030"/>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743" name="楕円 742">
          <a:extLst>
            <a:ext uri="{FF2B5EF4-FFF2-40B4-BE49-F238E27FC236}">
              <a16:creationId xmlns:a16="http://schemas.microsoft.com/office/drawing/2014/main" id="{A3A55163-A2B3-423A-9F9A-B098D216334C}"/>
            </a:ext>
          </a:extLst>
        </xdr:cNvPr>
        <xdr:cNvSpPr/>
      </xdr:nvSpPr>
      <xdr:spPr>
        <a:xfrm>
          <a:off x="13096875" y="137896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68580</xdr:rowOff>
    </xdr:from>
    <xdr:to>
      <xdr:col>81</xdr:col>
      <xdr:colOff>50800</xdr:colOff>
      <xdr:row>85</xdr:row>
      <xdr:rowOff>80011</xdr:rowOff>
    </xdr:to>
    <xdr:cxnSp macro="">
      <xdr:nvCxnSpPr>
        <xdr:cNvPr id="744" name="直線コネクタ 743">
          <a:extLst>
            <a:ext uri="{FF2B5EF4-FFF2-40B4-BE49-F238E27FC236}">
              <a16:creationId xmlns:a16="http://schemas.microsoft.com/office/drawing/2014/main" id="{4F14B7CC-6DBB-4BA7-B852-50032F2B559F}"/>
            </a:ext>
          </a:extLst>
        </xdr:cNvPr>
        <xdr:cNvCxnSpPr/>
      </xdr:nvCxnSpPr>
      <xdr:spPr>
        <a:xfrm flipV="1">
          <a:off x="13144500" y="13829030"/>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40639</xdr:rowOff>
    </xdr:from>
    <xdr:to>
      <xdr:col>72</xdr:col>
      <xdr:colOff>38100</xdr:colOff>
      <xdr:row>85</xdr:row>
      <xdr:rowOff>142239</xdr:rowOff>
    </xdr:to>
    <xdr:sp macro="" textlink="">
      <xdr:nvSpPr>
        <xdr:cNvPr id="745" name="楕円 744">
          <a:extLst>
            <a:ext uri="{FF2B5EF4-FFF2-40B4-BE49-F238E27FC236}">
              <a16:creationId xmlns:a16="http://schemas.microsoft.com/office/drawing/2014/main" id="{F4A65EA4-ED56-48F4-8BAF-1AAF53BC1EE8}"/>
            </a:ext>
          </a:extLst>
        </xdr:cNvPr>
        <xdr:cNvSpPr/>
      </xdr:nvSpPr>
      <xdr:spPr>
        <a:xfrm>
          <a:off x="12296775" y="138042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85</xdr:row>
      <xdr:rowOff>91439</xdr:rowOff>
    </xdr:to>
    <xdr:cxnSp macro="">
      <xdr:nvCxnSpPr>
        <xdr:cNvPr id="746" name="直線コネクタ 745">
          <a:extLst>
            <a:ext uri="{FF2B5EF4-FFF2-40B4-BE49-F238E27FC236}">
              <a16:creationId xmlns:a16="http://schemas.microsoft.com/office/drawing/2014/main" id="{14BD9501-1070-4B95-8641-C73EC1912B63}"/>
            </a:ext>
          </a:extLst>
        </xdr:cNvPr>
        <xdr:cNvCxnSpPr/>
      </xdr:nvCxnSpPr>
      <xdr:spPr>
        <a:xfrm flipV="1">
          <a:off x="12344400" y="13846811"/>
          <a:ext cx="8001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2539</xdr:rowOff>
    </xdr:from>
    <xdr:to>
      <xdr:col>67</xdr:col>
      <xdr:colOff>101600</xdr:colOff>
      <xdr:row>85</xdr:row>
      <xdr:rowOff>104139</xdr:rowOff>
    </xdr:to>
    <xdr:sp macro="" textlink="">
      <xdr:nvSpPr>
        <xdr:cNvPr id="747" name="楕円 746">
          <a:extLst>
            <a:ext uri="{FF2B5EF4-FFF2-40B4-BE49-F238E27FC236}">
              <a16:creationId xmlns:a16="http://schemas.microsoft.com/office/drawing/2014/main" id="{7D51DB79-F2EA-4996-BB40-5B078B7F8703}"/>
            </a:ext>
          </a:extLst>
        </xdr:cNvPr>
        <xdr:cNvSpPr/>
      </xdr:nvSpPr>
      <xdr:spPr>
        <a:xfrm>
          <a:off x="11487150" y="137661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53339</xdr:rowOff>
    </xdr:from>
    <xdr:to>
      <xdr:col>71</xdr:col>
      <xdr:colOff>177800</xdr:colOff>
      <xdr:row>85</xdr:row>
      <xdr:rowOff>91439</xdr:rowOff>
    </xdr:to>
    <xdr:cxnSp macro="">
      <xdr:nvCxnSpPr>
        <xdr:cNvPr id="748" name="直線コネクタ 747">
          <a:extLst>
            <a:ext uri="{FF2B5EF4-FFF2-40B4-BE49-F238E27FC236}">
              <a16:creationId xmlns:a16="http://schemas.microsoft.com/office/drawing/2014/main" id="{72AC1B42-2BA1-4F4D-87AF-A015B97B6023}"/>
            </a:ext>
          </a:extLst>
        </xdr:cNvPr>
        <xdr:cNvCxnSpPr/>
      </xdr:nvCxnSpPr>
      <xdr:spPr>
        <a:xfrm>
          <a:off x="11534775" y="13813789"/>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33038</xdr:rowOff>
    </xdr:from>
    <xdr:ext cx="405111" cy="259045"/>
    <xdr:sp macro="" textlink="">
      <xdr:nvSpPr>
        <xdr:cNvPr id="749" name="n_1aveValue【庁舎】&#10;有形固定資産減価償却率">
          <a:extLst>
            <a:ext uri="{FF2B5EF4-FFF2-40B4-BE49-F238E27FC236}">
              <a16:creationId xmlns:a16="http://schemas.microsoft.com/office/drawing/2014/main" id="{F6E32E25-4EC0-4217-811D-A99F94F868A8}"/>
            </a:ext>
          </a:extLst>
        </xdr:cNvPr>
        <xdr:cNvSpPr txBox="1"/>
      </xdr:nvSpPr>
      <xdr:spPr>
        <a:xfrm>
          <a:off x="13745219" y="1282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750" name="n_2aveValue【庁舎】&#10;有形固定資産減価償却率">
          <a:extLst>
            <a:ext uri="{FF2B5EF4-FFF2-40B4-BE49-F238E27FC236}">
              <a16:creationId xmlns:a16="http://schemas.microsoft.com/office/drawing/2014/main" id="{EEE3CC71-2C45-46A1-951C-618D0A24E224}"/>
            </a:ext>
          </a:extLst>
        </xdr:cNvPr>
        <xdr:cNvSpPr txBox="1"/>
      </xdr:nvSpPr>
      <xdr:spPr>
        <a:xfrm>
          <a:off x="12964169" y="1281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51" name="n_3aveValue【庁舎】&#10;有形固定資産減価償却率">
          <a:extLst>
            <a:ext uri="{FF2B5EF4-FFF2-40B4-BE49-F238E27FC236}">
              <a16:creationId xmlns:a16="http://schemas.microsoft.com/office/drawing/2014/main" id="{67C7EFF2-824D-4A08-BF37-0669BBB1124B}"/>
            </a:ext>
          </a:extLst>
        </xdr:cNvPr>
        <xdr:cNvSpPr txBox="1"/>
      </xdr:nvSpPr>
      <xdr:spPr>
        <a:xfrm>
          <a:off x="1216406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52" name="n_4aveValue【庁舎】&#10;有形固定資産減価償却率">
          <a:extLst>
            <a:ext uri="{FF2B5EF4-FFF2-40B4-BE49-F238E27FC236}">
              <a16:creationId xmlns:a16="http://schemas.microsoft.com/office/drawing/2014/main" id="{3F39AB9E-3782-47F6-A8C3-2C2276FE0668}"/>
            </a:ext>
          </a:extLst>
        </xdr:cNvPr>
        <xdr:cNvSpPr txBox="1"/>
      </xdr:nvSpPr>
      <xdr:spPr>
        <a:xfrm>
          <a:off x="113544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110507</xdr:rowOff>
    </xdr:from>
    <xdr:ext cx="405111" cy="259045"/>
    <xdr:sp macro="" textlink="">
      <xdr:nvSpPr>
        <xdr:cNvPr id="753" name="n_1mainValue【庁舎】&#10;有形固定資産減価償却率">
          <a:extLst>
            <a:ext uri="{FF2B5EF4-FFF2-40B4-BE49-F238E27FC236}">
              <a16:creationId xmlns:a16="http://schemas.microsoft.com/office/drawing/2014/main" id="{40959B39-E384-413C-9C8A-EEF01D1DF091}"/>
            </a:ext>
          </a:extLst>
        </xdr:cNvPr>
        <xdr:cNvSpPr txBox="1"/>
      </xdr:nvSpPr>
      <xdr:spPr>
        <a:xfrm>
          <a:off x="13745219"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754" name="n_2mainValue【庁舎】&#10;有形固定資産減価償却率">
          <a:extLst>
            <a:ext uri="{FF2B5EF4-FFF2-40B4-BE49-F238E27FC236}">
              <a16:creationId xmlns:a16="http://schemas.microsoft.com/office/drawing/2014/main" id="{58BA4E58-8205-45CF-9F27-E30C9150011C}"/>
            </a:ext>
          </a:extLst>
        </xdr:cNvPr>
        <xdr:cNvSpPr txBox="1"/>
      </xdr:nvSpPr>
      <xdr:spPr>
        <a:xfrm>
          <a:off x="12964169"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133366</xdr:rowOff>
    </xdr:from>
    <xdr:ext cx="405111" cy="259045"/>
    <xdr:sp macro="" textlink="">
      <xdr:nvSpPr>
        <xdr:cNvPr id="755" name="n_3mainValue【庁舎】&#10;有形固定資産減価償却率">
          <a:extLst>
            <a:ext uri="{FF2B5EF4-FFF2-40B4-BE49-F238E27FC236}">
              <a16:creationId xmlns:a16="http://schemas.microsoft.com/office/drawing/2014/main" id="{916E59C8-8C05-48C4-A077-F80971A05145}"/>
            </a:ext>
          </a:extLst>
        </xdr:cNvPr>
        <xdr:cNvSpPr txBox="1"/>
      </xdr:nvSpPr>
      <xdr:spPr>
        <a:xfrm>
          <a:off x="12164069"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95266</xdr:rowOff>
    </xdr:from>
    <xdr:ext cx="405111" cy="259045"/>
    <xdr:sp macro="" textlink="">
      <xdr:nvSpPr>
        <xdr:cNvPr id="756" name="n_4mainValue【庁舎】&#10;有形固定資産減価償却率">
          <a:extLst>
            <a:ext uri="{FF2B5EF4-FFF2-40B4-BE49-F238E27FC236}">
              <a16:creationId xmlns:a16="http://schemas.microsoft.com/office/drawing/2014/main" id="{6C2E428F-BB16-4BFD-B17A-8280A14A07C2}"/>
            </a:ext>
          </a:extLst>
        </xdr:cNvPr>
        <xdr:cNvSpPr txBox="1"/>
      </xdr:nvSpPr>
      <xdr:spPr>
        <a:xfrm>
          <a:off x="113544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CFEFC17D-C97A-4E5B-B990-F0AE615EFED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a:extLst>
            <a:ext uri="{FF2B5EF4-FFF2-40B4-BE49-F238E27FC236}">
              <a16:creationId xmlns:a16="http://schemas.microsoft.com/office/drawing/2014/main" id="{3D1ABABC-DE4D-4C3E-94D8-28AB6A774AE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a:extLst>
            <a:ext uri="{FF2B5EF4-FFF2-40B4-BE49-F238E27FC236}">
              <a16:creationId xmlns:a16="http://schemas.microsoft.com/office/drawing/2014/main" id="{D11DE981-2E83-4F0D-A72A-5C4AD7B0A8B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a:extLst>
            <a:ext uri="{FF2B5EF4-FFF2-40B4-BE49-F238E27FC236}">
              <a16:creationId xmlns:a16="http://schemas.microsoft.com/office/drawing/2014/main" id="{E8FCF9CB-E5A7-4D15-B9F0-50688ED03CC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a:extLst>
            <a:ext uri="{FF2B5EF4-FFF2-40B4-BE49-F238E27FC236}">
              <a16:creationId xmlns:a16="http://schemas.microsoft.com/office/drawing/2014/main" id="{B9561374-0344-4222-BDFE-5F069C40A51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35E33344-F630-42D4-B515-EE37457E713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0A3E799E-B082-4265-A72C-03325103008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41D503A1-4829-4909-857A-E566038384D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5" name="テキスト ボックス 764">
          <a:extLst>
            <a:ext uri="{FF2B5EF4-FFF2-40B4-BE49-F238E27FC236}">
              <a16:creationId xmlns:a16="http://schemas.microsoft.com/office/drawing/2014/main" id="{54BA3F22-188D-4152-A48E-71DBDE2EDB0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6" name="直線コネクタ 765">
          <a:extLst>
            <a:ext uri="{FF2B5EF4-FFF2-40B4-BE49-F238E27FC236}">
              <a16:creationId xmlns:a16="http://schemas.microsoft.com/office/drawing/2014/main" id="{6CFF4328-7E25-4F84-B473-44DE61BC0E5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7" name="テキスト ボックス 766">
          <a:extLst>
            <a:ext uri="{FF2B5EF4-FFF2-40B4-BE49-F238E27FC236}">
              <a16:creationId xmlns:a16="http://schemas.microsoft.com/office/drawing/2014/main" id="{E071155F-6EED-4739-A5C2-7D34C5C85FE3}"/>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8" name="直線コネクタ 767">
          <a:extLst>
            <a:ext uri="{FF2B5EF4-FFF2-40B4-BE49-F238E27FC236}">
              <a16:creationId xmlns:a16="http://schemas.microsoft.com/office/drawing/2014/main" id="{1FD136BD-AC73-4304-9900-8B34F7EBDDBB}"/>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9" name="テキスト ボックス 768">
          <a:extLst>
            <a:ext uri="{FF2B5EF4-FFF2-40B4-BE49-F238E27FC236}">
              <a16:creationId xmlns:a16="http://schemas.microsoft.com/office/drawing/2014/main" id="{6116F153-DA3E-47F8-9363-F51765257D88}"/>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0" name="直線コネクタ 769">
          <a:extLst>
            <a:ext uri="{FF2B5EF4-FFF2-40B4-BE49-F238E27FC236}">
              <a16:creationId xmlns:a16="http://schemas.microsoft.com/office/drawing/2014/main" id="{B23CA401-7D06-4E7A-98A4-B4D6F57E793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1" name="テキスト ボックス 770">
          <a:extLst>
            <a:ext uri="{FF2B5EF4-FFF2-40B4-BE49-F238E27FC236}">
              <a16:creationId xmlns:a16="http://schemas.microsoft.com/office/drawing/2014/main" id="{38EAA0F6-B816-4A3D-BCDC-6247CE07C77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2" name="直線コネクタ 771">
          <a:extLst>
            <a:ext uri="{FF2B5EF4-FFF2-40B4-BE49-F238E27FC236}">
              <a16:creationId xmlns:a16="http://schemas.microsoft.com/office/drawing/2014/main" id="{8DB753C7-DD66-4168-87C3-8176EBC48AB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3" name="テキスト ボックス 772">
          <a:extLst>
            <a:ext uri="{FF2B5EF4-FFF2-40B4-BE49-F238E27FC236}">
              <a16:creationId xmlns:a16="http://schemas.microsoft.com/office/drawing/2014/main" id="{7C6FA931-DF0A-4031-BA14-4D579AE51EA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587414C9-668F-4F1C-9465-754230A853C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170965B5-75EB-4B59-8892-26F7FCC35DF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庁舎】&#10;一人当たり面積グラフ枠">
          <a:extLst>
            <a:ext uri="{FF2B5EF4-FFF2-40B4-BE49-F238E27FC236}">
              <a16:creationId xmlns:a16="http://schemas.microsoft.com/office/drawing/2014/main" id="{E0FF9DB1-23BC-48CA-981A-B2AC803FBD9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95250</xdr:rowOff>
    </xdr:from>
    <xdr:to>
      <xdr:col>116</xdr:col>
      <xdr:colOff>62864</xdr:colOff>
      <xdr:row>85</xdr:row>
      <xdr:rowOff>26670</xdr:rowOff>
    </xdr:to>
    <xdr:cxnSp macro="">
      <xdr:nvCxnSpPr>
        <xdr:cNvPr id="777" name="直線コネクタ 776">
          <a:extLst>
            <a:ext uri="{FF2B5EF4-FFF2-40B4-BE49-F238E27FC236}">
              <a16:creationId xmlns:a16="http://schemas.microsoft.com/office/drawing/2014/main" id="{563271F2-D197-49B5-9C43-BC7C4402D255}"/>
            </a:ext>
          </a:extLst>
        </xdr:cNvPr>
        <xdr:cNvCxnSpPr/>
      </xdr:nvCxnSpPr>
      <xdr:spPr>
        <a:xfrm flipV="1">
          <a:off x="19952970" y="12563475"/>
          <a:ext cx="1269"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30497</xdr:rowOff>
    </xdr:from>
    <xdr:ext cx="469744" cy="259045"/>
    <xdr:sp macro="" textlink="">
      <xdr:nvSpPr>
        <xdr:cNvPr id="778" name="【庁舎】&#10;一人当たり面積最小値テキスト">
          <a:extLst>
            <a:ext uri="{FF2B5EF4-FFF2-40B4-BE49-F238E27FC236}">
              <a16:creationId xmlns:a16="http://schemas.microsoft.com/office/drawing/2014/main" id="{2794AE84-FA16-4FDF-A87B-26EC200B0DCB}"/>
            </a:ext>
          </a:extLst>
        </xdr:cNvPr>
        <xdr:cNvSpPr txBox="1"/>
      </xdr:nvSpPr>
      <xdr:spPr>
        <a:xfrm>
          <a:off x="200025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79" name="直線コネクタ 778">
          <a:extLst>
            <a:ext uri="{FF2B5EF4-FFF2-40B4-BE49-F238E27FC236}">
              <a16:creationId xmlns:a16="http://schemas.microsoft.com/office/drawing/2014/main" id="{4469B361-2FC7-4521-8F9E-F87910917434}"/>
            </a:ext>
          </a:extLst>
        </xdr:cNvPr>
        <xdr:cNvCxnSpPr/>
      </xdr:nvCxnSpPr>
      <xdr:spPr>
        <a:xfrm>
          <a:off x="19878675" y="13793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41927</xdr:rowOff>
    </xdr:from>
    <xdr:ext cx="469744" cy="259045"/>
    <xdr:sp macro="" textlink="">
      <xdr:nvSpPr>
        <xdr:cNvPr id="780" name="【庁舎】&#10;一人当たり面積最大値テキスト">
          <a:extLst>
            <a:ext uri="{FF2B5EF4-FFF2-40B4-BE49-F238E27FC236}">
              <a16:creationId xmlns:a16="http://schemas.microsoft.com/office/drawing/2014/main" id="{4BFA4580-4637-4B1F-A890-4727F4E05062}"/>
            </a:ext>
          </a:extLst>
        </xdr:cNvPr>
        <xdr:cNvSpPr txBox="1"/>
      </xdr:nvSpPr>
      <xdr:spPr>
        <a:xfrm>
          <a:off x="20002500"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81" name="直線コネクタ 780">
          <a:extLst>
            <a:ext uri="{FF2B5EF4-FFF2-40B4-BE49-F238E27FC236}">
              <a16:creationId xmlns:a16="http://schemas.microsoft.com/office/drawing/2014/main" id="{5F3E3613-7F02-4204-A512-B62452643B72}"/>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113047</xdr:rowOff>
    </xdr:from>
    <xdr:ext cx="469744" cy="259045"/>
    <xdr:sp macro="" textlink="">
      <xdr:nvSpPr>
        <xdr:cNvPr id="782" name="【庁舎】&#10;一人当たり面積平均値テキスト">
          <a:extLst>
            <a:ext uri="{FF2B5EF4-FFF2-40B4-BE49-F238E27FC236}">
              <a16:creationId xmlns:a16="http://schemas.microsoft.com/office/drawing/2014/main" id="{5D1FE20A-FB24-4E21-9EA8-280D1AAEE3C1}"/>
            </a:ext>
          </a:extLst>
        </xdr:cNvPr>
        <xdr:cNvSpPr txBox="1"/>
      </xdr:nvSpPr>
      <xdr:spPr>
        <a:xfrm>
          <a:off x="20002500" y="1306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783" name="フローチャート: 判断 782">
          <a:extLst>
            <a:ext uri="{FF2B5EF4-FFF2-40B4-BE49-F238E27FC236}">
              <a16:creationId xmlns:a16="http://schemas.microsoft.com/office/drawing/2014/main" id="{C41100F9-D8C1-4AAE-87B6-C194F860352D}"/>
            </a:ext>
          </a:extLst>
        </xdr:cNvPr>
        <xdr:cNvSpPr/>
      </xdr:nvSpPr>
      <xdr:spPr>
        <a:xfrm>
          <a:off x="19897725"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84" name="フローチャート: 判断 783">
          <a:extLst>
            <a:ext uri="{FF2B5EF4-FFF2-40B4-BE49-F238E27FC236}">
              <a16:creationId xmlns:a16="http://schemas.microsoft.com/office/drawing/2014/main" id="{7C1739EB-309E-4A5E-A930-6702C6BAC914}"/>
            </a:ext>
          </a:extLst>
        </xdr:cNvPr>
        <xdr:cNvSpPr/>
      </xdr:nvSpPr>
      <xdr:spPr>
        <a:xfrm>
          <a:off x="191547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85" name="フローチャート: 判断 784">
          <a:extLst>
            <a:ext uri="{FF2B5EF4-FFF2-40B4-BE49-F238E27FC236}">
              <a16:creationId xmlns:a16="http://schemas.microsoft.com/office/drawing/2014/main" id="{BF1D3583-2915-4419-BAFF-D892C7C6A0D8}"/>
            </a:ext>
          </a:extLst>
        </xdr:cNvPr>
        <xdr:cNvSpPr/>
      </xdr:nvSpPr>
      <xdr:spPr>
        <a:xfrm>
          <a:off x="18345150"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6" name="フローチャート: 判断 785">
          <a:extLst>
            <a:ext uri="{FF2B5EF4-FFF2-40B4-BE49-F238E27FC236}">
              <a16:creationId xmlns:a16="http://schemas.microsoft.com/office/drawing/2014/main" id="{6E963000-F3FD-442A-B0EA-588DB5535279}"/>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87" name="フローチャート: 判断 786">
          <a:extLst>
            <a:ext uri="{FF2B5EF4-FFF2-40B4-BE49-F238E27FC236}">
              <a16:creationId xmlns:a16="http://schemas.microsoft.com/office/drawing/2014/main" id="{CB2F252E-ADA0-40EC-848F-1AF47EA95B09}"/>
            </a:ext>
          </a:extLst>
        </xdr:cNvPr>
        <xdr:cNvSpPr/>
      </xdr:nvSpPr>
      <xdr:spPr>
        <a:xfrm>
          <a:off x="167544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E603520-AF53-4802-9CD9-09534C12355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2321230E-35A1-435E-8BDD-BD38F4C8B07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756223BC-9ACA-4FE3-A3AC-ACCDB497621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BCEEE775-777D-407C-8187-A1D27E9D6D6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6C617B69-EC1F-4622-A120-559C17B2979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93" name="楕円 792">
          <a:extLst>
            <a:ext uri="{FF2B5EF4-FFF2-40B4-BE49-F238E27FC236}">
              <a16:creationId xmlns:a16="http://schemas.microsoft.com/office/drawing/2014/main" id="{65ECA88B-F41F-49B4-A6B3-2FDF75C5AADB}"/>
            </a:ext>
          </a:extLst>
        </xdr:cNvPr>
        <xdr:cNvSpPr/>
      </xdr:nvSpPr>
      <xdr:spPr>
        <a:xfrm>
          <a:off x="19897725"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62247</xdr:rowOff>
    </xdr:from>
    <xdr:ext cx="469744" cy="259045"/>
    <xdr:sp macro="" textlink="">
      <xdr:nvSpPr>
        <xdr:cNvPr id="794" name="【庁舎】&#10;一人当たり面積該当値テキスト">
          <a:extLst>
            <a:ext uri="{FF2B5EF4-FFF2-40B4-BE49-F238E27FC236}">
              <a16:creationId xmlns:a16="http://schemas.microsoft.com/office/drawing/2014/main" id="{9DDCED4F-F538-46E3-ACAB-A45C29CA2D8D}"/>
            </a:ext>
          </a:extLst>
        </xdr:cNvPr>
        <xdr:cNvSpPr txBox="1"/>
      </xdr:nvSpPr>
      <xdr:spPr>
        <a:xfrm>
          <a:off x="20002500"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95" name="楕円 794">
          <a:extLst>
            <a:ext uri="{FF2B5EF4-FFF2-40B4-BE49-F238E27FC236}">
              <a16:creationId xmlns:a16="http://schemas.microsoft.com/office/drawing/2014/main" id="{DDEBA12B-AFB5-4DE7-8976-EB3566551577}"/>
            </a:ext>
          </a:extLst>
        </xdr:cNvPr>
        <xdr:cNvSpPr/>
      </xdr:nvSpPr>
      <xdr:spPr>
        <a:xfrm>
          <a:off x="19154775" y="136804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85</xdr:row>
      <xdr:rowOff>26670</xdr:rowOff>
    </xdr:to>
    <xdr:cxnSp macro="">
      <xdr:nvCxnSpPr>
        <xdr:cNvPr id="796" name="直線コネクタ 795">
          <a:extLst>
            <a:ext uri="{FF2B5EF4-FFF2-40B4-BE49-F238E27FC236}">
              <a16:creationId xmlns:a16="http://schemas.microsoft.com/office/drawing/2014/main" id="{923DC8C1-5384-422A-B835-D437A10DF132}"/>
            </a:ext>
          </a:extLst>
        </xdr:cNvPr>
        <xdr:cNvCxnSpPr/>
      </xdr:nvCxnSpPr>
      <xdr:spPr>
        <a:xfrm>
          <a:off x="19202400" y="13728064"/>
          <a:ext cx="7524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7" name="楕円 796">
          <a:extLst>
            <a:ext uri="{FF2B5EF4-FFF2-40B4-BE49-F238E27FC236}">
              <a16:creationId xmlns:a16="http://schemas.microsoft.com/office/drawing/2014/main" id="{A51724EB-952B-4420-9C17-3B21AC6823FA}"/>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152400</xdr:rowOff>
    </xdr:to>
    <xdr:cxnSp macro="">
      <xdr:nvCxnSpPr>
        <xdr:cNvPr id="798" name="直線コネクタ 797">
          <a:extLst>
            <a:ext uri="{FF2B5EF4-FFF2-40B4-BE49-F238E27FC236}">
              <a16:creationId xmlns:a16="http://schemas.microsoft.com/office/drawing/2014/main" id="{261AAFE8-9AB6-4127-A9A1-0AF08DEEA26F}"/>
            </a:ext>
          </a:extLst>
        </xdr:cNvPr>
        <xdr:cNvCxnSpPr/>
      </xdr:nvCxnSpPr>
      <xdr:spPr>
        <a:xfrm flipV="1">
          <a:off x="18392775" y="13728064"/>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99" name="楕円 798">
          <a:extLst>
            <a:ext uri="{FF2B5EF4-FFF2-40B4-BE49-F238E27FC236}">
              <a16:creationId xmlns:a16="http://schemas.microsoft.com/office/drawing/2014/main" id="{2540ACE8-1734-4E93-BE58-92472DC8D0F7}"/>
            </a:ext>
          </a:extLst>
        </xdr:cNvPr>
        <xdr:cNvSpPr/>
      </xdr:nvSpPr>
      <xdr:spPr>
        <a:xfrm>
          <a:off x="17554575" y="13722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3811</xdr:rowOff>
    </xdr:to>
    <xdr:cxnSp macro="">
      <xdr:nvCxnSpPr>
        <xdr:cNvPr id="800" name="直線コネクタ 799">
          <a:extLst>
            <a:ext uri="{FF2B5EF4-FFF2-40B4-BE49-F238E27FC236}">
              <a16:creationId xmlns:a16="http://schemas.microsoft.com/office/drawing/2014/main" id="{0DB2DAA9-00A3-4CB5-BFC2-7EF100F51FE7}"/>
            </a:ext>
          </a:extLst>
        </xdr:cNvPr>
        <xdr:cNvCxnSpPr/>
      </xdr:nvCxnSpPr>
      <xdr:spPr>
        <a:xfrm flipV="1">
          <a:off x="17602200" y="13754100"/>
          <a:ext cx="7905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01" name="楕円 800">
          <a:extLst>
            <a:ext uri="{FF2B5EF4-FFF2-40B4-BE49-F238E27FC236}">
              <a16:creationId xmlns:a16="http://schemas.microsoft.com/office/drawing/2014/main" id="{914DD40A-5201-4C38-BC5D-4D8A21D1A495}"/>
            </a:ext>
          </a:extLst>
        </xdr:cNvPr>
        <xdr:cNvSpPr/>
      </xdr:nvSpPr>
      <xdr:spPr>
        <a:xfrm>
          <a:off x="16754475" y="1374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26670</xdr:rowOff>
    </xdr:to>
    <xdr:cxnSp macro="">
      <xdr:nvCxnSpPr>
        <xdr:cNvPr id="802" name="直線コネクタ 801">
          <a:extLst>
            <a:ext uri="{FF2B5EF4-FFF2-40B4-BE49-F238E27FC236}">
              <a16:creationId xmlns:a16="http://schemas.microsoft.com/office/drawing/2014/main" id="{4A559E9E-30F9-4181-A798-A511A5DB164F}"/>
            </a:ext>
          </a:extLst>
        </xdr:cNvPr>
        <xdr:cNvCxnSpPr/>
      </xdr:nvCxnSpPr>
      <xdr:spPr>
        <a:xfrm flipV="1">
          <a:off x="16802100" y="1377061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03" name="n_1aveValue【庁舎】&#10;一人当たり面積">
          <a:extLst>
            <a:ext uri="{FF2B5EF4-FFF2-40B4-BE49-F238E27FC236}">
              <a16:creationId xmlns:a16="http://schemas.microsoft.com/office/drawing/2014/main" id="{BDAD646F-3DAC-4496-B645-C34CB0CBBDBD}"/>
            </a:ext>
          </a:extLst>
        </xdr:cNvPr>
        <xdr:cNvSpPr txBox="1"/>
      </xdr:nvSpPr>
      <xdr:spPr>
        <a:xfrm>
          <a:off x="189834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04" name="n_2aveValue【庁舎】&#10;一人当たり面積">
          <a:extLst>
            <a:ext uri="{FF2B5EF4-FFF2-40B4-BE49-F238E27FC236}">
              <a16:creationId xmlns:a16="http://schemas.microsoft.com/office/drawing/2014/main" id="{C04E7E38-E33E-4382-BDB9-82E708906025}"/>
            </a:ext>
          </a:extLst>
        </xdr:cNvPr>
        <xdr:cNvSpPr txBox="1"/>
      </xdr:nvSpPr>
      <xdr:spPr>
        <a:xfrm>
          <a:off x="181833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5" name="n_3aveValue【庁舎】&#10;一人当たり面積">
          <a:extLst>
            <a:ext uri="{FF2B5EF4-FFF2-40B4-BE49-F238E27FC236}">
              <a16:creationId xmlns:a16="http://schemas.microsoft.com/office/drawing/2014/main" id="{13DF54B8-D31D-4282-B4C1-152F15C16343}"/>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06" name="n_4aveValue【庁舎】&#10;一人当たり面積">
          <a:extLst>
            <a:ext uri="{FF2B5EF4-FFF2-40B4-BE49-F238E27FC236}">
              <a16:creationId xmlns:a16="http://schemas.microsoft.com/office/drawing/2014/main" id="{988224D6-25D9-4252-ACF6-52BC3B435171}"/>
            </a:ext>
          </a:extLst>
        </xdr:cNvPr>
        <xdr:cNvSpPr txBox="1"/>
      </xdr:nvSpPr>
      <xdr:spPr>
        <a:xfrm>
          <a:off x="165926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07" name="n_1mainValue【庁舎】&#10;一人当たり面積">
          <a:extLst>
            <a:ext uri="{FF2B5EF4-FFF2-40B4-BE49-F238E27FC236}">
              <a16:creationId xmlns:a16="http://schemas.microsoft.com/office/drawing/2014/main" id="{0EC47E71-9288-475E-976D-4F5A77E6885B}"/>
            </a:ext>
          </a:extLst>
        </xdr:cNvPr>
        <xdr:cNvSpPr txBox="1"/>
      </xdr:nvSpPr>
      <xdr:spPr>
        <a:xfrm>
          <a:off x="18983402" y="137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8" name="n_2mainValue【庁舎】&#10;一人当たり面積">
          <a:extLst>
            <a:ext uri="{FF2B5EF4-FFF2-40B4-BE49-F238E27FC236}">
              <a16:creationId xmlns:a16="http://schemas.microsoft.com/office/drawing/2014/main" id="{EA2985F5-4B8B-45D8-A194-8101B41F76A2}"/>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09" name="n_3mainValue【庁舎】&#10;一人当たり面積">
          <a:extLst>
            <a:ext uri="{FF2B5EF4-FFF2-40B4-BE49-F238E27FC236}">
              <a16:creationId xmlns:a16="http://schemas.microsoft.com/office/drawing/2014/main" id="{4B41C373-926E-4CBE-B632-B8B05D247F6F}"/>
            </a:ext>
          </a:extLst>
        </xdr:cNvPr>
        <xdr:cNvSpPr txBox="1"/>
      </xdr:nvSpPr>
      <xdr:spPr>
        <a:xfrm>
          <a:off x="17383202" y="138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10" name="n_4mainValue【庁舎】&#10;一人当たり面積">
          <a:extLst>
            <a:ext uri="{FF2B5EF4-FFF2-40B4-BE49-F238E27FC236}">
              <a16:creationId xmlns:a16="http://schemas.microsoft.com/office/drawing/2014/main" id="{59874879-DBD7-4AA9-A2DF-F3D676DB349A}"/>
            </a:ext>
          </a:extLst>
        </xdr:cNvPr>
        <xdr:cNvSpPr txBox="1"/>
      </xdr:nvSpPr>
      <xdr:spPr>
        <a:xfrm>
          <a:off x="165926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FB0915D1-FC6F-4F7B-86D6-6B182EAD2B3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DBA14711-B09A-47E5-ABB3-0CCF3D48FE7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A8075BFB-9147-477F-AC1D-76BC56E71F4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減価償却率が高い施設</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庁舎や保健所、博物館、陸上競技場・野球場・球技場の減価償却率は都道府県平均を上回っており、老朽化が進行している。庁舎については西部総合事務所の一部建替等が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年度に完了し、減価償却率の減少が見込まれるものの、引き続き計画的な設備の更新や管理が必要となる。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79</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80</v>
      </c>
      <c r="C3" s="537"/>
      <c r="D3" s="538"/>
      <c r="E3" s="538"/>
      <c r="F3" s="538"/>
      <c r="G3" s="538"/>
      <c r="H3" s="538"/>
      <c r="I3" s="538"/>
      <c r="J3" s="538"/>
      <c r="K3" s="538"/>
      <c r="L3" s="538" t="s">
        <v>81</v>
      </c>
      <c r="M3" s="538"/>
      <c r="N3" s="538"/>
      <c r="O3" s="538"/>
      <c r="P3" s="538"/>
      <c r="Q3" s="538"/>
      <c r="R3" s="539"/>
      <c r="S3" s="539"/>
      <c r="T3" s="539"/>
      <c r="U3" s="539"/>
      <c r="V3" s="540"/>
      <c r="W3" s="556" t="s">
        <v>82</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83</v>
      </c>
      <c r="BO3" s="536"/>
      <c r="BP3" s="536"/>
      <c r="BQ3" s="536"/>
      <c r="BR3" s="536"/>
      <c r="BS3" s="536"/>
      <c r="BT3" s="536"/>
      <c r="BU3" s="560"/>
      <c r="BV3" s="535" t="s">
        <v>84</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85</v>
      </c>
      <c r="CU3" s="536"/>
      <c r="CV3" s="536"/>
      <c r="CW3" s="536"/>
      <c r="CX3" s="536"/>
      <c r="CY3" s="536"/>
      <c r="CZ3" s="536"/>
      <c r="DA3" s="560"/>
      <c r="DB3" s="535" t="s">
        <v>86</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87</v>
      </c>
      <c r="X4" s="475"/>
      <c r="Y4" s="476"/>
      <c r="Z4" s="483" t="s">
        <v>2</v>
      </c>
      <c r="AA4" s="484"/>
      <c r="AB4" s="484"/>
      <c r="AC4" s="484"/>
      <c r="AD4" s="484"/>
      <c r="AE4" s="484"/>
      <c r="AF4" s="484"/>
      <c r="AG4" s="484"/>
      <c r="AH4" s="485"/>
      <c r="AI4" s="483" t="s">
        <v>88</v>
      </c>
      <c r="AJ4" s="564"/>
      <c r="AK4" s="564"/>
      <c r="AL4" s="564"/>
      <c r="AM4" s="564"/>
      <c r="AN4" s="564"/>
      <c r="AO4" s="564"/>
      <c r="AP4" s="565"/>
      <c r="AQ4" s="497" t="s">
        <v>89</v>
      </c>
      <c r="AR4" s="498"/>
      <c r="AS4" s="564"/>
      <c r="AT4" s="564"/>
      <c r="AU4" s="564"/>
      <c r="AV4" s="564"/>
      <c r="AW4" s="564"/>
      <c r="AX4" s="564"/>
      <c r="AY4" s="569"/>
      <c r="AZ4" s="409" t="s">
        <v>90</v>
      </c>
      <c r="BA4" s="410"/>
      <c r="BB4" s="410"/>
      <c r="BC4" s="410"/>
      <c r="BD4" s="410"/>
      <c r="BE4" s="410"/>
      <c r="BF4" s="410"/>
      <c r="BG4" s="410"/>
      <c r="BH4" s="410"/>
      <c r="BI4" s="410"/>
      <c r="BJ4" s="410"/>
      <c r="BK4" s="410"/>
      <c r="BL4" s="410"/>
      <c r="BM4" s="411"/>
      <c r="BN4" s="412">
        <v>404094947</v>
      </c>
      <c r="BO4" s="413"/>
      <c r="BP4" s="413"/>
      <c r="BQ4" s="413"/>
      <c r="BR4" s="413"/>
      <c r="BS4" s="413"/>
      <c r="BT4" s="413"/>
      <c r="BU4" s="414"/>
      <c r="BV4" s="412">
        <v>389022024</v>
      </c>
      <c r="BW4" s="413"/>
      <c r="BX4" s="413"/>
      <c r="BY4" s="413"/>
      <c r="BZ4" s="413"/>
      <c r="CA4" s="413"/>
      <c r="CB4" s="413"/>
      <c r="CC4" s="414"/>
      <c r="CD4" s="520" t="s">
        <v>91</v>
      </c>
      <c r="CE4" s="521"/>
      <c r="CF4" s="521"/>
      <c r="CG4" s="521"/>
      <c r="CH4" s="521"/>
      <c r="CI4" s="521"/>
      <c r="CJ4" s="521"/>
      <c r="CK4" s="521"/>
      <c r="CL4" s="521"/>
      <c r="CM4" s="521"/>
      <c r="CN4" s="521"/>
      <c r="CO4" s="521"/>
      <c r="CP4" s="521"/>
      <c r="CQ4" s="521"/>
      <c r="CR4" s="521"/>
      <c r="CS4" s="522"/>
      <c r="CT4" s="561">
        <v>3.6</v>
      </c>
      <c r="CU4" s="562"/>
      <c r="CV4" s="562"/>
      <c r="CW4" s="562"/>
      <c r="CX4" s="562"/>
      <c r="CY4" s="562"/>
      <c r="CZ4" s="562"/>
      <c r="DA4" s="563"/>
      <c r="DB4" s="561">
        <v>4.7</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92</v>
      </c>
      <c r="BA5" s="389"/>
      <c r="BB5" s="389"/>
      <c r="BC5" s="389"/>
      <c r="BD5" s="389"/>
      <c r="BE5" s="389"/>
      <c r="BF5" s="389"/>
      <c r="BG5" s="389"/>
      <c r="BH5" s="389"/>
      <c r="BI5" s="389"/>
      <c r="BJ5" s="389"/>
      <c r="BK5" s="389"/>
      <c r="BL5" s="389"/>
      <c r="BM5" s="390"/>
      <c r="BN5" s="391">
        <v>390934664</v>
      </c>
      <c r="BO5" s="392"/>
      <c r="BP5" s="392"/>
      <c r="BQ5" s="392"/>
      <c r="BR5" s="392"/>
      <c r="BS5" s="392"/>
      <c r="BT5" s="392"/>
      <c r="BU5" s="393"/>
      <c r="BV5" s="391">
        <v>374788937</v>
      </c>
      <c r="BW5" s="392"/>
      <c r="BX5" s="392"/>
      <c r="BY5" s="392"/>
      <c r="BZ5" s="392"/>
      <c r="CA5" s="392"/>
      <c r="CB5" s="392"/>
      <c r="CC5" s="393"/>
      <c r="CD5" s="489" t="s">
        <v>93</v>
      </c>
      <c r="CE5" s="384"/>
      <c r="CF5" s="384"/>
      <c r="CG5" s="384"/>
      <c r="CH5" s="384"/>
      <c r="CI5" s="384"/>
      <c r="CJ5" s="384"/>
      <c r="CK5" s="384"/>
      <c r="CL5" s="384"/>
      <c r="CM5" s="384"/>
      <c r="CN5" s="384"/>
      <c r="CO5" s="384"/>
      <c r="CP5" s="384"/>
      <c r="CQ5" s="384"/>
      <c r="CR5" s="384"/>
      <c r="CS5" s="490"/>
      <c r="CT5" s="385">
        <v>82.8</v>
      </c>
      <c r="CU5" s="386"/>
      <c r="CV5" s="386"/>
      <c r="CW5" s="386"/>
      <c r="CX5" s="386"/>
      <c r="CY5" s="386"/>
      <c r="CZ5" s="386"/>
      <c r="DA5" s="387"/>
      <c r="DB5" s="385">
        <v>89.2</v>
      </c>
      <c r="DC5" s="386"/>
      <c r="DD5" s="386"/>
      <c r="DE5" s="386"/>
      <c r="DF5" s="386"/>
      <c r="DG5" s="386"/>
      <c r="DH5" s="386"/>
      <c r="DI5" s="387"/>
    </row>
    <row r="6" spans="1:119" ht="18.75" customHeight="1" x14ac:dyDescent="0.2">
      <c r="A6" s="159"/>
      <c r="B6" s="535" t="s">
        <v>94</v>
      </c>
      <c r="C6" s="536"/>
      <c r="D6" s="536"/>
      <c r="E6" s="536"/>
      <c r="F6" s="536"/>
      <c r="G6" s="536"/>
      <c r="H6" s="536"/>
      <c r="I6" s="536"/>
      <c r="J6" s="536"/>
      <c r="K6" s="537"/>
      <c r="L6" s="538" t="s">
        <v>95</v>
      </c>
      <c r="M6" s="538"/>
      <c r="N6" s="538"/>
      <c r="O6" s="538"/>
      <c r="P6" s="538"/>
      <c r="Q6" s="538"/>
      <c r="R6" s="539"/>
      <c r="S6" s="539"/>
      <c r="T6" s="539"/>
      <c r="U6" s="539"/>
      <c r="V6" s="540"/>
      <c r="W6" s="477"/>
      <c r="X6" s="478"/>
      <c r="Y6" s="479"/>
      <c r="Z6" s="517" t="s">
        <v>96</v>
      </c>
      <c r="AA6" s="518"/>
      <c r="AB6" s="518"/>
      <c r="AC6" s="518"/>
      <c r="AD6" s="518"/>
      <c r="AE6" s="518"/>
      <c r="AF6" s="518"/>
      <c r="AG6" s="518"/>
      <c r="AH6" s="519"/>
      <c r="AI6" s="434">
        <v>1</v>
      </c>
      <c r="AJ6" s="435"/>
      <c r="AK6" s="435"/>
      <c r="AL6" s="435"/>
      <c r="AM6" s="435"/>
      <c r="AN6" s="435"/>
      <c r="AO6" s="435"/>
      <c r="AP6" s="436"/>
      <c r="AQ6" s="434">
        <v>11510</v>
      </c>
      <c r="AR6" s="435"/>
      <c r="AS6" s="435"/>
      <c r="AT6" s="435"/>
      <c r="AU6" s="435"/>
      <c r="AV6" s="435"/>
      <c r="AW6" s="435"/>
      <c r="AX6" s="435"/>
      <c r="AY6" s="437"/>
      <c r="AZ6" s="388" t="s">
        <v>97</v>
      </c>
      <c r="BA6" s="389"/>
      <c r="BB6" s="389"/>
      <c r="BC6" s="389"/>
      <c r="BD6" s="389"/>
      <c r="BE6" s="389"/>
      <c r="BF6" s="389"/>
      <c r="BG6" s="389"/>
      <c r="BH6" s="389"/>
      <c r="BI6" s="389"/>
      <c r="BJ6" s="389"/>
      <c r="BK6" s="389"/>
      <c r="BL6" s="389"/>
      <c r="BM6" s="390"/>
      <c r="BN6" s="391">
        <v>13160283</v>
      </c>
      <c r="BO6" s="392"/>
      <c r="BP6" s="392"/>
      <c r="BQ6" s="392"/>
      <c r="BR6" s="392"/>
      <c r="BS6" s="392"/>
      <c r="BT6" s="392"/>
      <c r="BU6" s="393"/>
      <c r="BV6" s="391">
        <v>14233087</v>
      </c>
      <c r="BW6" s="392"/>
      <c r="BX6" s="392"/>
      <c r="BY6" s="392"/>
      <c r="BZ6" s="392"/>
      <c r="CA6" s="392"/>
      <c r="CB6" s="392"/>
      <c r="CC6" s="393"/>
      <c r="CD6" s="489" t="s">
        <v>98</v>
      </c>
      <c r="CE6" s="384"/>
      <c r="CF6" s="384"/>
      <c r="CG6" s="384"/>
      <c r="CH6" s="384"/>
      <c r="CI6" s="384"/>
      <c r="CJ6" s="384"/>
      <c r="CK6" s="384"/>
      <c r="CL6" s="384"/>
      <c r="CM6" s="384"/>
      <c r="CN6" s="384"/>
      <c r="CO6" s="384"/>
      <c r="CP6" s="384"/>
      <c r="CQ6" s="384"/>
      <c r="CR6" s="384"/>
      <c r="CS6" s="490"/>
      <c r="CT6" s="514">
        <v>89.3</v>
      </c>
      <c r="CU6" s="515"/>
      <c r="CV6" s="515"/>
      <c r="CW6" s="515"/>
      <c r="CX6" s="515"/>
      <c r="CY6" s="515"/>
      <c r="CZ6" s="515"/>
      <c r="DA6" s="516"/>
      <c r="DB6" s="514">
        <v>95.4</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99</v>
      </c>
      <c r="AA7" s="518"/>
      <c r="AB7" s="518"/>
      <c r="AC7" s="518"/>
      <c r="AD7" s="518"/>
      <c r="AE7" s="518"/>
      <c r="AF7" s="518"/>
      <c r="AG7" s="518"/>
      <c r="AH7" s="519"/>
      <c r="AI7" s="434">
        <v>1</v>
      </c>
      <c r="AJ7" s="435"/>
      <c r="AK7" s="435"/>
      <c r="AL7" s="435"/>
      <c r="AM7" s="435"/>
      <c r="AN7" s="435"/>
      <c r="AO7" s="435"/>
      <c r="AP7" s="436"/>
      <c r="AQ7" s="434">
        <v>9060</v>
      </c>
      <c r="AR7" s="435"/>
      <c r="AS7" s="435"/>
      <c r="AT7" s="435"/>
      <c r="AU7" s="435"/>
      <c r="AV7" s="435"/>
      <c r="AW7" s="435"/>
      <c r="AX7" s="435"/>
      <c r="AY7" s="437"/>
      <c r="AZ7" s="388" t="s">
        <v>100</v>
      </c>
      <c r="BA7" s="389"/>
      <c r="BB7" s="389"/>
      <c r="BC7" s="389"/>
      <c r="BD7" s="389"/>
      <c r="BE7" s="389"/>
      <c r="BF7" s="389"/>
      <c r="BG7" s="389"/>
      <c r="BH7" s="389"/>
      <c r="BI7" s="389"/>
      <c r="BJ7" s="389"/>
      <c r="BK7" s="389"/>
      <c r="BL7" s="389"/>
      <c r="BM7" s="390"/>
      <c r="BN7" s="391">
        <v>5036827</v>
      </c>
      <c r="BO7" s="392"/>
      <c r="BP7" s="392"/>
      <c r="BQ7" s="392"/>
      <c r="BR7" s="392"/>
      <c r="BS7" s="392"/>
      <c r="BT7" s="392"/>
      <c r="BU7" s="393"/>
      <c r="BV7" s="391">
        <v>4116801</v>
      </c>
      <c r="BW7" s="392"/>
      <c r="BX7" s="392"/>
      <c r="BY7" s="392"/>
      <c r="BZ7" s="392"/>
      <c r="CA7" s="392"/>
      <c r="CB7" s="392"/>
      <c r="CC7" s="393"/>
      <c r="CD7" s="489" t="s">
        <v>101</v>
      </c>
      <c r="CE7" s="384"/>
      <c r="CF7" s="384"/>
      <c r="CG7" s="384"/>
      <c r="CH7" s="384"/>
      <c r="CI7" s="384"/>
      <c r="CJ7" s="384"/>
      <c r="CK7" s="384"/>
      <c r="CL7" s="384"/>
      <c r="CM7" s="384"/>
      <c r="CN7" s="384"/>
      <c r="CO7" s="384"/>
      <c r="CP7" s="384"/>
      <c r="CQ7" s="384"/>
      <c r="CR7" s="384"/>
      <c r="CS7" s="490"/>
      <c r="CT7" s="391">
        <v>224933415</v>
      </c>
      <c r="CU7" s="392"/>
      <c r="CV7" s="392"/>
      <c r="CW7" s="392"/>
      <c r="CX7" s="392"/>
      <c r="CY7" s="392"/>
      <c r="CZ7" s="392"/>
      <c r="DA7" s="393"/>
      <c r="DB7" s="391">
        <v>213986218</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102</v>
      </c>
      <c r="AA8" s="518"/>
      <c r="AB8" s="518"/>
      <c r="AC8" s="518"/>
      <c r="AD8" s="518"/>
      <c r="AE8" s="518"/>
      <c r="AF8" s="518"/>
      <c r="AG8" s="518"/>
      <c r="AH8" s="519"/>
      <c r="AI8" s="434">
        <v>1</v>
      </c>
      <c r="AJ8" s="435"/>
      <c r="AK8" s="435"/>
      <c r="AL8" s="435"/>
      <c r="AM8" s="435"/>
      <c r="AN8" s="435"/>
      <c r="AO8" s="435"/>
      <c r="AP8" s="436"/>
      <c r="AQ8" s="434">
        <v>6930</v>
      </c>
      <c r="AR8" s="435"/>
      <c r="AS8" s="435"/>
      <c r="AT8" s="435"/>
      <c r="AU8" s="435"/>
      <c r="AV8" s="435"/>
      <c r="AW8" s="435"/>
      <c r="AX8" s="435"/>
      <c r="AY8" s="437"/>
      <c r="AZ8" s="388" t="s">
        <v>103</v>
      </c>
      <c r="BA8" s="389"/>
      <c r="BB8" s="389"/>
      <c r="BC8" s="389"/>
      <c r="BD8" s="389"/>
      <c r="BE8" s="389"/>
      <c r="BF8" s="389"/>
      <c r="BG8" s="389"/>
      <c r="BH8" s="389"/>
      <c r="BI8" s="389"/>
      <c r="BJ8" s="389"/>
      <c r="BK8" s="389"/>
      <c r="BL8" s="389"/>
      <c r="BM8" s="390"/>
      <c r="BN8" s="391">
        <v>8123456</v>
      </c>
      <c r="BO8" s="392"/>
      <c r="BP8" s="392"/>
      <c r="BQ8" s="392"/>
      <c r="BR8" s="392"/>
      <c r="BS8" s="392"/>
      <c r="BT8" s="392"/>
      <c r="BU8" s="393"/>
      <c r="BV8" s="391">
        <v>10116286</v>
      </c>
      <c r="BW8" s="392"/>
      <c r="BX8" s="392"/>
      <c r="BY8" s="392"/>
      <c r="BZ8" s="392"/>
      <c r="CA8" s="392"/>
      <c r="CB8" s="392"/>
      <c r="CC8" s="393"/>
      <c r="CD8" s="489" t="s">
        <v>104</v>
      </c>
      <c r="CE8" s="384"/>
      <c r="CF8" s="384"/>
      <c r="CG8" s="384"/>
      <c r="CH8" s="384"/>
      <c r="CI8" s="384"/>
      <c r="CJ8" s="384"/>
      <c r="CK8" s="384"/>
      <c r="CL8" s="384"/>
      <c r="CM8" s="384"/>
      <c r="CN8" s="384"/>
      <c r="CO8" s="384"/>
      <c r="CP8" s="384"/>
      <c r="CQ8" s="384"/>
      <c r="CR8" s="384"/>
      <c r="CS8" s="490"/>
      <c r="CT8" s="511">
        <v>0.27259</v>
      </c>
      <c r="CU8" s="512"/>
      <c r="CV8" s="512"/>
      <c r="CW8" s="512"/>
      <c r="CX8" s="512"/>
      <c r="CY8" s="512"/>
      <c r="CZ8" s="512"/>
      <c r="DA8" s="513"/>
      <c r="DB8" s="511">
        <v>0.28688999999999998</v>
      </c>
      <c r="DC8" s="512"/>
      <c r="DD8" s="512"/>
      <c r="DE8" s="512"/>
      <c r="DF8" s="512"/>
      <c r="DG8" s="512"/>
      <c r="DH8" s="512"/>
      <c r="DI8" s="513"/>
    </row>
    <row r="9" spans="1:119" ht="18.75" customHeight="1" thickBot="1" x14ac:dyDescent="0.25">
      <c r="A9" s="159"/>
      <c r="B9" s="523" t="s">
        <v>105</v>
      </c>
      <c r="C9" s="484"/>
      <c r="D9" s="484"/>
      <c r="E9" s="484"/>
      <c r="F9" s="484"/>
      <c r="G9" s="484"/>
      <c r="H9" s="484"/>
      <c r="I9" s="484"/>
      <c r="J9" s="484"/>
      <c r="K9" s="485"/>
      <c r="L9" s="529" t="s">
        <v>106</v>
      </c>
      <c r="M9" s="530"/>
      <c r="N9" s="530"/>
      <c r="O9" s="530"/>
      <c r="P9" s="530"/>
      <c r="Q9" s="531"/>
      <c r="R9" s="532">
        <v>553407</v>
      </c>
      <c r="S9" s="533"/>
      <c r="T9" s="533"/>
      <c r="U9" s="533"/>
      <c r="V9" s="534"/>
      <c r="W9" s="477"/>
      <c r="X9" s="478"/>
      <c r="Y9" s="479"/>
      <c r="Z9" s="517" t="s">
        <v>107</v>
      </c>
      <c r="AA9" s="518"/>
      <c r="AB9" s="518"/>
      <c r="AC9" s="518"/>
      <c r="AD9" s="518"/>
      <c r="AE9" s="518"/>
      <c r="AF9" s="518"/>
      <c r="AG9" s="518"/>
      <c r="AH9" s="519"/>
      <c r="AI9" s="434">
        <v>1</v>
      </c>
      <c r="AJ9" s="435"/>
      <c r="AK9" s="435"/>
      <c r="AL9" s="435"/>
      <c r="AM9" s="435"/>
      <c r="AN9" s="435"/>
      <c r="AO9" s="435"/>
      <c r="AP9" s="436"/>
      <c r="AQ9" s="434">
        <v>9580</v>
      </c>
      <c r="AR9" s="435"/>
      <c r="AS9" s="435"/>
      <c r="AT9" s="435"/>
      <c r="AU9" s="435"/>
      <c r="AV9" s="435"/>
      <c r="AW9" s="435"/>
      <c r="AX9" s="435"/>
      <c r="AY9" s="437"/>
      <c r="AZ9" s="388" t="s">
        <v>108</v>
      </c>
      <c r="BA9" s="389"/>
      <c r="BB9" s="389"/>
      <c r="BC9" s="389"/>
      <c r="BD9" s="389"/>
      <c r="BE9" s="389"/>
      <c r="BF9" s="389"/>
      <c r="BG9" s="389"/>
      <c r="BH9" s="389"/>
      <c r="BI9" s="389"/>
      <c r="BJ9" s="389"/>
      <c r="BK9" s="389"/>
      <c r="BL9" s="389"/>
      <c r="BM9" s="390"/>
      <c r="BN9" s="391">
        <v>-1992830</v>
      </c>
      <c r="BO9" s="392"/>
      <c r="BP9" s="392"/>
      <c r="BQ9" s="392"/>
      <c r="BR9" s="392"/>
      <c r="BS9" s="392"/>
      <c r="BT9" s="392"/>
      <c r="BU9" s="393"/>
      <c r="BV9" s="391">
        <v>7233673</v>
      </c>
      <c r="BW9" s="392"/>
      <c r="BX9" s="392"/>
      <c r="BY9" s="392"/>
      <c r="BZ9" s="392"/>
      <c r="CA9" s="392"/>
      <c r="CB9" s="392"/>
      <c r="CC9" s="393"/>
      <c r="CD9" s="417" t="s">
        <v>109</v>
      </c>
      <c r="CE9" s="418"/>
      <c r="CF9" s="418"/>
      <c r="CG9" s="418"/>
      <c r="CH9" s="418"/>
      <c r="CI9" s="418"/>
      <c r="CJ9" s="418"/>
      <c r="CK9" s="418"/>
      <c r="CL9" s="418"/>
      <c r="CM9" s="418"/>
      <c r="CN9" s="418"/>
      <c r="CO9" s="418"/>
      <c r="CP9" s="418"/>
      <c r="CQ9" s="418"/>
      <c r="CR9" s="418"/>
      <c r="CS9" s="419"/>
      <c r="CT9" s="385">
        <v>18</v>
      </c>
      <c r="CU9" s="386"/>
      <c r="CV9" s="386"/>
      <c r="CW9" s="386"/>
      <c r="CX9" s="386"/>
      <c r="CY9" s="386"/>
      <c r="CZ9" s="386"/>
      <c r="DA9" s="387"/>
      <c r="DB9" s="385">
        <v>20</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110</v>
      </c>
      <c r="M10" s="432"/>
      <c r="N10" s="432"/>
      <c r="O10" s="432"/>
      <c r="P10" s="432"/>
      <c r="Q10" s="433"/>
      <c r="R10" s="434">
        <v>573441</v>
      </c>
      <c r="S10" s="435"/>
      <c r="T10" s="435"/>
      <c r="U10" s="435"/>
      <c r="V10" s="437"/>
      <c r="W10" s="477"/>
      <c r="X10" s="478"/>
      <c r="Y10" s="479"/>
      <c r="Z10" s="517" t="s">
        <v>111</v>
      </c>
      <c r="AA10" s="518"/>
      <c r="AB10" s="518"/>
      <c r="AC10" s="518"/>
      <c r="AD10" s="518"/>
      <c r="AE10" s="518"/>
      <c r="AF10" s="518"/>
      <c r="AG10" s="518"/>
      <c r="AH10" s="519"/>
      <c r="AI10" s="434">
        <v>1</v>
      </c>
      <c r="AJ10" s="435"/>
      <c r="AK10" s="435"/>
      <c r="AL10" s="435"/>
      <c r="AM10" s="435"/>
      <c r="AN10" s="435"/>
      <c r="AO10" s="435"/>
      <c r="AP10" s="436"/>
      <c r="AQ10" s="434">
        <v>8360</v>
      </c>
      <c r="AR10" s="435"/>
      <c r="AS10" s="435"/>
      <c r="AT10" s="435"/>
      <c r="AU10" s="435"/>
      <c r="AV10" s="435"/>
      <c r="AW10" s="435"/>
      <c r="AX10" s="435"/>
      <c r="AY10" s="437"/>
      <c r="AZ10" s="388" t="s">
        <v>112</v>
      </c>
      <c r="BA10" s="389"/>
      <c r="BB10" s="389"/>
      <c r="BC10" s="389"/>
      <c r="BD10" s="389"/>
      <c r="BE10" s="389"/>
      <c r="BF10" s="389"/>
      <c r="BG10" s="389"/>
      <c r="BH10" s="389"/>
      <c r="BI10" s="389"/>
      <c r="BJ10" s="389"/>
      <c r="BK10" s="389"/>
      <c r="BL10" s="389"/>
      <c r="BM10" s="390"/>
      <c r="BN10" s="391">
        <v>86</v>
      </c>
      <c r="BO10" s="392"/>
      <c r="BP10" s="392"/>
      <c r="BQ10" s="392"/>
      <c r="BR10" s="392"/>
      <c r="BS10" s="392"/>
      <c r="BT10" s="392"/>
      <c r="BU10" s="393"/>
      <c r="BV10" s="391">
        <v>98</v>
      </c>
      <c r="BW10" s="392"/>
      <c r="BX10" s="392"/>
      <c r="BY10" s="392"/>
      <c r="BZ10" s="392"/>
      <c r="CA10" s="392"/>
      <c r="CB10" s="392"/>
      <c r="CC10" s="393"/>
      <c r="CD10" s="520" t="s">
        <v>113</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114</v>
      </c>
      <c r="M11" s="547"/>
      <c r="N11" s="547"/>
      <c r="O11" s="547"/>
      <c r="P11" s="547"/>
      <c r="Q11" s="548"/>
      <c r="R11" s="549" t="s">
        <v>115</v>
      </c>
      <c r="S11" s="550"/>
      <c r="T11" s="550"/>
      <c r="U11" s="550"/>
      <c r="V11" s="551"/>
      <c r="W11" s="480"/>
      <c r="X11" s="481"/>
      <c r="Y11" s="482"/>
      <c r="Z11" s="517" t="s">
        <v>116</v>
      </c>
      <c r="AA11" s="518"/>
      <c r="AB11" s="518"/>
      <c r="AC11" s="518"/>
      <c r="AD11" s="518"/>
      <c r="AE11" s="518"/>
      <c r="AF11" s="518"/>
      <c r="AG11" s="518"/>
      <c r="AH11" s="519"/>
      <c r="AI11" s="434">
        <v>33</v>
      </c>
      <c r="AJ11" s="435"/>
      <c r="AK11" s="435"/>
      <c r="AL11" s="435"/>
      <c r="AM11" s="435"/>
      <c r="AN11" s="435"/>
      <c r="AO11" s="435"/>
      <c r="AP11" s="436"/>
      <c r="AQ11" s="434">
        <v>7790</v>
      </c>
      <c r="AR11" s="435"/>
      <c r="AS11" s="435"/>
      <c r="AT11" s="435"/>
      <c r="AU11" s="435"/>
      <c r="AV11" s="435"/>
      <c r="AW11" s="435"/>
      <c r="AX11" s="435"/>
      <c r="AY11" s="437"/>
      <c r="AZ11" s="388" t="s">
        <v>117</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118</v>
      </c>
      <c r="CE11" s="384"/>
      <c r="CF11" s="384"/>
      <c r="CG11" s="384"/>
      <c r="CH11" s="384"/>
      <c r="CI11" s="384"/>
      <c r="CJ11" s="384"/>
      <c r="CK11" s="384"/>
      <c r="CL11" s="384"/>
      <c r="CM11" s="384"/>
      <c r="CN11" s="384"/>
      <c r="CO11" s="384"/>
      <c r="CP11" s="384"/>
      <c r="CQ11" s="384"/>
      <c r="CR11" s="384"/>
      <c r="CS11" s="490"/>
      <c r="CT11" s="491" t="s">
        <v>119</v>
      </c>
      <c r="CU11" s="492"/>
      <c r="CV11" s="492"/>
      <c r="CW11" s="492"/>
      <c r="CX11" s="492"/>
      <c r="CY11" s="492"/>
      <c r="CZ11" s="492"/>
      <c r="DA11" s="493"/>
      <c r="DB11" s="491" t="s">
        <v>119</v>
      </c>
      <c r="DC11" s="492"/>
      <c r="DD11" s="492"/>
      <c r="DE11" s="492"/>
      <c r="DF11" s="492"/>
      <c r="DG11" s="492"/>
      <c r="DH11" s="492"/>
      <c r="DI11" s="493"/>
    </row>
    <row r="12" spans="1:119" ht="18.75" customHeight="1" x14ac:dyDescent="0.2">
      <c r="A12" s="159"/>
      <c r="B12" s="459" t="s">
        <v>120</v>
      </c>
      <c r="C12" s="460"/>
      <c r="D12" s="460"/>
      <c r="E12" s="460"/>
      <c r="F12" s="460"/>
      <c r="G12" s="460"/>
      <c r="H12" s="460"/>
      <c r="I12" s="460"/>
      <c r="J12" s="460"/>
      <c r="K12" s="461"/>
      <c r="L12" s="468" t="s">
        <v>121</v>
      </c>
      <c r="M12" s="469"/>
      <c r="N12" s="469"/>
      <c r="O12" s="469"/>
      <c r="P12" s="469"/>
      <c r="Q12" s="470"/>
      <c r="R12" s="471">
        <v>551806</v>
      </c>
      <c r="S12" s="472"/>
      <c r="T12" s="472"/>
      <c r="U12" s="472"/>
      <c r="V12" s="473"/>
      <c r="W12" s="474" t="s">
        <v>122</v>
      </c>
      <c r="X12" s="475"/>
      <c r="Y12" s="476"/>
      <c r="Z12" s="483" t="s">
        <v>2</v>
      </c>
      <c r="AA12" s="484"/>
      <c r="AB12" s="484"/>
      <c r="AC12" s="484"/>
      <c r="AD12" s="484"/>
      <c r="AE12" s="484"/>
      <c r="AF12" s="484"/>
      <c r="AG12" s="484"/>
      <c r="AH12" s="485"/>
      <c r="AI12" s="497" t="s">
        <v>123</v>
      </c>
      <c r="AJ12" s="484"/>
      <c r="AK12" s="484"/>
      <c r="AL12" s="484"/>
      <c r="AM12" s="485"/>
      <c r="AN12" s="497" t="s">
        <v>124</v>
      </c>
      <c r="AO12" s="498"/>
      <c r="AP12" s="498"/>
      <c r="AQ12" s="498"/>
      <c r="AR12" s="498"/>
      <c r="AS12" s="499"/>
      <c r="AT12" s="503" t="s">
        <v>125</v>
      </c>
      <c r="AU12" s="504"/>
      <c r="AV12" s="504"/>
      <c r="AW12" s="504"/>
      <c r="AX12" s="504"/>
      <c r="AY12" s="505"/>
      <c r="AZ12" s="388" t="s">
        <v>126</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127</v>
      </c>
      <c r="CE12" s="384"/>
      <c r="CF12" s="384"/>
      <c r="CG12" s="384"/>
      <c r="CH12" s="384"/>
      <c r="CI12" s="384"/>
      <c r="CJ12" s="384"/>
      <c r="CK12" s="384"/>
      <c r="CL12" s="384"/>
      <c r="CM12" s="384"/>
      <c r="CN12" s="384"/>
      <c r="CO12" s="384"/>
      <c r="CP12" s="384"/>
      <c r="CQ12" s="384"/>
      <c r="CR12" s="384"/>
      <c r="CS12" s="490"/>
      <c r="CT12" s="491" t="s">
        <v>128</v>
      </c>
      <c r="CU12" s="492"/>
      <c r="CV12" s="492"/>
      <c r="CW12" s="492"/>
      <c r="CX12" s="492"/>
      <c r="CY12" s="492"/>
      <c r="CZ12" s="492"/>
      <c r="DA12" s="493"/>
      <c r="DB12" s="491" t="s">
        <v>129</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130</v>
      </c>
      <c r="N13" s="451"/>
      <c r="O13" s="451"/>
      <c r="P13" s="451"/>
      <c r="Q13" s="452"/>
      <c r="R13" s="494">
        <v>547318</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131</v>
      </c>
      <c r="BA13" s="395"/>
      <c r="BB13" s="395"/>
      <c r="BC13" s="395"/>
      <c r="BD13" s="395"/>
      <c r="BE13" s="395"/>
      <c r="BF13" s="395"/>
      <c r="BG13" s="395"/>
      <c r="BH13" s="395"/>
      <c r="BI13" s="395"/>
      <c r="BJ13" s="395"/>
      <c r="BK13" s="395"/>
      <c r="BL13" s="395"/>
      <c r="BM13" s="396"/>
      <c r="BN13" s="391">
        <v>-1992744</v>
      </c>
      <c r="BO13" s="392"/>
      <c r="BP13" s="392"/>
      <c r="BQ13" s="392"/>
      <c r="BR13" s="392"/>
      <c r="BS13" s="392"/>
      <c r="BT13" s="392"/>
      <c r="BU13" s="393"/>
      <c r="BV13" s="391">
        <v>7233771</v>
      </c>
      <c r="BW13" s="392"/>
      <c r="BX13" s="392"/>
      <c r="BY13" s="392"/>
      <c r="BZ13" s="392"/>
      <c r="CA13" s="392"/>
      <c r="CB13" s="392"/>
      <c r="CC13" s="393"/>
      <c r="CD13" s="489" t="s">
        <v>132</v>
      </c>
      <c r="CE13" s="384"/>
      <c r="CF13" s="384"/>
      <c r="CG13" s="384"/>
      <c r="CH13" s="384"/>
      <c r="CI13" s="384"/>
      <c r="CJ13" s="384"/>
      <c r="CK13" s="384"/>
      <c r="CL13" s="384"/>
      <c r="CM13" s="384"/>
      <c r="CN13" s="384"/>
      <c r="CO13" s="384"/>
      <c r="CP13" s="384"/>
      <c r="CQ13" s="384"/>
      <c r="CR13" s="384"/>
      <c r="CS13" s="490"/>
      <c r="CT13" s="385">
        <v>9.4</v>
      </c>
      <c r="CU13" s="386"/>
      <c r="CV13" s="386"/>
      <c r="CW13" s="386"/>
      <c r="CX13" s="386"/>
      <c r="CY13" s="386"/>
      <c r="CZ13" s="386"/>
      <c r="DA13" s="387"/>
      <c r="DB13" s="385">
        <v>10.3</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133</v>
      </c>
      <c r="M14" s="509"/>
      <c r="N14" s="509"/>
      <c r="O14" s="509"/>
      <c r="P14" s="509"/>
      <c r="Q14" s="510"/>
      <c r="R14" s="453">
        <v>556959</v>
      </c>
      <c r="S14" s="454"/>
      <c r="T14" s="454"/>
      <c r="U14" s="454"/>
      <c r="V14" s="455"/>
      <c r="W14" s="477"/>
      <c r="X14" s="478"/>
      <c r="Y14" s="479"/>
      <c r="Z14" s="431" t="s">
        <v>134</v>
      </c>
      <c r="AA14" s="432"/>
      <c r="AB14" s="432"/>
      <c r="AC14" s="432"/>
      <c r="AD14" s="432"/>
      <c r="AE14" s="432"/>
      <c r="AF14" s="432"/>
      <c r="AG14" s="432"/>
      <c r="AH14" s="433"/>
      <c r="AI14" s="434">
        <v>3670</v>
      </c>
      <c r="AJ14" s="435"/>
      <c r="AK14" s="435"/>
      <c r="AL14" s="435"/>
      <c r="AM14" s="436"/>
      <c r="AN14" s="434">
        <v>11685280</v>
      </c>
      <c r="AO14" s="435"/>
      <c r="AP14" s="435"/>
      <c r="AQ14" s="435"/>
      <c r="AR14" s="435"/>
      <c r="AS14" s="436"/>
      <c r="AT14" s="434">
        <v>3184</v>
      </c>
      <c r="AU14" s="435"/>
      <c r="AV14" s="435"/>
      <c r="AW14" s="435"/>
      <c r="AX14" s="435"/>
      <c r="AY14" s="437"/>
      <c r="AZ14" s="409" t="s">
        <v>135</v>
      </c>
      <c r="BA14" s="410"/>
      <c r="BB14" s="410"/>
      <c r="BC14" s="410"/>
      <c r="BD14" s="410"/>
      <c r="BE14" s="410"/>
      <c r="BF14" s="410"/>
      <c r="BG14" s="410"/>
      <c r="BH14" s="410"/>
      <c r="BI14" s="410"/>
      <c r="BJ14" s="410"/>
      <c r="BK14" s="410"/>
      <c r="BL14" s="410"/>
      <c r="BM14" s="411"/>
      <c r="BN14" s="412">
        <v>48265467</v>
      </c>
      <c r="BO14" s="413"/>
      <c r="BP14" s="413"/>
      <c r="BQ14" s="413"/>
      <c r="BR14" s="413"/>
      <c r="BS14" s="413"/>
      <c r="BT14" s="413"/>
      <c r="BU14" s="414"/>
      <c r="BV14" s="412">
        <v>54909826</v>
      </c>
      <c r="BW14" s="413"/>
      <c r="BX14" s="413"/>
      <c r="BY14" s="413"/>
      <c r="BZ14" s="413"/>
      <c r="CA14" s="413"/>
      <c r="CB14" s="413"/>
      <c r="CC14" s="414"/>
      <c r="CD14" s="417" t="s">
        <v>136</v>
      </c>
      <c r="CE14" s="418"/>
      <c r="CF14" s="418"/>
      <c r="CG14" s="418"/>
      <c r="CH14" s="418"/>
      <c r="CI14" s="418"/>
      <c r="CJ14" s="418"/>
      <c r="CK14" s="418"/>
      <c r="CL14" s="418"/>
      <c r="CM14" s="418"/>
      <c r="CN14" s="418"/>
      <c r="CO14" s="418"/>
      <c r="CP14" s="418"/>
      <c r="CQ14" s="418"/>
      <c r="CR14" s="418"/>
      <c r="CS14" s="419"/>
      <c r="CT14" s="441">
        <v>125.1</v>
      </c>
      <c r="CU14" s="442"/>
      <c r="CV14" s="442"/>
      <c r="CW14" s="442"/>
      <c r="CX14" s="442"/>
      <c r="CY14" s="442"/>
      <c r="CZ14" s="442"/>
      <c r="DA14" s="443"/>
      <c r="DB14" s="441">
        <v>134.6</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137</v>
      </c>
      <c r="N15" s="451"/>
      <c r="O15" s="451"/>
      <c r="P15" s="451"/>
      <c r="Q15" s="452"/>
      <c r="R15" s="453">
        <v>552046</v>
      </c>
      <c r="S15" s="454"/>
      <c r="T15" s="454"/>
      <c r="U15" s="454"/>
      <c r="V15" s="455"/>
      <c r="W15" s="477"/>
      <c r="X15" s="478"/>
      <c r="Y15" s="479"/>
      <c r="Z15" s="431" t="s">
        <v>138</v>
      </c>
      <c r="AA15" s="432"/>
      <c r="AB15" s="432"/>
      <c r="AC15" s="432"/>
      <c r="AD15" s="432"/>
      <c r="AE15" s="432"/>
      <c r="AF15" s="432"/>
      <c r="AG15" s="432"/>
      <c r="AH15" s="433"/>
      <c r="AI15" s="434" t="s">
        <v>119</v>
      </c>
      <c r="AJ15" s="435"/>
      <c r="AK15" s="435"/>
      <c r="AL15" s="435"/>
      <c r="AM15" s="436"/>
      <c r="AN15" s="434" t="s">
        <v>119</v>
      </c>
      <c r="AO15" s="435"/>
      <c r="AP15" s="435"/>
      <c r="AQ15" s="435"/>
      <c r="AR15" s="435"/>
      <c r="AS15" s="436"/>
      <c r="AT15" s="434" t="s">
        <v>119</v>
      </c>
      <c r="AU15" s="435"/>
      <c r="AV15" s="435"/>
      <c r="AW15" s="435"/>
      <c r="AX15" s="435"/>
      <c r="AY15" s="437"/>
      <c r="AZ15" s="388" t="s">
        <v>139</v>
      </c>
      <c r="BA15" s="389"/>
      <c r="BB15" s="389"/>
      <c r="BC15" s="389"/>
      <c r="BD15" s="389"/>
      <c r="BE15" s="389"/>
      <c r="BF15" s="389"/>
      <c r="BG15" s="389"/>
      <c r="BH15" s="389"/>
      <c r="BI15" s="389"/>
      <c r="BJ15" s="389"/>
      <c r="BK15" s="389"/>
      <c r="BL15" s="389"/>
      <c r="BM15" s="390"/>
      <c r="BN15" s="391">
        <v>197213197</v>
      </c>
      <c r="BO15" s="392"/>
      <c r="BP15" s="392"/>
      <c r="BQ15" s="392"/>
      <c r="BR15" s="392"/>
      <c r="BS15" s="392"/>
      <c r="BT15" s="392"/>
      <c r="BU15" s="393"/>
      <c r="BV15" s="391">
        <v>190765089</v>
      </c>
      <c r="BW15" s="392"/>
      <c r="BX15" s="392"/>
      <c r="BY15" s="392"/>
      <c r="BZ15" s="392"/>
      <c r="CA15" s="392"/>
      <c r="CB15" s="392"/>
      <c r="CC15" s="393"/>
      <c r="CD15" s="444" t="s">
        <v>140</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141</v>
      </c>
      <c r="M16" s="448"/>
      <c r="N16" s="448"/>
      <c r="O16" s="448"/>
      <c r="P16" s="448"/>
      <c r="Q16" s="449"/>
      <c r="R16" s="438" t="s">
        <v>142</v>
      </c>
      <c r="S16" s="439"/>
      <c r="T16" s="439"/>
      <c r="U16" s="439"/>
      <c r="V16" s="440"/>
      <c r="W16" s="477"/>
      <c r="X16" s="478"/>
      <c r="Y16" s="479"/>
      <c r="Z16" s="431" t="s">
        <v>143</v>
      </c>
      <c r="AA16" s="432"/>
      <c r="AB16" s="432"/>
      <c r="AC16" s="432"/>
      <c r="AD16" s="432"/>
      <c r="AE16" s="432"/>
      <c r="AF16" s="432"/>
      <c r="AG16" s="432"/>
      <c r="AH16" s="433"/>
      <c r="AI16" s="434">
        <v>95</v>
      </c>
      <c r="AJ16" s="435"/>
      <c r="AK16" s="435"/>
      <c r="AL16" s="435"/>
      <c r="AM16" s="436"/>
      <c r="AN16" s="434">
        <v>292885</v>
      </c>
      <c r="AO16" s="435"/>
      <c r="AP16" s="435"/>
      <c r="AQ16" s="435"/>
      <c r="AR16" s="435"/>
      <c r="AS16" s="436"/>
      <c r="AT16" s="434">
        <v>3083</v>
      </c>
      <c r="AU16" s="435"/>
      <c r="AV16" s="435"/>
      <c r="AW16" s="435"/>
      <c r="AX16" s="435"/>
      <c r="AY16" s="437"/>
      <c r="AZ16" s="388" t="s">
        <v>144</v>
      </c>
      <c r="BA16" s="389"/>
      <c r="BB16" s="389"/>
      <c r="BC16" s="389"/>
      <c r="BD16" s="389"/>
      <c r="BE16" s="389"/>
      <c r="BF16" s="389"/>
      <c r="BG16" s="389"/>
      <c r="BH16" s="389"/>
      <c r="BI16" s="389"/>
      <c r="BJ16" s="389"/>
      <c r="BK16" s="389"/>
      <c r="BL16" s="389"/>
      <c r="BM16" s="390"/>
      <c r="BN16" s="391">
        <v>59064721</v>
      </c>
      <c r="BO16" s="392"/>
      <c r="BP16" s="392"/>
      <c r="BQ16" s="392"/>
      <c r="BR16" s="392"/>
      <c r="BS16" s="392"/>
      <c r="BT16" s="392"/>
      <c r="BU16" s="393"/>
      <c r="BV16" s="391">
        <v>67704949</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145</v>
      </c>
      <c r="N17" s="457"/>
      <c r="O17" s="457"/>
      <c r="P17" s="457"/>
      <c r="Q17" s="458"/>
      <c r="R17" s="438" t="s">
        <v>146</v>
      </c>
      <c r="S17" s="439"/>
      <c r="T17" s="439"/>
      <c r="U17" s="439"/>
      <c r="V17" s="440"/>
      <c r="W17" s="477"/>
      <c r="X17" s="478"/>
      <c r="Y17" s="479"/>
      <c r="Z17" s="431" t="s">
        <v>147</v>
      </c>
      <c r="AA17" s="432"/>
      <c r="AB17" s="432"/>
      <c r="AC17" s="432"/>
      <c r="AD17" s="432"/>
      <c r="AE17" s="432"/>
      <c r="AF17" s="432"/>
      <c r="AG17" s="432"/>
      <c r="AH17" s="433"/>
      <c r="AI17" s="434">
        <v>1232</v>
      </c>
      <c r="AJ17" s="435"/>
      <c r="AK17" s="435"/>
      <c r="AL17" s="435"/>
      <c r="AM17" s="436"/>
      <c r="AN17" s="434">
        <v>3937472</v>
      </c>
      <c r="AO17" s="435"/>
      <c r="AP17" s="435"/>
      <c r="AQ17" s="435"/>
      <c r="AR17" s="435"/>
      <c r="AS17" s="436"/>
      <c r="AT17" s="434">
        <v>3196</v>
      </c>
      <c r="AU17" s="435"/>
      <c r="AV17" s="435"/>
      <c r="AW17" s="435"/>
      <c r="AX17" s="435"/>
      <c r="AY17" s="437"/>
      <c r="AZ17" s="388" t="s">
        <v>148</v>
      </c>
      <c r="BA17" s="389"/>
      <c r="BB17" s="389"/>
      <c r="BC17" s="389"/>
      <c r="BD17" s="389"/>
      <c r="BE17" s="389"/>
      <c r="BF17" s="389"/>
      <c r="BG17" s="389"/>
      <c r="BH17" s="389"/>
      <c r="BI17" s="389"/>
      <c r="BJ17" s="389"/>
      <c r="BK17" s="389"/>
      <c r="BL17" s="389"/>
      <c r="BM17" s="390"/>
      <c r="BN17" s="391">
        <v>194341135</v>
      </c>
      <c r="BO17" s="392"/>
      <c r="BP17" s="392"/>
      <c r="BQ17" s="392"/>
      <c r="BR17" s="392"/>
      <c r="BS17" s="392"/>
      <c r="BT17" s="392"/>
      <c r="BU17" s="393"/>
      <c r="BV17" s="391">
        <v>191363937</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149</v>
      </c>
      <c r="C18" s="427"/>
      <c r="D18" s="427"/>
      <c r="E18" s="427"/>
      <c r="F18" s="427"/>
      <c r="G18" s="427"/>
      <c r="H18" s="427"/>
      <c r="I18" s="427"/>
      <c r="J18" s="427"/>
      <c r="K18" s="428"/>
      <c r="L18" s="429">
        <v>3507</v>
      </c>
      <c r="M18" s="430"/>
      <c r="N18" s="430"/>
      <c r="O18" s="430"/>
      <c r="P18" s="430"/>
      <c r="Q18" s="430"/>
      <c r="R18" s="430"/>
      <c r="S18" s="430"/>
      <c r="T18" s="430"/>
      <c r="U18" s="430"/>
      <c r="V18" s="430"/>
      <c r="W18" s="477"/>
      <c r="X18" s="478"/>
      <c r="Y18" s="479"/>
      <c r="Z18" s="431" t="s">
        <v>150</v>
      </c>
      <c r="AA18" s="432"/>
      <c r="AB18" s="432"/>
      <c r="AC18" s="432"/>
      <c r="AD18" s="432"/>
      <c r="AE18" s="432"/>
      <c r="AF18" s="432"/>
      <c r="AG18" s="432"/>
      <c r="AH18" s="433"/>
      <c r="AI18" s="434">
        <v>5189</v>
      </c>
      <c r="AJ18" s="435"/>
      <c r="AK18" s="435"/>
      <c r="AL18" s="435"/>
      <c r="AM18" s="436"/>
      <c r="AN18" s="434">
        <v>19321625</v>
      </c>
      <c r="AO18" s="435"/>
      <c r="AP18" s="435"/>
      <c r="AQ18" s="435"/>
      <c r="AR18" s="435"/>
      <c r="AS18" s="436"/>
      <c r="AT18" s="434">
        <v>3724</v>
      </c>
      <c r="AU18" s="435"/>
      <c r="AV18" s="435"/>
      <c r="AW18" s="435"/>
      <c r="AX18" s="435"/>
      <c r="AY18" s="437"/>
      <c r="AZ18" s="394" t="s">
        <v>151</v>
      </c>
      <c r="BA18" s="395"/>
      <c r="BB18" s="395"/>
      <c r="BC18" s="395"/>
      <c r="BD18" s="395"/>
      <c r="BE18" s="395"/>
      <c r="BF18" s="395"/>
      <c r="BG18" s="395"/>
      <c r="BH18" s="395"/>
      <c r="BI18" s="395"/>
      <c r="BJ18" s="395"/>
      <c r="BK18" s="395"/>
      <c r="BL18" s="395"/>
      <c r="BM18" s="396"/>
      <c r="BN18" s="397">
        <v>280370325</v>
      </c>
      <c r="BO18" s="398"/>
      <c r="BP18" s="398"/>
      <c r="BQ18" s="398"/>
      <c r="BR18" s="398"/>
      <c r="BS18" s="398"/>
      <c r="BT18" s="398"/>
      <c r="BU18" s="399"/>
      <c r="BV18" s="397">
        <v>264205395</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152</v>
      </c>
      <c r="C19" s="427"/>
      <c r="D19" s="427"/>
      <c r="E19" s="427"/>
      <c r="F19" s="427"/>
      <c r="G19" s="427"/>
      <c r="H19" s="427"/>
      <c r="I19" s="427"/>
      <c r="J19" s="427"/>
      <c r="K19" s="428"/>
      <c r="L19" s="429">
        <v>157</v>
      </c>
      <c r="M19" s="430"/>
      <c r="N19" s="430"/>
      <c r="O19" s="430"/>
      <c r="P19" s="430"/>
      <c r="Q19" s="430"/>
      <c r="R19" s="430"/>
      <c r="S19" s="430"/>
      <c r="T19" s="430"/>
      <c r="U19" s="430"/>
      <c r="V19" s="430"/>
      <c r="W19" s="477"/>
      <c r="X19" s="478"/>
      <c r="Y19" s="479"/>
      <c r="Z19" s="431" t="s">
        <v>153</v>
      </c>
      <c r="AA19" s="432"/>
      <c r="AB19" s="432"/>
      <c r="AC19" s="432"/>
      <c r="AD19" s="432"/>
      <c r="AE19" s="432"/>
      <c r="AF19" s="432"/>
      <c r="AG19" s="432"/>
      <c r="AH19" s="433"/>
      <c r="AI19" s="434">
        <v>359</v>
      </c>
      <c r="AJ19" s="435"/>
      <c r="AK19" s="435"/>
      <c r="AL19" s="435"/>
      <c r="AM19" s="436"/>
      <c r="AN19" s="434">
        <v>970018</v>
      </c>
      <c r="AO19" s="435"/>
      <c r="AP19" s="435"/>
      <c r="AQ19" s="435"/>
      <c r="AR19" s="435"/>
      <c r="AS19" s="436"/>
      <c r="AT19" s="434">
        <v>2702</v>
      </c>
      <c r="AU19" s="435"/>
      <c r="AV19" s="435"/>
      <c r="AW19" s="435"/>
      <c r="AX19" s="435"/>
      <c r="AY19" s="437"/>
      <c r="AZ19" s="409" t="s">
        <v>154</v>
      </c>
      <c r="BA19" s="410"/>
      <c r="BB19" s="410"/>
      <c r="BC19" s="410"/>
      <c r="BD19" s="410"/>
      <c r="BE19" s="410"/>
      <c r="BF19" s="410"/>
      <c r="BG19" s="410"/>
      <c r="BH19" s="410"/>
      <c r="BI19" s="410"/>
      <c r="BJ19" s="410"/>
      <c r="BK19" s="410"/>
      <c r="BL19" s="410"/>
      <c r="BM19" s="411"/>
      <c r="BN19" s="412">
        <v>628978733</v>
      </c>
      <c r="BO19" s="413"/>
      <c r="BP19" s="413"/>
      <c r="BQ19" s="413"/>
      <c r="BR19" s="413"/>
      <c r="BS19" s="413"/>
      <c r="BT19" s="413"/>
      <c r="BU19" s="414"/>
      <c r="BV19" s="412">
        <v>631423511</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155</v>
      </c>
      <c r="C20" s="427"/>
      <c r="D20" s="427"/>
      <c r="E20" s="427"/>
      <c r="F20" s="427"/>
      <c r="G20" s="427"/>
      <c r="H20" s="427"/>
      <c r="I20" s="427"/>
      <c r="J20" s="427"/>
      <c r="K20" s="428"/>
      <c r="L20" s="429">
        <v>219742</v>
      </c>
      <c r="M20" s="430"/>
      <c r="N20" s="430"/>
      <c r="O20" s="430"/>
      <c r="P20" s="430"/>
      <c r="Q20" s="430"/>
      <c r="R20" s="430"/>
      <c r="S20" s="430"/>
      <c r="T20" s="430"/>
      <c r="U20" s="430"/>
      <c r="V20" s="430"/>
      <c r="W20" s="480"/>
      <c r="X20" s="481"/>
      <c r="Y20" s="482"/>
      <c r="Z20" s="431" t="s">
        <v>156</v>
      </c>
      <c r="AA20" s="432"/>
      <c r="AB20" s="432"/>
      <c r="AC20" s="432"/>
      <c r="AD20" s="432"/>
      <c r="AE20" s="432"/>
      <c r="AF20" s="432"/>
      <c r="AG20" s="432"/>
      <c r="AH20" s="433"/>
      <c r="AI20" s="434">
        <v>10450</v>
      </c>
      <c r="AJ20" s="435"/>
      <c r="AK20" s="435"/>
      <c r="AL20" s="435"/>
      <c r="AM20" s="436"/>
      <c r="AN20" s="434">
        <v>35914395</v>
      </c>
      <c r="AO20" s="435"/>
      <c r="AP20" s="435"/>
      <c r="AQ20" s="435"/>
      <c r="AR20" s="435"/>
      <c r="AS20" s="436"/>
      <c r="AT20" s="434">
        <v>3437</v>
      </c>
      <c r="AU20" s="435"/>
      <c r="AV20" s="435"/>
      <c r="AW20" s="435"/>
      <c r="AX20" s="435"/>
      <c r="AY20" s="437"/>
      <c r="AZ20" s="388" t="s">
        <v>157</v>
      </c>
      <c r="BA20" s="389"/>
      <c r="BB20" s="389"/>
      <c r="BC20" s="389"/>
      <c r="BD20" s="389"/>
      <c r="BE20" s="389"/>
      <c r="BF20" s="389"/>
      <c r="BG20" s="389"/>
      <c r="BH20" s="389"/>
      <c r="BI20" s="389"/>
      <c r="BJ20" s="389"/>
      <c r="BK20" s="389"/>
      <c r="BL20" s="389"/>
      <c r="BM20" s="390"/>
      <c r="BN20" s="391">
        <v>223811142</v>
      </c>
      <c r="BO20" s="392"/>
      <c r="BP20" s="392"/>
      <c r="BQ20" s="392"/>
      <c r="BR20" s="392"/>
      <c r="BS20" s="392"/>
      <c r="BT20" s="392"/>
      <c r="BU20" s="393"/>
      <c r="BV20" s="391">
        <v>228415538</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158</v>
      </c>
      <c r="X21" s="421"/>
      <c r="Y21" s="421"/>
      <c r="Z21" s="421"/>
      <c r="AA21" s="421"/>
      <c r="AB21" s="421"/>
      <c r="AC21" s="421"/>
      <c r="AD21" s="421"/>
      <c r="AE21" s="421"/>
      <c r="AF21" s="421"/>
      <c r="AG21" s="421"/>
      <c r="AH21" s="422"/>
      <c r="AI21" s="423">
        <v>95.5</v>
      </c>
      <c r="AJ21" s="424"/>
      <c r="AK21" s="424"/>
      <c r="AL21" s="424"/>
      <c r="AM21" s="424"/>
      <c r="AN21" s="424"/>
      <c r="AO21" s="424"/>
      <c r="AP21" s="424"/>
      <c r="AQ21" s="424"/>
      <c r="AR21" s="424"/>
      <c r="AS21" s="424"/>
      <c r="AT21" s="424"/>
      <c r="AU21" s="424"/>
      <c r="AV21" s="424"/>
      <c r="AW21" s="424"/>
      <c r="AX21" s="424"/>
      <c r="AY21" s="425"/>
      <c r="AZ21" s="394" t="s">
        <v>159</v>
      </c>
      <c r="BA21" s="395"/>
      <c r="BB21" s="395"/>
      <c r="BC21" s="395"/>
      <c r="BD21" s="395"/>
      <c r="BE21" s="395"/>
      <c r="BF21" s="395"/>
      <c r="BG21" s="395"/>
      <c r="BH21" s="395"/>
      <c r="BI21" s="395"/>
      <c r="BJ21" s="395"/>
      <c r="BK21" s="395"/>
      <c r="BL21" s="395"/>
      <c r="BM21" s="396"/>
      <c r="BN21" s="397">
        <v>361946465</v>
      </c>
      <c r="BO21" s="398"/>
      <c r="BP21" s="398"/>
      <c r="BQ21" s="398"/>
      <c r="BR21" s="398"/>
      <c r="BS21" s="398"/>
      <c r="BT21" s="398"/>
      <c r="BU21" s="399"/>
      <c r="BV21" s="397">
        <v>359433846</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160</v>
      </c>
      <c r="BA22" s="389"/>
      <c r="BB22" s="389"/>
      <c r="BC22" s="389"/>
      <c r="BD22" s="389"/>
      <c r="BE22" s="389"/>
      <c r="BF22" s="389"/>
      <c r="BG22" s="389"/>
      <c r="BH22" s="389"/>
      <c r="BI22" s="389"/>
      <c r="BJ22" s="389"/>
      <c r="BK22" s="389"/>
      <c r="BL22" s="389"/>
      <c r="BM22" s="390"/>
      <c r="BN22" s="391">
        <v>79067251</v>
      </c>
      <c r="BO22" s="392"/>
      <c r="BP22" s="392"/>
      <c r="BQ22" s="392"/>
      <c r="BR22" s="392"/>
      <c r="BS22" s="392"/>
      <c r="BT22" s="392"/>
      <c r="BU22" s="393"/>
      <c r="BV22" s="391">
        <v>78020012</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161</v>
      </c>
      <c r="BA23" s="389"/>
      <c r="BB23" s="389"/>
      <c r="BC23" s="389"/>
      <c r="BD23" s="389"/>
      <c r="BE23" s="389"/>
      <c r="BF23" s="389"/>
      <c r="BG23" s="389"/>
      <c r="BH23" s="389"/>
      <c r="BI23" s="389"/>
      <c r="BJ23" s="389"/>
      <c r="BK23" s="389"/>
      <c r="BL23" s="389"/>
      <c r="BM23" s="390"/>
      <c r="BN23" s="391">
        <v>1378281</v>
      </c>
      <c r="BO23" s="392"/>
      <c r="BP23" s="392"/>
      <c r="BQ23" s="392"/>
      <c r="BR23" s="392"/>
      <c r="BS23" s="392"/>
      <c r="BT23" s="392"/>
      <c r="BU23" s="393"/>
      <c r="BV23" s="391">
        <v>1364914</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162</v>
      </c>
      <c r="BA24" s="389"/>
      <c r="BB24" s="389"/>
      <c r="BC24" s="389"/>
      <c r="BD24" s="389"/>
      <c r="BE24" s="389"/>
      <c r="BF24" s="389"/>
      <c r="BG24" s="389"/>
      <c r="BH24" s="389"/>
      <c r="BI24" s="389"/>
      <c r="BJ24" s="389"/>
      <c r="BK24" s="389"/>
      <c r="BL24" s="389"/>
      <c r="BM24" s="390"/>
      <c r="BN24" s="391">
        <v>7194720</v>
      </c>
      <c r="BO24" s="392"/>
      <c r="BP24" s="392"/>
      <c r="BQ24" s="392"/>
      <c r="BR24" s="392"/>
      <c r="BS24" s="392"/>
      <c r="BT24" s="392"/>
      <c r="BU24" s="393"/>
      <c r="BV24" s="391">
        <v>7194720</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163</v>
      </c>
      <c r="BA25" s="418"/>
      <c r="BB25" s="418"/>
      <c r="BC25" s="418"/>
      <c r="BD25" s="418"/>
      <c r="BE25" s="418"/>
      <c r="BF25" s="418"/>
      <c r="BG25" s="418"/>
      <c r="BH25" s="418"/>
      <c r="BI25" s="418"/>
      <c r="BJ25" s="418"/>
      <c r="BK25" s="418"/>
      <c r="BL25" s="418"/>
      <c r="BM25" s="419"/>
      <c r="BN25" s="397">
        <v>100000</v>
      </c>
      <c r="BO25" s="398"/>
      <c r="BP25" s="398"/>
      <c r="BQ25" s="398"/>
      <c r="BR25" s="398"/>
      <c r="BS25" s="398"/>
      <c r="BT25" s="398"/>
      <c r="BU25" s="399"/>
      <c r="BV25" s="397">
        <v>100000</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164</v>
      </c>
      <c r="BA26" s="401"/>
      <c r="BB26" s="401"/>
      <c r="BC26" s="402"/>
      <c r="BD26" s="409" t="s">
        <v>45</v>
      </c>
      <c r="BE26" s="410"/>
      <c r="BF26" s="410"/>
      <c r="BG26" s="410"/>
      <c r="BH26" s="410"/>
      <c r="BI26" s="410"/>
      <c r="BJ26" s="410"/>
      <c r="BK26" s="410"/>
      <c r="BL26" s="410"/>
      <c r="BM26" s="411"/>
      <c r="BN26" s="412">
        <v>4003341</v>
      </c>
      <c r="BO26" s="413"/>
      <c r="BP26" s="413"/>
      <c r="BQ26" s="413"/>
      <c r="BR26" s="413"/>
      <c r="BS26" s="413"/>
      <c r="BT26" s="413"/>
      <c r="BU26" s="414"/>
      <c r="BV26" s="412">
        <v>4003255</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165</v>
      </c>
      <c r="BE27" s="389"/>
      <c r="BF27" s="389"/>
      <c r="BG27" s="389"/>
      <c r="BH27" s="389"/>
      <c r="BI27" s="389"/>
      <c r="BJ27" s="389"/>
      <c r="BK27" s="389"/>
      <c r="BL27" s="389"/>
      <c r="BM27" s="390"/>
      <c r="BN27" s="391">
        <v>10003319</v>
      </c>
      <c r="BO27" s="392"/>
      <c r="BP27" s="392"/>
      <c r="BQ27" s="392"/>
      <c r="BR27" s="392"/>
      <c r="BS27" s="392"/>
      <c r="BT27" s="392"/>
      <c r="BU27" s="393"/>
      <c r="BV27" s="391">
        <v>9969969</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47</v>
      </c>
      <c r="BE28" s="395"/>
      <c r="BF28" s="395"/>
      <c r="BG28" s="395"/>
      <c r="BH28" s="395"/>
      <c r="BI28" s="395"/>
      <c r="BJ28" s="395"/>
      <c r="BK28" s="395"/>
      <c r="BL28" s="395"/>
      <c r="BM28" s="396"/>
      <c r="BN28" s="397">
        <v>49042239</v>
      </c>
      <c r="BO28" s="398"/>
      <c r="BP28" s="398"/>
      <c r="BQ28" s="398"/>
      <c r="BR28" s="398"/>
      <c r="BS28" s="398"/>
      <c r="BT28" s="398"/>
      <c r="BU28" s="399"/>
      <c r="BV28" s="397">
        <v>36165443</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166</v>
      </c>
      <c r="D30" s="383"/>
      <c r="E30" s="383"/>
      <c r="F30" s="383"/>
      <c r="G30" s="383"/>
      <c r="H30" s="383"/>
      <c r="I30" s="383"/>
      <c r="J30" s="383"/>
      <c r="K30" s="383"/>
      <c r="L30" s="383"/>
      <c r="M30" s="383"/>
      <c r="N30" s="383"/>
      <c r="O30" s="383"/>
      <c r="P30" s="383"/>
      <c r="Q30" s="383"/>
      <c r="R30" s="383"/>
      <c r="S30" s="383"/>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172</v>
      </c>
      <c r="D31" s="381"/>
      <c r="E31" s="382" t="s">
        <v>173</v>
      </c>
      <c r="F31" s="382"/>
      <c r="G31" s="382"/>
      <c r="H31" s="382"/>
      <c r="I31" s="382"/>
      <c r="J31" s="382"/>
      <c r="K31" s="382"/>
      <c r="L31" s="382"/>
      <c r="M31" s="382"/>
      <c r="N31" s="382"/>
      <c r="O31" s="382"/>
      <c r="P31" s="382"/>
      <c r="Q31" s="382"/>
      <c r="R31" s="382"/>
      <c r="S31" s="382"/>
      <c r="T31" s="173"/>
      <c r="U31" s="381" t="s">
        <v>174</v>
      </c>
      <c r="V31" s="381"/>
      <c r="W31" s="382" t="s">
        <v>175</v>
      </c>
      <c r="X31" s="382"/>
      <c r="Y31" s="382"/>
      <c r="Z31" s="382"/>
      <c r="AA31" s="382"/>
      <c r="AB31" s="382"/>
      <c r="AC31" s="382"/>
      <c r="AD31" s="382"/>
      <c r="AE31" s="382"/>
      <c r="AF31" s="382"/>
      <c r="AG31" s="382"/>
      <c r="AH31" s="382"/>
      <c r="AI31" s="382"/>
      <c r="AJ31" s="382"/>
      <c r="AK31" s="382"/>
      <c r="AL31" s="173"/>
      <c r="AM31" s="381" t="s">
        <v>176</v>
      </c>
      <c r="AN31" s="381"/>
      <c r="AO31" s="382" t="s">
        <v>175</v>
      </c>
      <c r="AP31" s="382"/>
      <c r="AQ31" s="382"/>
      <c r="AR31" s="382"/>
      <c r="AS31" s="382"/>
      <c r="AT31" s="382"/>
      <c r="AU31" s="382"/>
      <c r="AV31" s="382"/>
      <c r="AW31" s="382"/>
      <c r="AX31" s="382"/>
      <c r="AY31" s="382"/>
      <c r="AZ31" s="382"/>
      <c r="BA31" s="382"/>
      <c r="BB31" s="382"/>
      <c r="BC31" s="382"/>
      <c r="BD31" s="159"/>
      <c r="BE31" s="381" t="s">
        <v>177</v>
      </c>
      <c r="BF31" s="381"/>
      <c r="BG31" s="382" t="s">
        <v>175</v>
      </c>
      <c r="BH31" s="382"/>
      <c r="BI31" s="382"/>
      <c r="BJ31" s="382"/>
      <c r="BK31" s="382"/>
      <c r="BL31" s="382"/>
      <c r="BM31" s="382"/>
      <c r="BN31" s="382"/>
      <c r="BO31" s="382"/>
      <c r="BP31" s="382"/>
      <c r="BQ31" s="382"/>
      <c r="BR31" s="382"/>
      <c r="BS31" s="382"/>
      <c r="BT31" s="382"/>
      <c r="BU31" s="382"/>
      <c r="BV31" s="200"/>
      <c r="BW31" s="381" t="s">
        <v>176</v>
      </c>
      <c r="BX31" s="381"/>
      <c r="BY31" s="382" t="s">
        <v>178</v>
      </c>
      <c r="BZ31" s="382"/>
      <c r="CA31" s="382"/>
      <c r="CB31" s="382"/>
      <c r="CC31" s="382"/>
      <c r="CD31" s="382"/>
      <c r="CE31" s="382"/>
      <c r="CF31" s="382"/>
      <c r="CG31" s="382"/>
      <c r="CH31" s="382"/>
      <c r="CI31" s="382"/>
      <c r="CJ31" s="382"/>
      <c r="CK31" s="382"/>
      <c r="CL31" s="382"/>
      <c r="CM31" s="382"/>
      <c r="CN31" s="173"/>
      <c r="CO31" s="381" t="s">
        <v>179</v>
      </c>
      <c r="CP31" s="381"/>
      <c r="CQ31" s="382" t="s">
        <v>180</v>
      </c>
      <c r="CR31" s="382"/>
      <c r="CS31" s="382"/>
      <c r="CT31" s="382"/>
      <c r="CU31" s="382"/>
      <c r="CV31" s="382"/>
      <c r="CW31" s="382"/>
      <c r="CX31" s="382"/>
      <c r="CY31" s="382"/>
      <c r="CZ31" s="382"/>
      <c r="DA31" s="382"/>
      <c r="DB31" s="382"/>
      <c r="DC31" s="382"/>
      <c r="DD31" s="382"/>
      <c r="DE31" s="382"/>
      <c r="DF31" s="173"/>
      <c r="DG31" s="380" t="s">
        <v>181</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鳥取県国民健康保険運営事業特別会計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鳥取県営電気事業会計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IF('各会計、関係団体の財政状況及び健全化判断比率'!B34="","",'各会計、関係団体の財政状況及び健全化判断比率'!B34)</f>
        <v>鳥取県県営境港水産施設事業特別会計</v>
      </c>
      <c r="BH32" s="379"/>
      <c r="BI32" s="379"/>
      <c r="BJ32" s="379"/>
      <c r="BK32" s="379"/>
      <c r="BL32" s="379"/>
      <c r="BM32" s="379"/>
      <c r="BN32" s="379"/>
      <c r="BO32" s="379"/>
      <c r="BP32" s="379"/>
      <c r="BQ32" s="379"/>
      <c r="BR32" s="379"/>
      <c r="BS32" s="379"/>
      <c r="BT32" s="379"/>
      <c r="BU32" s="379"/>
      <c r="BV32" s="159"/>
      <c r="BW32" s="378">
        <f>IF(BY32="","",MAX(C32:D41,U32:V41,AM32:AN41,BE32:BF41)+1)</f>
        <v>19</v>
      </c>
      <c r="BX32" s="378"/>
      <c r="BY32" s="379" t="str">
        <f>IF('各会計、関係団体の財政状況及び健全化判断比率'!B68="","",'各会計、関係団体の財政状況及び健全化判断比率'!B68)</f>
        <v>境港管理組合（一般会計）</v>
      </c>
      <c r="BZ32" s="379"/>
      <c r="CA32" s="379"/>
      <c r="CB32" s="379"/>
      <c r="CC32" s="379"/>
      <c r="CD32" s="379"/>
      <c r="CE32" s="379"/>
      <c r="CF32" s="379"/>
      <c r="CG32" s="379"/>
      <c r="CH32" s="379"/>
      <c r="CI32" s="379"/>
      <c r="CJ32" s="379"/>
      <c r="CK32" s="379"/>
      <c r="CL32" s="379"/>
      <c r="CM32" s="379"/>
      <c r="CN32" s="159"/>
      <c r="CO32" s="378">
        <f>IF(CQ32="","",MAX(C32:D41,U32:V41,AM32:AN41,BE32:BF41,BW32:BX41)+1)</f>
        <v>21</v>
      </c>
      <c r="CP32" s="378"/>
      <c r="CQ32" s="379" t="str">
        <f>IF('各会計、関係団体の財政状況及び健全化判断比率'!BS7="","",'各会計、関係団体の財政状況及び健全化判断比率'!BS7)</f>
        <v>鳥取県国際交流財団</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鳥取県用品調達等集中管理事業特別会計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鳥取県営工業用水道事業会計</v>
      </c>
      <c r="AP33" s="379"/>
      <c r="AQ33" s="379"/>
      <c r="AR33" s="379"/>
      <c r="AS33" s="379"/>
      <c r="AT33" s="379"/>
      <c r="AU33" s="379"/>
      <c r="AV33" s="379"/>
      <c r="AW33" s="379"/>
      <c r="AX33" s="379"/>
      <c r="AY33" s="379"/>
      <c r="AZ33" s="379"/>
      <c r="BA33" s="379"/>
      <c r="BB33" s="379"/>
      <c r="BC33" s="379"/>
      <c r="BD33" s="159"/>
      <c r="BE33" s="378">
        <f t="shared" ref="BE33:BE41" si="2">IF(BG33="","",BE32+1)</f>
        <v>18</v>
      </c>
      <c r="BF33" s="378"/>
      <c r="BG33" s="379" t="str">
        <f>IF('各会計、関係団体の財政状況及び健全化判断比率'!B35="","",'各会計、関係団体の財政状況及び健全化判断比率'!B35)</f>
        <v>鳥取県港湾整備事業特別会計</v>
      </c>
      <c r="BH33" s="379"/>
      <c r="BI33" s="379"/>
      <c r="BJ33" s="379"/>
      <c r="BK33" s="379"/>
      <c r="BL33" s="379"/>
      <c r="BM33" s="379"/>
      <c r="BN33" s="379"/>
      <c r="BO33" s="379"/>
      <c r="BP33" s="379"/>
      <c r="BQ33" s="379"/>
      <c r="BR33" s="379"/>
      <c r="BS33" s="379"/>
      <c r="BT33" s="379"/>
      <c r="BU33" s="379"/>
      <c r="BV33" s="159"/>
      <c r="BW33" s="378">
        <f t="shared" ref="BW33:BW41" si="3">IF(BY33="","",BW32+1)</f>
        <v>20</v>
      </c>
      <c r="BX33" s="378"/>
      <c r="BY33" s="379" t="str">
        <f>IF('各会計、関係団体の財政状況及び健全化判断比率'!B69="","",'各会計、関係団体の財政状況及び健全化判断比率'!B69)</f>
        <v>境港管理組合（港湾整備事業特別会計）</v>
      </c>
      <c r="BZ33" s="379"/>
      <c r="CA33" s="379"/>
      <c r="CB33" s="379"/>
      <c r="CC33" s="379"/>
      <c r="CD33" s="379"/>
      <c r="CE33" s="379"/>
      <c r="CF33" s="379"/>
      <c r="CG33" s="379"/>
      <c r="CH33" s="379"/>
      <c r="CI33" s="379"/>
      <c r="CJ33" s="379"/>
      <c r="CK33" s="379"/>
      <c r="CL33" s="379"/>
      <c r="CM33" s="379"/>
      <c r="CN33" s="159"/>
      <c r="CO33" s="378">
        <f t="shared" ref="CO33:CO41" si="4">IF(CQ33="","",CO32+1)</f>
        <v>22</v>
      </c>
      <c r="CP33" s="378"/>
      <c r="CQ33" s="379" t="str">
        <f>IF('各会計、関係団体の財政状況及び健全化判断比率'!BS8="","",'各会計、関係団体の財政状況及び健全化判断比率'!BS8)</f>
        <v>智頭急行</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鳥取県収入証紙特別会計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鳥取県営病院事業会計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23</v>
      </c>
      <c r="CP34" s="378"/>
      <c r="CQ34" s="379" t="str">
        <f>IF('各会計、関係団体の財政状況及び健全化判断比率'!BS9="","",'各会計、関係団体の財政状況及び健全化判断比率'!BS9)</f>
        <v>米子空港ビル</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鳥取県公債管理特別会計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IF('各会計、関係団体の財政状況及び健全化判断比率'!B32="","",'各会計、関係団体の財政状況及び健全化判断比率'!B32)</f>
        <v>鳥取県天神川流域下水道事業会計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24</v>
      </c>
      <c r="CP35" s="378"/>
      <c r="CQ35" s="379" t="str">
        <f>IF('各会計、関係団体の財政状況及び健全化判断比率'!BS10="","",'各会計、関係団体の財政状況及び健全化判断比率'!BS10)</f>
        <v>鳥取県文化振興財団</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鳥取県給与集中管理特別会計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16</v>
      </c>
      <c r="AN36" s="378"/>
      <c r="AO36" s="379" t="str">
        <f>IF('各会計、関係団体の財政状況及び健全化判断比率'!B33="","",'各会計、関係団体の財政状況及び健全化判断比率'!B33)</f>
        <v>鳥取県営埋立事業会計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25</v>
      </c>
      <c r="CP36" s="378"/>
      <c r="CQ36" s="379" t="str">
        <f>IF('各会計、関係団体の財政状況及び健全化判断比率'!BS11="","",'各会計、関係団体の財政状況及び健全化判断比率'!BS11)</f>
        <v>中海水鳥国際交流基金財団</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鳥取県母子父子寡婦福祉資金貸付事業特別会計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26</v>
      </c>
      <c r="CP37" s="378"/>
      <c r="CQ37" s="379" t="str">
        <f>IF('各会計、関係団体の財政状況及び健全化判断比率'!BS12="","",'各会計、関係団体の財政状況及び健全化判断比率'!BS12)</f>
        <v>因幡街道ふるさと振興財団</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鳥取県中小企業近代化資金助成事業特別会計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27</v>
      </c>
      <c r="CP38" s="378"/>
      <c r="CQ38" s="379" t="str">
        <f>IF('各会計、関係団体の財政状況及び健全化判断比率'!BS13="","",'各会計、関係団体の財政状況及び健全化判断比率'!BS13)</f>
        <v>とっとりコンベンションビューロー</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鳥取県沿岸漁業改善資金助成事業特別会計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28</v>
      </c>
      <c r="CP39" s="378"/>
      <c r="CQ39" s="379" t="str">
        <f>IF('各会計、関係団体の財政状況及び健全化判断比率'!BS14="","",'各会計、関係団体の財政状況及び健全化判断比率'!BS14)</f>
        <v>鳥取県臓器・アイバンク</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鳥取県県営林事業特別会計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29</v>
      </c>
      <c r="CP40" s="378"/>
      <c r="CQ40" s="379" t="str">
        <f>IF('各会計、関係団体の財政状況及び健全化判断比率'!BS15="","",'各会計、関係団体の財政状況及び健全化判断比率'!BS15)</f>
        <v>鳥取県環境管理事業センター</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鳥取県林業・木材産業改善資金助成事業特別会計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30</v>
      </c>
      <c r="CP41" s="378"/>
      <c r="CQ41" s="379" t="str">
        <f>IF('各会計、関係団体の財政状況及び健全化判断比率'!BS16="","",'各会計、関係団体の財政状況及び健全化判断比率'!BS16)</f>
        <v>鳥取県食鳥肉衛生協会</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376" t="s">
        <v>183</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184</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185</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186</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187</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637</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189</v>
      </c>
      <c r="DD1" s="686"/>
      <c r="DE1" s="686"/>
      <c r="DF1" s="686"/>
      <c r="DG1" s="686"/>
      <c r="DH1" s="686"/>
      <c r="DI1" s="687"/>
      <c r="DK1" s="685" t="s">
        <v>190</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194</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195</v>
      </c>
      <c r="S4" s="646"/>
      <c r="T4" s="646"/>
      <c r="U4" s="646"/>
      <c r="V4" s="646"/>
      <c r="W4" s="646"/>
      <c r="X4" s="646"/>
      <c r="Y4" s="647"/>
      <c r="Z4" s="645" t="s">
        <v>196</v>
      </c>
      <c r="AA4" s="646"/>
      <c r="AB4" s="646"/>
      <c r="AC4" s="647"/>
      <c r="AD4" s="645" t="s">
        <v>197</v>
      </c>
      <c r="AE4" s="646"/>
      <c r="AF4" s="646"/>
      <c r="AG4" s="646"/>
      <c r="AH4" s="646"/>
      <c r="AI4" s="646"/>
      <c r="AJ4" s="646"/>
      <c r="AK4" s="647"/>
      <c r="AL4" s="645" t="s">
        <v>196</v>
      </c>
      <c r="AM4" s="646"/>
      <c r="AN4" s="646"/>
      <c r="AO4" s="647"/>
      <c r="AP4" s="688" t="s">
        <v>198</v>
      </c>
      <c r="AQ4" s="688"/>
      <c r="AR4" s="688"/>
      <c r="AS4" s="688"/>
      <c r="AT4" s="688"/>
      <c r="AU4" s="688"/>
      <c r="AV4" s="688"/>
      <c r="AW4" s="688"/>
      <c r="AX4" s="688"/>
      <c r="AY4" s="688"/>
      <c r="AZ4" s="688"/>
      <c r="BA4" s="688"/>
      <c r="BB4" s="688"/>
      <c r="BC4" s="688"/>
      <c r="BD4" s="688" t="s">
        <v>199</v>
      </c>
      <c r="BE4" s="688"/>
      <c r="BF4" s="688"/>
      <c r="BG4" s="688"/>
      <c r="BH4" s="688"/>
      <c r="BI4" s="688"/>
      <c r="BJ4" s="688"/>
      <c r="BK4" s="688"/>
      <c r="BL4" s="688" t="s">
        <v>196</v>
      </c>
      <c r="BM4" s="688"/>
      <c r="BN4" s="688"/>
      <c r="BO4" s="688"/>
      <c r="BP4" s="688" t="s">
        <v>200</v>
      </c>
      <c r="BQ4" s="688"/>
      <c r="BR4" s="688"/>
      <c r="BS4" s="688"/>
      <c r="BT4" s="688"/>
      <c r="BU4" s="688"/>
      <c r="BV4" s="688"/>
      <c r="BW4" s="688"/>
      <c r="BY4" s="645" t="s">
        <v>201</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202</v>
      </c>
      <c r="C5" s="640"/>
      <c r="D5" s="640"/>
      <c r="E5" s="640"/>
      <c r="F5" s="640"/>
      <c r="G5" s="640"/>
      <c r="H5" s="640"/>
      <c r="I5" s="640"/>
      <c r="J5" s="640"/>
      <c r="K5" s="640"/>
      <c r="L5" s="640"/>
      <c r="M5" s="640"/>
      <c r="N5" s="640"/>
      <c r="O5" s="640"/>
      <c r="P5" s="640"/>
      <c r="Q5" s="641"/>
      <c r="R5" s="669">
        <v>72622419</v>
      </c>
      <c r="S5" s="664"/>
      <c r="T5" s="664"/>
      <c r="U5" s="664"/>
      <c r="V5" s="664"/>
      <c r="W5" s="664"/>
      <c r="X5" s="664"/>
      <c r="Y5" s="665"/>
      <c r="Z5" s="683">
        <v>18</v>
      </c>
      <c r="AA5" s="683"/>
      <c r="AB5" s="683"/>
      <c r="AC5" s="683"/>
      <c r="AD5" s="684">
        <v>56818670</v>
      </c>
      <c r="AE5" s="684"/>
      <c r="AF5" s="684"/>
      <c r="AG5" s="684"/>
      <c r="AH5" s="684"/>
      <c r="AI5" s="684"/>
      <c r="AJ5" s="684"/>
      <c r="AK5" s="684"/>
      <c r="AL5" s="666">
        <v>26.1</v>
      </c>
      <c r="AM5" s="667"/>
      <c r="AN5" s="667"/>
      <c r="AO5" s="668"/>
      <c r="AP5" s="639" t="s">
        <v>203</v>
      </c>
      <c r="AQ5" s="640"/>
      <c r="AR5" s="640"/>
      <c r="AS5" s="640"/>
      <c r="AT5" s="640"/>
      <c r="AU5" s="640"/>
      <c r="AV5" s="640"/>
      <c r="AW5" s="640"/>
      <c r="AX5" s="640"/>
      <c r="AY5" s="640"/>
      <c r="AZ5" s="640"/>
      <c r="BA5" s="640"/>
      <c r="BB5" s="640"/>
      <c r="BC5" s="641"/>
      <c r="BD5" s="577">
        <v>72604678</v>
      </c>
      <c r="BE5" s="578"/>
      <c r="BF5" s="578"/>
      <c r="BG5" s="578"/>
      <c r="BH5" s="578"/>
      <c r="BI5" s="578"/>
      <c r="BJ5" s="578"/>
      <c r="BK5" s="579"/>
      <c r="BL5" s="654">
        <v>100</v>
      </c>
      <c r="BM5" s="654"/>
      <c r="BN5" s="654"/>
      <c r="BO5" s="654"/>
      <c r="BP5" s="655">
        <v>430984</v>
      </c>
      <c r="BQ5" s="655"/>
      <c r="BR5" s="655"/>
      <c r="BS5" s="655"/>
      <c r="BT5" s="655"/>
      <c r="BU5" s="655"/>
      <c r="BV5" s="655"/>
      <c r="BW5" s="656"/>
      <c r="BY5" s="645" t="s">
        <v>198</v>
      </c>
      <c r="BZ5" s="646"/>
      <c r="CA5" s="646"/>
      <c r="CB5" s="646"/>
      <c r="CC5" s="646"/>
      <c r="CD5" s="646"/>
      <c r="CE5" s="646"/>
      <c r="CF5" s="646"/>
      <c r="CG5" s="646"/>
      <c r="CH5" s="646"/>
      <c r="CI5" s="646"/>
      <c r="CJ5" s="646"/>
      <c r="CK5" s="646"/>
      <c r="CL5" s="647"/>
      <c r="CM5" s="645" t="s">
        <v>204</v>
      </c>
      <c r="CN5" s="646"/>
      <c r="CO5" s="646"/>
      <c r="CP5" s="646"/>
      <c r="CQ5" s="646"/>
      <c r="CR5" s="646"/>
      <c r="CS5" s="646"/>
      <c r="CT5" s="647"/>
      <c r="CU5" s="645" t="s">
        <v>196</v>
      </c>
      <c r="CV5" s="646"/>
      <c r="CW5" s="646"/>
      <c r="CX5" s="647"/>
      <c r="CY5" s="645" t="s">
        <v>205</v>
      </c>
      <c r="CZ5" s="646"/>
      <c r="DA5" s="646"/>
      <c r="DB5" s="646"/>
      <c r="DC5" s="646"/>
      <c r="DD5" s="646"/>
      <c r="DE5" s="646"/>
      <c r="DF5" s="646"/>
      <c r="DG5" s="646"/>
      <c r="DH5" s="646"/>
      <c r="DI5" s="646"/>
      <c r="DJ5" s="646"/>
      <c r="DK5" s="647"/>
      <c r="DL5" s="645" t="s">
        <v>206</v>
      </c>
      <c r="DM5" s="646"/>
      <c r="DN5" s="646"/>
      <c r="DO5" s="646"/>
      <c r="DP5" s="646"/>
      <c r="DQ5" s="646"/>
      <c r="DR5" s="646"/>
      <c r="DS5" s="646"/>
      <c r="DT5" s="646"/>
      <c r="DU5" s="646"/>
      <c r="DV5" s="646"/>
      <c r="DW5" s="646"/>
      <c r="DX5" s="647"/>
    </row>
    <row r="6" spans="2:138" ht="11.25" customHeight="1" x14ac:dyDescent="0.2">
      <c r="B6" s="574" t="s">
        <v>207</v>
      </c>
      <c r="C6" s="575"/>
      <c r="D6" s="575"/>
      <c r="E6" s="575"/>
      <c r="F6" s="575"/>
      <c r="G6" s="575"/>
      <c r="H6" s="575"/>
      <c r="I6" s="575"/>
      <c r="J6" s="575"/>
      <c r="K6" s="575"/>
      <c r="L6" s="575"/>
      <c r="M6" s="575"/>
      <c r="N6" s="575"/>
      <c r="O6" s="575"/>
      <c r="P6" s="575"/>
      <c r="Q6" s="576"/>
      <c r="R6" s="577">
        <v>10809979</v>
      </c>
      <c r="S6" s="578"/>
      <c r="T6" s="578"/>
      <c r="U6" s="578"/>
      <c r="V6" s="578"/>
      <c r="W6" s="578"/>
      <c r="X6" s="578"/>
      <c r="Y6" s="579"/>
      <c r="Z6" s="654">
        <v>2.7</v>
      </c>
      <c r="AA6" s="654"/>
      <c r="AB6" s="654"/>
      <c r="AC6" s="654"/>
      <c r="AD6" s="655">
        <v>10809979</v>
      </c>
      <c r="AE6" s="655"/>
      <c r="AF6" s="655"/>
      <c r="AG6" s="655"/>
      <c r="AH6" s="655"/>
      <c r="AI6" s="655"/>
      <c r="AJ6" s="655"/>
      <c r="AK6" s="655"/>
      <c r="AL6" s="580">
        <v>5</v>
      </c>
      <c r="AM6" s="657"/>
      <c r="AN6" s="657"/>
      <c r="AO6" s="658"/>
      <c r="AP6" s="574" t="s">
        <v>208</v>
      </c>
      <c r="AQ6" s="575"/>
      <c r="AR6" s="575"/>
      <c r="AS6" s="575"/>
      <c r="AT6" s="575"/>
      <c r="AU6" s="575"/>
      <c r="AV6" s="575"/>
      <c r="AW6" s="575"/>
      <c r="AX6" s="575"/>
      <c r="AY6" s="575"/>
      <c r="AZ6" s="575"/>
      <c r="BA6" s="575"/>
      <c r="BB6" s="575"/>
      <c r="BC6" s="576"/>
      <c r="BD6" s="577">
        <v>72604678</v>
      </c>
      <c r="BE6" s="578"/>
      <c r="BF6" s="578"/>
      <c r="BG6" s="578"/>
      <c r="BH6" s="578"/>
      <c r="BI6" s="578"/>
      <c r="BJ6" s="578"/>
      <c r="BK6" s="579"/>
      <c r="BL6" s="654">
        <v>100</v>
      </c>
      <c r="BM6" s="654"/>
      <c r="BN6" s="654"/>
      <c r="BO6" s="654"/>
      <c r="BP6" s="655">
        <v>430984</v>
      </c>
      <c r="BQ6" s="655"/>
      <c r="BR6" s="655"/>
      <c r="BS6" s="655"/>
      <c r="BT6" s="655"/>
      <c r="BU6" s="655"/>
      <c r="BV6" s="655"/>
      <c r="BW6" s="656"/>
      <c r="BY6" s="639" t="s">
        <v>209</v>
      </c>
      <c r="BZ6" s="640"/>
      <c r="CA6" s="640"/>
      <c r="CB6" s="640"/>
      <c r="CC6" s="640"/>
      <c r="CD6" s="640"/>
      <c r="CE6" s="640"/>
      <c r="CF6" s="640"/>
      <c r="CG6" s="640"/>
      <c r="CH6" s="640"/>
      <c r="CI6" s="640"/>
      <c r="CJ6" s="640"/>
      <c r="CK6" s="640"/>
      <c r="CL6" s="641"/>
      <c r="CM6" s="577">
        <v>871546</v>
      </c>
      <c r="CN6" s="578"/>
      <c r="CO6" s="578"/>
      <c r="CP6" s="578"/>
      <c r="CQ6" s="578"/>
      <c r="CR6" s="578"/>
      <c r="CS6" s="578"/>
      <c r="CT6" s="579"/>
      <c r="CU6" s="654">
        <v>0.2</v>
      </c>
      <c r="CV6" s="654"/>
      <c r="CW6" s="654"/>
      <c r="CX6" s="654"/>
      <c r="CY6" s="583" t="s">
        <v>119</v>
      </c>
      <c r="CZ6" s="578"/>
      <c r="DA6" s="578"/>
      <c r="DB6" s="578"/>
      <c r="DC6" s="578"/>
      <c r="DD6" s="578"/>
      <c r="DE6" s="578"/>
      <c r="DF6" s="578"/>
      <c r="DG6" s="578"/>
      <c r="DH6" s="578"/>
      <c r="DI6" s="578"/>
      <c r="DJ6" s="578"/>
      <c r="DK6" s="579"/>
      <c r="DL6" s="583">
        <v>871302</v>
      </c>
      <c r="DM6" s="578"/>
      <c r="DN6" s="578"/>
      <c r="DO6" s="578"/>
      <c r="DP6" s="578"/>
      <c r="DQ6" s="578"/>
      <c r="DR6" s="578"/>
      <c r="DS6" s="578"/>
      <c r="DT6" s="578"/>
      <c r="DU6" s="578"/>
      <c r="DV6" s="578"/>
      <c r="DW6" s="578"/>
      <c r="DX6" s="676"/>
    </row>
    <row r="7" spans="2:138" ht="11.25" customHeight="1" x14ac:dyDescent="0.2">
      <c r="B7" s="574" t="s">
        <v>210</v>
      </c>
      <c r="C7" s="575"/>
      <c r="D7" s="575"/>
      <c r="E7" s="575"/>
      <c r="F7" s="575"/>
      <c r="G7" s="575"/>
      <c r="H7" s="575"/>
      <c r="I7" s="575"/>
      <c r="J7" s="575"/>
      <c r="K7" s="575"/>
      <c r="L7" s="575"/>
      <c r="M7" s="575"/>
      <c r="N7" s="575"/>
      <c r="O7" s="575"/>
      <c r="P7" s="575"/>
      <c r="Q7" s="576"/>
      <c r="R7" s="577">
        <v>1594818</v>
      </c>
      <c r="S7" s="578"/>
      <c r="T7" s="578"/>
      <c r="U7" s="578"/>
      <c r="V7" s="578"/>
      <c r="W7" s="578"/>
      <c r="X7" s="578"/>
      <c r="Y7" s="579"/>
      <c r="Z7" s="654">
        <v>0.4</v>
      </c>
      <c r="AA7" s="654"/>
      <c r="AB7" s="654"/>
      <c r="AC7" s="654"/>
      <c r="AD7" s="655">
        <v>1594818</v>
      </c>
      <c r="AE7" s="655"/>
      <c r="AF7" s="655"/>
      <c r="AG7" s="655"/>
      <c r="AH7" s="655"/>
      <c r="AI7" s="655"/>
      <c r="AJ7" s="655"/>
      <c r="AK7" s="655"/>
      <c r="AL7" s="580">
        <v>0.7</v>
      </c>
      <c r="AM7" s="657"/>
      <c r="AN7" s="657"/>
      <c r="AO7" s="658"/>
      <c r="AP7" s="574" t="s">
        <v>211</v>
      </c>
      <c r="AQ7" s="575"/>
      <c r="AR7" s="575"/>
      <c r="AS7" s="575"/>
      <c r="AT7" s="575"/>
      <c r="AU7" s="575"/>
      <c r="AV7" s="575"/>
      <c r="AW7" s="575"/>
      <c r="AX7" s="575"/>
      <c r="AY7" s="575"/>
      <c r="AZ7" s="575"/>
      <c r="BA7" s="575"/>
      <c r="BB7" s="575"/>
      <c r="BC7" s="576"/>
      <c r="BD7" s="577">
        <v>18756914</v>
      </c>
      <c r="BE7" s="578"/>
      <c r="BF7" s="578"/>
      <c r="BG7" s="578"/>
      <c r="BH7" s="578"/>
      <c r="BI7" s="578"/>
      <c r="BJ7" s="578"/>
      <c r="BK7" s="579"/>
      <c r="BL7" s="654">
        <v>25.8</v>
      </c>
      <c r="BM7" s="654"/>
      <c r="BN7" s="654"/>
      <c r="BO7" s="654"/>
      <c r="BP7" s="655">
        <v>430984</v>
      </c>
      <c r="BQ7" s="655"/>
      <c r="BR7" s="655"/>
      <c r="BS7" s="655"/>
      <c r="BT7" s="655"/>
      <c r="BU7" s="655"/>
      <c r="BV7" s="655"/>
      <c r="BW7" s="656"/>
      <c r="BY7" s="574" t="s">
        <v>212</v>
      </c>
      <c r="BZ7" s="575"/>
      <c r="CA7" s="575"/>
      <c r="CB7" s="575"/>
      <c r="CC7" s="575"/>
      <c r="CD7" s="575"/>
      <c r="CE7" s="575"/>
      <c r="CF7" s="575"/>
      <c r="CG7" s="575"/>
      <c r="CH7" s="575"/>
      <c r="CI7" s="575"/>
      <c r="CJ7" s="575"/>
      <c r="CK7" s="575"/>
      <c r="CL7" s="576"/>
      <c r="CM7" s="577">
        <v>28538747</v>
      </c>
      <c r="CN7" s="578"/>
      <c r="CO7" s="578"/>
      <c r="CP7" s="578"/>
      <c r="CQ7" s="578"/>
      <c r="CR7" s="578"/>
      <c r="CS7" s="578"/>
      <c r="CT7" s="579"/>
      <c r="CU7" s="654">
        <v>7.3</v>
      </c>
      <c r="CV7" s="654"/>
      <c r="CW7" s="654"/>
      <c r="CX7" s="654"/>
      <c r="CY7" s="583">
        <v>2619097</v>
      </c>
      <c r="CZ7" s="578"/>
      <c r="DA7" s="578"/>
      <c r="DB7" s="578"/>
      <c r="DC7" s="578"/>
      <c r="DD7" s="578"/>
      <c r="DE7" s="578"/>
      <c r="DF7" s="578"/>
      <c r="DG7" s="578"/>
      <c r="DH7" s="578"/>
      <c r="DI7" s="578"/>
      <c r="DJ7" s="578"/>
      <c r="DK7" s="579"/>
      <c r="DL7" s="583">
        <v>24297998</v>
      </c>
      <c r="DM7" s="578"/>
      <c r="DN7" s="578"/>
      <c r="DO7" s="578"/>
      <c r="DP7" s="578"/>
      <c r="DQ7" s="578"/>
      <c r="DR7" s="578"/>
      <c r="DS7" s="578"/>
      <c r="DT7" s="578"/>
      <c r="DU7" s="578"/>
      <c r="DV7" s="578"/>
      <c r="DW7" s="578"/>
      <c r="DX7" s="676"/>
    </row>
    <row r="8" spans="2:138" ht="11.25" customHeight="1" x14ac:dyDescent="0.2">
      <c r="B8" s="574" t="s">
        <v>213</v>
      </c>
      <c r="C8" s="575"/>
      <c r="D8" s="575"/>
      <c r="E8" s="575"/>
      <c r="F8" s="575"/>
      <c r="G8" s="575"/>
      <c r="H8" s="575"/>
      <c r="I8" s="575"/>
      <c r="J8" s="575"/>
      <c r="K8" s="575"/>
      <c r="L8" s="575"/>
      <c r="M8" s="575"/>
      <c r="N8" s="575"/>
      <c r="O8" s="575"/>
      <c r="P8" s="575"/>
      <c r="Q8" s="576"/>
      <c r="R8" s="577" t="s">
        <v>119</v>
      </c>
      <c r="S8" s="578"/>
      <c r="T8" s="578"/>
      <c r="U8" s="578"/>
      <c r="V8" s="578"/>
      <c r="W8" s="578"/>
      <c r="X8" s="578"/>
      <c r="Y8" s="579"/>
      <c r="Z8" s="654" t="s">
        <v>119</v>
      </c>
      <c r="AA8" s="654"/>
      <c r="AB8" s="654"/>
      <c r="AC8" s="654"/>
      <c r="AD8" s="655" t="s">
        <v>119</v>
      </c>
      <c r="AE8" s="655"/>
      <c r="AF8" s="655"/>
      <c r="AG8" s="655"/>
      <c r="AH8" s="655"/>
      <c r="AI8" s="655"/>
      <c r="AJ8" s="655"/>
      <c r="AK8" s="655"/>
      <c r="AL8" s="580" t="s">
        <v>119</v>
      </c>
      <c r="AM8" s="657"/>
      <c r="AN8" s="657"/>
      <c r="AO8" s="658"/>
      <c r="AP8" s="574" t="s">
        <v>214</v>
      </c>
      <c r="AQ8" s="575"/>
      <c r="AR8" s="575"/>
      <c r="AS8" s="575"/>
      <c r="AT8" s="575"/>
      <c r="AU8" s="575"/>
      <c r="AV8" s="575"/>
      <c r="AW8" s="575"/>
      <c r="AX8" s="575"/>
      <c r="AY8" s="575"/>
      <c r="AZ8" s="575"/>
      <c r="BA8" s="575"/>
      <c r="BB8" s="575"/>
      <c r="BC8" s="576"/>
      <c r="BD8" s="577">
        <v>564254</v>
      </c>
      <c r="BE8" s="578"/>
      <c r="BF8" s="578"/>
      <c r="BG8" s="578"/>
      <c r="BH8" s="578"/>
      <c r="BI8" s="578"/>
      <c r="BJ8" s="578"/>
      <c r="BK8" s="579"/>
      <c r="BL8" s="654">
        <v>0.8</v>
      </c>
      <c r="BM8" s="654"/>
      <c r="BN8" s="654"/>
      <c r="BO8" s="654"/>
      <c r="BP8" s="655">
        <v>137927</v>
      </c>
      <c r="BQ8" s="655"/>
      <c r="BR8" s="655"/>
      <c r="BS8" s="655"/>
      <c r="BT8" s="655"/>
      <c r="BU8" s="655"/>
      <c r="BV8" s="655"/>
      <c r="BW8" s="656"/>
      <c r="BY8" s="574" t="s">
        <v>215</v>
      </c>
      <c r="BZ8" s="575"/>
      <c r="CA8" s="575"/>
      <c r="CB8" s="575"/>
      <c r="CC8" s="575"/>
      <c r="CD8" s="575"/>
      <c r="CE8" s="575"/>
      <c r="CF8" s="575"/>
      <c r="CG8" s="575"/>
      <c r="CH8" s="575"/>
      <c r="CI8" s="575"/>
      <c r="CJ8" s="575"/>
      <c r="CK8" s="575"/>
      <c r="CL8" s="576"/>
      <c r="CM8" s="577">
        <v>54335437</v>
      </c>
      <c r="CN8" s="578"/>
      <c r="CO8" s="578"/>
      <c r="CP8" s="578"/>
      <c r="CQ8" s="578"/>
      <c r="CR8" s="578"/>
      <c r="CS8" s="578"/>
      <c r="CT8" s="579"/>
      <c r="CU8" s="580">
        <v>13.9</v>
      </c>
      <c r="CV8" s="657"/>
      <c r="CW8" s="657"/>
      <c r="CX8" s="659"/>
      <c r="CY8" s="583">
        <v>2000267</v>
      </c>
      <c r="CZ8" s="578"/>
      <c r="DA8" s="578"/>
      <c r="DB8" s="578"/>
      <c r="DC8" s="578"/>
      <c r="DD8" s="578"/>
      <c r="DE8" s="578"/>
      <c r="DF8" s="578"/>
      <c r="DG8" s="578"/>
      <c r="DH8" s="578"/>
      <c r="DI8" s="578"/>
      <c r="DJ8" s="578"/>
      <c r="DK8" s="579"/>
      <c r="DL8" s="583">
        <v>43742613</v>
      </c>
      <c r="DM8" s="578"/>
      <c r="DN8" s="578"/>
      <c r="DO8" s="578"/>
      <c r="DP8" s="578"/>
      <c r="DQ8" s="578"/>
      <c r="DR8" s="578"/>
      <c r="DS8" s="578"/>
      <c r="DT8" s="578"/>
      <c r="DU8" s="578"/>
      <c r="DV8" s="578"/>
      <c r="DW8" s="578"/>
      <c r="DX8" s="676"/>
    </row>
    <row r="9" spans="2:138" ht="11.25" customHeight="1" x14ac:dyDescent="0.2">
      <c r="B9" s="574" t="s">
        <v>216</v>
      </c>
      <c r="C9" s="575"/>
      <c r="D9" s="575"/>
      <c r="E9" s="575"/>
      <c r="F9" s="575"/>
      <c r="G9" s="575"/>
      <c r="H9" s="575"/>
      <c r="I9" s="575"/>
      <c r="J9" s="575"/>
      <c r="K9" s="575"/>
      <c r="L9" s="575"/>
      <c r="M9" s="575"/>
      <c r="N9" s="575"/>
      <c r="O9" s="575"/>
      <c r="P9" s="575"/>
      <c r="Q9" s="576"/>
      <c r="R9" s="577" t="s">
        <v>119</v>
      </c>
      <c r="S9" s="578"/>
      <c r="T9" s="578"/>
      <c r="U9" s="578"/>
      <c r="V9" s="578"/>
      <c r="W9" s="578"/>
      <c r="X9" s="578"/>
      <c r="Y9" s="579"/>
      <c r="Z9" s="654" t="s">
        <v>217</v>
      </c>
      <c r="AA9" s="654"/>
      <c r="AB9" s="654"/>
      <c r="AC9" s="654"/>
      <c r="AD9" s="655" t="s">
        <v>217</v>
      </c>
      <c r="AE9" s="655"/>
      <c r="AF9" s="655"/>
      <c r="AG9" s="655"/>
      <c r="AH9" s="655"/>
      <c r="AI9" s="655"/>
      <c r="AJ9" s="655"/>
      <c r="AK9" s="655"/>
      <c r="AL9" s="580" t="s">
        <v>217</v>
      </c>
      <c r="AM9" s="657"/>
      <c r="AN9" s="657"/>
      <c r="AO9" s="658"/>
      <c r="AP9" s="574" t="s">
        <v>218</v>
      </c>
      <c r="AQ9" s="575"/>
      <c r="AR9" s="575"/>
      <c r="AS9" s="575"/>
      <c r="AT9" s="575"/>
      <c r="AU9" s="575"/>
      <c r="AV9" s="575"/>
      <c r="AW9" s="575"/>
      <c r="AX9" s="575"/>
      <c r="AY9" s="575"/>
      <c r="AZ9" s="575"/>
      <c r="BA9" s="575"/>
      <c r="BB9" s="575"/>
      <c r="BC9" s="576"/>
      <c r="BD9" s="577">
        <v>15356679</v>
      </c>
      <c r="BE9" s="578"/>
      <c r="BF9" s="578"/>
      <c r="BG9" s="578"/>
      <c r="BH9" s="578"/>
      <c r="BI9" s="578"/>
      <c r="BJ9" s="578"/>
      <c r="BK9" s="579"/>
      <c r="BL9" s="654">
        <v>21.1</v>
      </c>
      <c r="BM9" s="654"/>
      <c r="BN9" s="654"/>
      <c r="BO9" s="654"/>
      <c r="BP9" s="655" t="s">
        <v>217</v>
      </c>
      <c r="BQ9" s="655"/>
      <c r="BR9" s="655"/>
      <c r="BS9" s="655"/>
      <c r="BT9" s="655"/>
      <c r="BU9" s="655"/>
      <c r="BV9" s="655"/>
      <c r="BW9" s="656"/>
      <c r="BY9" s="574" t="s">
        <v>219</v>
      </c>
      <c r="BZ9" s="575"/>
      <c r="CA9" s="575"/>
      <c r="CB9" s="575"/>
      <c r="CC9" s="575"/>
      <c r="CD9" s="575"/>
      <c r="CE9" s="575"/>
      <c r="CF9" s="575"/>
      <c r="CG9" s="575"/>
      <c r="CH9" s="575"/>
      <c r="CI9" s="575"/>
      <c r="CJ9" s="575"/>
      <c r="CK9" s="575"/>
      <c r="CL9" s="576"/>
      <c r="CM9" s="577">
        <v>31266504</v>
      </c>
      <c r="CN9" s="578"/>
      <c r="CO9" s="578"/>
      <c r="CP9" s="578"/>
      <c r="CQ9" s="578"/>
      <c r="CR9" s="578"/>
      <c r="CS9" s="578"/>
      <c r="CT9" s="579"/>
      <c r="CU9" s="580">
        <v>8</v>
      </c>
      <c r="CV9" s="657"/>
      <c r="CW9" s="657"/>
      <c r="CX9" s="659"/>
      <c r="CY9" s="583">
        <v>916266</v>
      </c>
      <c r="CZ9" s="578"/>
      <c r="DA9" s="578"/>
      <c r="DB9" s="578"/>
      <c r="DC9" s="578"/>
      <c r="DD9" s="578"/>
      <c r="DE9" s="578"/>
      <c r="DF9" s="578"/>
      <c r="DG9" s="578"/>
      <c r="DH9" s="578"/>
      <c r="DI9" s="578"/>
      <c r="DJ9" s="578"/>
      <c r="DK9" s="579"/>
      <c r="DL9" s="583">
        <v>13290591</v>
      </c>
      <c r="DM9" s="578"/>
      <c r="DN9" s="578"/>
      <c r="DO9" s="578"/>
      <c r="DP9" s="578"/>
      <c r="DQ9" s="578"/>
      <c r="DR9" s="578"/>
      <c r="DS9" s="578"/>
      <c r="DT9" s="578"/>
      <c r="DU9" s="578"/>
      <c r="DV9" s="578"/>
      <c r="DW9" s="578"/>
      <c r="DX9" s="676"/>
    </row>
    <row r="10" spans="2:138" ht="11.25" customHeight="1" x14ac:dyDescent="0.2">
      <c r="B10" s="574" t="s">
        <v>220</v>
      </c>
      <c r="C10" s="575"/>
      <c r="D10" s="575"/>
      <c r="E10" s="575"/>
      <c r="F10" s="575"/>
      <c r="G10" s="575"/>
      <c r="H10" s="575"/>
      <c r="I10" s="575"/>
      <c r="J10" s="575"/>
      <c r="K10" s="575"/>
      <c r="L10" s="575"/>
      <c r="M10" s="575"/>
      <c r="N10" s="575"/>
      <c r="O10" s="575"/>
      <c r="P10" s="575"/>
      <c r="Q10" s="576"/>
      <c r="R10" s="577">
        <v>56354</v>
      </c>
      <c r="S10" s="578"/>
      <c r="T10" s="578"/>
      <c r="U10" s="578"/>
      <c r="V10" s="578"/>
      <c r="W10" s="578"/>
      <c r="X10" s="578"/>
      <c r="Y10" s="579"/>
      <c r="Z10" s="654">
        <v>0</v>
      </c>
      <c r="AA10" s="654"/>
      <c r="AB10" s="654"/>
      <c r="AC10" s="654"/>
      <c r="AD10" s="655">
        <v>56354</v>
      </c>
      <c r="AE10" s="655"/>
      <c r="AF10" s="655"/>
      <c r="AG10" s="655"/>
      <c r="AH10" s="655"/>
      <c r="AI10" s="655"/>
      <c r="AJ10" s="655"/>
      <c r="AK10" s="655"/>
      <c r="AL10" s="580">
        <v>0</v>
      </c>
      <c r="AM10" s="657"/>
      <c r="AN10" s="657"/>
      <c r="AO10" s="658"/>
      <c r="AP10" s="574" t="s">
        <v>221</v>
      </c>
      <c r="AQ10" s="575"/>
      <c r="AR10" s="575"/>
      <c r="AS10" s="575"/>
      <c r="AT10" s="575"/>
      <c r="AU10" s="575"/>
      <c r="AV10" s="575"/>
      <c r="AW10" s="575"/>
      <c r="AX10" s="575"/>
      <c r="AY10" s="575"/>
      <c r="AZ10" s="575"/>
      <c r="BA10" s="575"/>
      <c r="BB10" s="575"/>
      <c r="BC10" s="576"/>
      <c r="BD10" s="577">
        <v>788616</v>
      </c>
      <c r="BE10" s="578"/>
      <c r="BF10" s="578"/>
      <c r="BG10" s="578"/>
      <c r="BH10" s="578"/>
      <c r="BI10" s="578"/>
      <c r="BJ10" s="578"/>
      <c r="BK10" s="579"/>
      <c r="BL10" s="654">
        <v>1.1000000000000001</v>
      </c>
      <c r="BM10" s="654"/>
      <c r="BN10" s="654"/>
      <c r="BO10" s="654"/>
      <c r="BP10" s="655">
        <v>37192</v>
      </c>
      <c r="BQ10" s="655"/>
      <c r="BR10" s="655"/>
      <c r="BS10" s="655"/>
      <c r="BT10" s="655"/>
      <c r="BU10" s="655"/>
      <c r="BV10" s="655"/>
      <c r="BW10" s="656"/>
      <c r="BY10" s="574" t="s">
        <v>222</v>
      </c>
      <c r="BZ10" s="575"/>
      <c r="CA10" s="575"/>
      <c r="CB10" s="575"/>
      <c r="CC10" s="575"/>
      <c r="CD10" s="575"/>
      <c r="CE10" s="575"/>
      <c r="CF10" s="575"/>
      <c r="CG10" s="575"/>
      <c r="CH10" s="575"/>
      <c r="CI10" s="575"/>
      <c r="CJ10" s="575"/>
      <c r="CK10" s="575"/>
      <c r="CL10" s="576"/>
      <c r="CM10" s="577">
        <v>1712769</v>
      </c>
      <c r="CN10" s="578"/>
      <c r="CO10" s="578"/>
      <c r="CP10" s="578"/>
      <c r="CQ10" s="578"/>
      <c r="CR10" s="578"/>
      <c r="CS10" s="578"/>
      <c r="CT10" s="579"/>
      <c r="CU10" s="580">
        <v>0.4</v>
      </c>
      <c r="CV10" s="657"/>
      <c r="CW10" s="657"/>
      <c r="CX10" s="659"/>
      <c r="CY10" s="583">
        <v>28438</v>
      </c>
      <c r="CZ10" s="578"/>
      <c r="DA10" s="578"/>
      <c r="DB10" s="578"/>
      <c r="DC10" s="578"/>
      <c r="DD10" s="578"/>
      <c r="DE10" s="578"/>
      <c r="DF10" s="578"/>
      <c r="DG10" s="578"/>
      <c r="DH10" s="578"/>
      <c r="DI10" s="578"/>
      <c r="DJ10" s="578"/>
      <c r="DK10" s="579"/>
      <c r="DL10" s="583">
        <v>1096547</v>
      </c>
      <c r="DM10" s="578"/>
      <c r="DN10" s="578"/>
      <c r="DO10" s="578"/>
      <c r="DP10" s="578"/>
      <c r="DQ10" s="578"/>
      <c r="DR10" s="578"/>
      <c r="DS10" s="578"/>
      <c r="DT10" s="578"/>
      <c r="DU10" s="578"/>
      <c r="DV10" s="578"/>
      <c r="DW10" s="578"/>
      <c r="DX10" s="676"/>
    </row>
    <row r="11" spans="2:138" ht="11.25" customHeight="1" x14ac:dyDescent="0.2">
      <c r="B11" s="574" t="s">
        <v>223</v>
      </c>
      <c r="C11" s="575"/>
      <c r="D11" s="575"/>
      <c r="E11" s="575"/>
      <c r="F11" s="575"/>
      <c r="G11" s="575"/>
      <c r="H11" s="575"/>
      <c r="I11" s="575"/>
      <c r="J11" s="575"/>
      <c r="K11" s="575"/>
      <c r="L11" s="575"/>
      <c r="M11" s="575"/>
      <c r="N11" s="575"/>
      <c r="O11" s="575"/>
      <c r="P11" s="575"/>
      <c r="Q11" s="576"/>
      <c r="R11" s="577">
        <v>48132</v>
      </c>
      <c r="S11" s="578"/>
      <c r="T11" s="578"/>
      <c r="U11" s="578"/>
      <c r="V11" s="578"/>
      <c r="W11" s="578"/>
      <c r="X11" s="578"/>
      <c r="Y11" s="579"/>
      <c r="Z11" s="654">
        <v>0</v>
      </c>
      <c r="AA11" s="654"/>
      <c r="AB11" s="654"/>
      <c r="AC11" s="654"/>
      <c r="AD11" s="655">
        <v>48132</v>
      </c>
      <c r="AE11" s="655"/>
      <c r="AF11" s="655"/>
      <c r="AG11" s="655"/>
      <c r="AH11" s="655"/>
      <c r="AI11" s="655"/>
      <c r="AJ11" s="655"/>
      <c r="AK11" s="655"/>
      <c r="AL11" s="580">
        <v>0</v>
      </c>
      <c r="AM11" s="657"/>
      <c r="AN11" s="657"/>
      <c r="AO11" s="658"/>
      <c r="AP11" s="574" t="s">
        <v>224</v>
      </c>
      <c r="AQ11" s="575"/>
      <c r="AR11" s="575"/>
      <c r="AS11" s="575"/>
      <c r="AT11" s="575"/>
      <c r="AU11" s="575"/>
      <c r="AV11" s="575"/>
      <c r="AW11" s="575"/>
      <c r="AX11" s="575"/>
      <c r="AY11" s="575"/>
      <c r="AZ11" s="575"/>
      <c r="BA11" s="575"/>
      <c r="BB11" s="575"/>
      <c r="BC11" s="576"/>
      <c r="BD11" s="577">
        <v>630514</v>
      </c>
      <c r="BE11" s="578"/>
      <c r="BF11" s="578"/>
      <c r="BG11" s="578"/>
      <c r="BH11" s="578"/>
      <c r="BI11" s="578"/>
      <c r="BJ11" s="578"/>
      <c r="BK11" s="579"/>
      <c r="BL11" s="654">
        <v>0.9</v>
      </c>
      <c r="BM11" s="654"/>
      <c r="BN11" s="654"/>
      <c r="BO11" s="654"/>
      <c r="BP11" s="655">
        <v>255865</v>
      </c>
      <c r="BQ11" s="655"/>
      <c r="BR11" s="655"/>
      <c r="BS11" s="655"/>
      <c r="BT11" s="655"/>
      <c r="BU11" s="655"/>
      <c r="BV11" s="655"/>
      <c r="BW11" s="656"/>
      <c r="BY11" s="574" t="s">
        <v>225</v>
      </c>
      <c r="BZ11" s="575"/>
      <c r="CA11" s="575"/>
      <c r="CB11" s="575"/>
      <c r="CC11" s="575"/>
      <c r="CD11" s="575"/>
      <c r="CE11" s="575"/>
      <c r="CF11" s="575"/>
      <c r="CG11" s="575"/>
      <c r="CH11" s="575"/>
      <c r="CI11" s="575"/>
      <c r="CJ11" s="575"/>
      <c r="CK11" s="575"/>
      <c r="CL11" s="576"/>
      <c r="CM11" s="577">
        <v>27738662</v>
      </c>
      <c r="CN11" s="578"/>
      <c r="CO11" s="578"/>
      <c r="CP11" s="578"/>
      <c r="CQ11" s="578"/>
      <c r="CR11" s="578"/>
      <c r="CS11" s="578"/>
      <c r="CT11" s="579"/>
      <c r="CU11" s="580">
        <v>7.1</v>
      </c>
      <c r="CV11" s="657"/>
      <c r="CW11" s="657"/>
      <c r="CX11" s="659"/>
      <c r="CY11" s="583">
        <v>12201616</v>
      </c>
      <c r="CZ11" s="578"/>
      <c r="DA11" s="578"/>
      <c r="DB11" s="578"/>
      <c r="DC11" s="578"/>
      <c r="DD11" s="578"/>
      <c r="DE11" s="578"/>
      <c r="DF11" s="578"/>
      <c r="DG11" s="578"/>
      <c r="DH11" s="578"/>
      <c r="DI11" s="578"/>
      <c r="DJ11" s="578"/>
      <c r="DK11" s="579"/>
      <c r="DL11" s="583">
        <v>10678061</v>
      </c>
      <c r="DM11" s="578"/>
      <c r="DN11" s="578"/>
      <c r="DO11" s="578"/>
      <c r="DP11" s="578"/>
      <c r="DQ11" s="578"/>
      <c r="DR11" s="578"/>
      <c r="DS11" s="578"/>
      <c r="DT11" s="578"/>
      <c r="DU11" s="578"/>
      <c r="DV11" s="578"/>
      <c r="DW11" s="578"/>
      <c r="DX11" s="676"/>
    </row>
    <row r="12" spans="2:138" ht="11.25" customHeight="1" x14ac:dyDescent="0.2">
      <c r="B12" s="574" t="s">
        <v>226</v>
      </c>
      <c r="C12" s="575"/>
      <c r="D12" s="575"/>
      <c r="E12" s="575"/>
      <c r="F12" s="575"/>
      <c r="G12" s="575"/>
      <c r="H12" s="575"/>
      <c r="I12" s="575"/>
      <c r="J12" s="575"/>
      <c r="K12" s="575"/>
      <c r="L12" s="575"/>
      <c r="M12" s="575"/>
      <c r="N12" s="575"/>
      <c r="O12" s="575"/>
      <c r="P12" s="575"/>
      <c r="Q12" s="576"/>
      <c r="R12" s="577">
        <v>13419</v>
      </c>
      <c r="S12" s="578"/>
      <c r="T12" s="578"/>
      <c r="U12" s="578"/>
      <c r="V12" s="578"/>
      <c r="W12" s="578"/>
      <c r="X12" s="578"/>
      <c r="Y12" s="579"/>
      <c r="Z12" s="654">
        <v>0</v>
      </c>
      <c r="AA12" s="654"/>
      <c r="AB12" s="654"/>
      <c r="AC12" s="654"/>
      <c r="AD12" s="655">
        <v>13419</v>
      </c>
      <c r="AE12" s="655"/>
      <c r="AF12" s="655"/>
      <c r="AG12" s="655"/>
      <c r="AH12" s="655"/>
      <c r="AI12" s="655"/>
      <c r="AJ12" s="655"/>
      <c r="AK12" s="655"/>
      <c r="AL12" s="580">
        <v>0</v>
      </c>
      <c r="AM12" s="657"/>
      <c r="AN12" s="657"/>
      <c r="AO12" s="658"/>
      <c r="AP12" s="574" t="s">
        <v>227</v>
      </c>
      <c r="AQ12" s="575"/>
      <c r="AR12" s="575"/>
      <c r="AS12" s="575"/>
      <c r="AT12" s="575"/>
      <c r="AU12" s="575"/>
      <c r="AV12" s="575"/>
      <c r="AW12" s="575"/>
      <c r="AX12" s="575"/>
      <c r="AY12" s="575"/>
      <c r="AZ12" s="575"/>
      <c r="BA12" s="575"/>
      <c r="BB12" s="575"/>
      <c r="BC12" s="576"/>
      <c r="BD12" s="577">
        <v>104590</v>
      </c>
      <c r="BE12" s="578"/>
      <c r="BF12" s="578"/>
      <c r="BG12" s="578"/>
      <c r="BH12" s="578"/>
      <c r="BI12" s="578"/>
      <c r="BJ12" s="578"/>
      <c r="BK12" s="579"/>
      <c r="BL12" s="654">
        <v>0.1</v>
      </c>
      <c r="BM12" s="654"/>
      <c r="BN12" s="654"/>
      <c r="BO12" s="654"/>
      <c r="BP12" s="655" t="s">
        <v>119</v>
      </c>
      <c r="BQ12" s="655"/>
      <c r="BR12" s="655"/>
      <c r="BS12" s="655"/>
      <c r="BT12" s="655"/>
      <c r="BU12" s="655"/>
      <c r="BV12" s="655"/>
      <c r="BW12" s="656"/>
      <c r="BY12" s="574" t="s">
        <v>228</v>
      </c>
      <c r="BZ12" s="575"/>
      <c r="CA12" s="575"/>
      <c r="CB12" s="575"/>
      <c r="CC12" s="575"/>
      <c r="CD12" s="575"/>
      <c r="CE12" s="575"/>
      <c r="CF12" s="575"/>
      <c r="CG12" s="575"/>
      <c r="CH12" s="575"/>
      <c r="CI12" s="575"/>
      <c r="CJ12" s="575"/>
      <c r="CK12" s="575"/>
      <c r="CL12" s="576"/>
      <c r="CM12" s="577">
        <v>30406491</v>
      </c>
      <c r="CN12" s="578"/>
      <c r="CO12" s="578"/>
      <c r="CP12" s="578"/>
      <c r="CQ12" s="578"/>
      <c r="CR12" s="578"/>
      <c r="CS12" s="578"/>
      <c r="CT12" s="579"/>
      <c r="CU12" s="580">
        <v>7.8</v>
      </c>
      <c r="CV12" s="657"/>
      <c r="CW12" s="657"/>
      <c r="CX12" s="659"/>
      <c r="CY12" s="583">
        <v>3858203</v>
      </c>
      <c r="CZ12" s="578"/>
      <c r="DA12" s="578"/>
      <c r="DB12" s="578"/>
      <c r="DC12" s="578"/>
      <c r="DD12" s="578"/>
      <c r="DE12" s="578"/>
      <c r="DF12" s="578"/>
      <c r="DG12" s="578"/>
      <c r="DH12" s="578"/>
      <c r="DI12" s="578"/>
      <c r="DJ12" s="578"/>
      <c r="DK12" s="579"/>
      <c r="DL12" s="583">
        <v>23799205</v>
      </c>
      <c r="DM12" s="578"/>
      <c r="DN12" s="578"/>
      <c r="DO12" s="578"/>
      <c r="DP12" s="578"/>
      <c r="DQ12" s="578"/>
      <c r="DR12" s="578"/>
      <c r="DS12" s="578"/>
      <c r="DT12" s="578"/>
      <c r="DU12" s="578"/>
      <c r="DV12" s="578"/>
      <c r="DW12" s="578"/>
      <c r="DX12" s="676"/>
    </row>
    <row r="13" spans="2:138" ht="11.25" customHeight="1" x14ac:dyDescent="0.2">
      <c r="B13" s="574" t="s">
        <v>229</v>
      </c>
      <c r="C13" s="575"/>
      <c r="D13" s="575"/>
      <c r="E13" s="575"/>
      <c r="F13" s="575"/>
      <c r="G13" s="575"/>
      <c r="H13" s="575"/>
      <c r="I13" s="575"/>
      <c r="J13" s="575"/>
      <c r="K13" s="575"/>
      <c r="L13" s="575"/>
      <c r="M13" s="575"/>
      <c r="N13" s="575"/>
      <c r="O13" s="575"/>
      <c r="P13" s="575"/>
      <c r="Q13" s="576"/>
      <c r="R13" s="577">
        <v>69600</v>
      </c>
      <c r="S13" s="578"/>
      <c r="T13" s="578"/>
      <c r="U13" s="578"/>
      <c r="V13" s="578"/>
      <c r="W13" s="578"/>
      <c r="X13" s="578"/>
      <c r="Y13" s="579"/>
      <c r="Z13" s="654">
        <v>0</v>
      </c>
      <c r="AA13" s="654"/>
      <c r="AB13" s="654"/>
      <c r="AC13" s="654"/>
      <c r="AD13" s="655">
        <v>69600</v>
      </c>
      <c r="AE13" s="655"/>
      <c r="AF13" s="655"/>
      <c r="AG13" s="655"/>
      <c r="AH13" s="655"/>
      <c r="AI13" s="655"/>
      <c r="AJ13" s="655"/>
      <c r="AK13" s="655"/>
      <c r="AL13" s="580">
        <v>0</v>
      </c>
      <c r="AM13" s="657"/>
      <c r="AN13" s="657"/>
      <c r="AO13" s="658"/>
      <c r="AP13" s="574" t="s">
        <v>230</v>
      </c>
      <c r="AQ13" s="575"/>
      <c r="AR13" s="575"/>
      <c r="AS13" s="575"/>
      <c r="AT13" s="575"/>
      <c r="AU13" s="575"/>
      <c r="AV13" s="575"/>
      <c r="AW13" s="575"/>
      <c r="AX13" s="575"/>
      <c r="AY13" s="575"/>
      <c r="AZ13" s="575"/>
      <c r="BA13" s="575"/>
      <c r="BB13" s="575"/>
      <c r="BC13" s="576"/>
      <c r="BD13" s="577">
        <v>641498</v>
      </c>
      <c r="BE13" s="578"/>
      <c r="BF13" s="578"/>
      <c r="BG13" s="578"/>
      <c r="BH13" s="578"/>
      <c r="BI13" s="578"/>
      <c r="BJ13" s="578"/>
      <c r="BK13" s="579"/>
      <c r="BL13" s="654">
        <v>0.9</v>
      </c>
      <c r="BM13" s="654"/>
      <c r="BN13" s="654"/>
      <c r="BO13" s="654"/>
      <c r="BP13" s="655" t="s">
        <v>217</v>
      </c>
      <c r="BQ13" s="655"/>
      <c r="BR13" s="655"/>
      <c r="BS13" s="655"/>
      <c r="BT13" s="655"/>
      <c r="BU13" s="655"/>
      <c r="BV13" s="655"/>
      <c r="BW13" s="656"/>
      <c r="BY13" s="574" t="s">
        <v>231</v>
      </c>
      <c r="BZ13" s="575"/>
      <c r="CA13" s="575"/>
      <c r="CB13" s="575"/>
      <c r="CC13" s="575"/>
      <c r="CD13" s="575"/>
      <c r="CE13" s="575"/>
      <c r="CF13" s="575"/>
      <c r="CG13" s="575"/>
      <c r="CH13" s="575"/>
      <c r="CI13" s="575"/>
      <c r="CJ13" s="575"/>
      <c r="CK13" s="575"/>
      <c r="CL13" s="576"/>
      <c r="CM13" s="577">
        <v>61600555</v>
      </c>
      <c r="CN13" s="578"/>
      <c r="CO13" s="578"/>
      <c r="CP13" s="578"/>
      <c r="CQ13" s="578"/>
      <c r="CR13" s="578"/>
      <c r="CS13" s="578"/>
      <c r="CT13" s="579"/>
      <c r="CU13" s="580">
        <v>15.8</v>
      </c>
      <c r="CV13" s="657"/>
      <c r="CW13" s="657"/>
      <c r="CX13" s="659"/>
      <c r="CY13" s="583">
        <v>51564842</v>
      </c>
      <c r="CZ13" s="578"/>
      <c r="DA13" s="578"/>
      <c r="DB13" s="578"/>
      <c r="DC13" s="578"/>
      <c r="DD13" s="578"/>
      <c r="DE13" s="578"/>
      <c r="DF13" s="578"/>
      <c r="DG13" s="578"/>
      <c r="DH13" s="578"/>
      <c r="DI13" s="578"/>
      <c r="DJ13" s="578"/>
      <c r="DK13" s="579"/>
      <c r="DL13" s="583">
        <v>17853972</v>
      </c>
      <c r="DM13" s="578"/>
      <c r="DN13" s="578"/>
      <c r="DO13" s="578"/>
      <c r="DP13" s="578"/>
      <c r="DQ13" s="578"/>
      <c r="DR13" s="578"/>
      <c r="DS13" s="578"/>
      <c r="DT13" s="578"/>
      <c r="DU13" s="578"/>
      <c r="DV13" s="578"/>
      <c r="DW13" s="578"/>
      <c r="DX13" s="676"/>
    </row>
    <row r="14" spans="2:138" ht="11.25" customHeight="1" x14ac:dyDescent="0.2">
      <c r="B14" s="574" t="s">
        <v>232</v>
      </c>
      <c r="C14" s="575"/>
      <c r="D14" s="575"/>
      <c r="E14" s="575"/>
      <c r="F14" s="575"/>
      <c r="G14" s="575"/>
      <c r="H14" s="575"/>
      <c r="I14" s="575"/>
      <c r="J14" s="575"/>
      <c r="K14" s="575"/>
      <c r="L14" s="575"/>
      <c r="M14" s="575"/>
      <c r="N14" s="575"/>
      <c r="O14" s="575"/>
      <c r="P14" s="575"/>
      <c r="Q14" s="576"/>
      <c r="R14" s="577">
        <v>9027656</v>
      </c>
      <c r="S14" s="578"/>
      <c r="T14" s="578"/>
      <c r="U14" s="578"/>
      <c r="V14" s="578"/>
      <c r="W14" s="578"/>
      <c r="X14" s="578"/>
      <c r="Y14" s="579"/>
      <c r="Z14" s="654">
        <v>2.2000000000000002</v>
      </c>
      <c r="AA14" s="654"/>
      <c r="AB14" s="654"/>
      <c r="AC14" s="654"/>
      <c r="AD14" s="655">
        <v>9027656</v>
      </c>
      <c r="AE14" s="655"/>
      <c r="AF14" s="655"/>
      <c r="AG14" s="655"/>
      <c r="AH14" s="655"/>
      <c r="AI14" s="655"/>
      <c r="AJ14" s="655"/>
      <c r="AK14" s="655"/>
      <c r="AL14" s="580">
        <v>4.0999999999999996</v>
      </c>
      <c r="AM14" s="657"/>
      <c r="AN14" s="657"/>
      <c r="AO14" s="658"/>
      <c r="AP14" s="574" t="s">
        <v>233</v>
      </c>
      <c r="AQ14" s="575"/>
      <c r="AR14" s="575"/>
      <c r="AS14" s="575"/>
      <c r="AT14" s="575"/>
      <c r="AU14" s="575"/>
      <c r="AV14" s="575"/>
      <c r="AW14" s="575"/>
      <c r="AX14" s="575"/>
      <c r="AY14" s="575"/>
      <c r="AZ14" s="575"/>
      <c r="BA14" s="575"/>
      <c r="BB14" s="575"/>
      <c r="BC14" s="576"/>
      <c r="BD14" s="577">
        <v>670763</v>
      </c>
      <c r="BE14" s="578"/>
      <c r="BF14" s="578"/>
      <c r="BG14" s="578"/>
      <c r="BH14" s="578"/>
      <c r="BI14" s="578"/>
      <c r="BJ14" s="578"/>
      <c r="BK14" s="579"/>
      <c r="BL14" s="654">
        <v>0.9</v>
      </c>
      <c r="BM14" s="654"/>
      <c r="BN14" s="654"/>
      <c r="BO14" s="654"/>
      <c r="BP14" s="655" t="s">
        <v>119</v>
      </c>
      <c r="BQ14" s="655"/>
      <c r="BR14" s="655"/>
      <c r="BS14" s="655"/>
      <c r="BT14" s="655"/>
      <c r="BU14" s="655"/>
      <c r="BV14" s="655"/>
      <c r="BW14" s="656"/>
      <c r="BY14" s="574" t="s">
        <v>234</v>
      </c>
      <c r="BZ14" s="575"/>
      <c r="CA14" s="575"/>
      <c r="CB14" s="575"/>
      <c r="CC14" s="575"/>
      <c r="CD14" s="575"/>
      <c r="CE14" s="575"/>
      <c r="CF14" s="575"/>
      <c r="CG14" s="575"/>
      <c r="CH14" s="575"/>
      <c r="CI14" s="575"/>
      <c r="CJ14" s="575"/>
      <c r="CK14" s="575"/>
      <c r="CL14" s="576"/>
      <c r="CM14" s="577">
        <v>16095974</v>
      </c>
      <c r="CN14" s="578"/>
      <c r="CO14" s="578"/>
      <c r="CP14" s="578"/>
      <c r="CQ14" s="578"/>
      <c r="CR14" s="578"/>
      <c r="CS14" s="578"/>
      <c r="CT14" s="579"/>
      <c r="CU14" s="580">
        <v>4.0999999999999996</v>
      </c>
      <c r="CV14" s="657"/>
      <c r="CW14" s="657"/>
      <c r="CX14" s="659"/>
      <c r="CY14" s="583">
        <v>1707329</v>
      </c>
      <c r="CZ14" s="578"/>
      <c r="DA14" s="578"/>
      <c r="DB14" s="578"/>
      <c r="DC14" s="578"/>
      <c r="DD14" s="578"/>
      <c r="DE14" s="578"/>
      <c r="DF14" s="578"/>
      <c r="DG14" s="578"/>
      <c r="DH14" s="578"/>
      <c r="DI14" s="578"/>
      <c r="DJ14" s="578"/>
      <c r="DK14" s="579"/>
      <c r="DL14" s="583">
        <v>14475344</v>
      </c>
      <c r="DM14" s="578"/>
      <c r="DN14" s="578"/>
      <c r="DO14" s="578"/>
      <c r="DP14" s="578"/>
      <c r="DQ14" s="578"/>
      <c r="DR14" s="578"/>
      <c r="DS14" s="578"/>
      <c r="DT14" s="578"/>
      <c r="DU14" s="578"/>
      <c r="DV14" s="578"/>
      <c r="DW14" s="578"/>
      <c r="DX14" s="676"/>
    </row>
    <row r="15" spans="2:138" ht="11.25" customHeight="1" x14ac:dyDescent="0.2">
      <c r="B15" s="574" t="s">
        <v>235</v>
      </c>
      <c r="C15" s="575"/>
      <c r="D15" s="575"/>
      <c r="E15" s="575"/>
      <c r="F15" s="575"/>
      <c r="G15" s="575"/>
      <c r="H15" s="575"/>
      <c r="I15" s="575"/>
      <c r="J15" s="575"/>
      <c r="K15" s="575"/>
      <c r="L15" s="575"/>
      <c r="M15" s="575"/>
      <c r="N15" s="575"/>
      <c r="O15" s="575"/>
      <c r="P15" s="575"/>
      <c r="Q15" s="576"/>
      <c r="R15" s="577" t="s">
        <v>217</v>
      </c>
      <c r="S15" s="578"/>
      <c r="T15" s="578"/>
      <c r="U15" s="578"/>
      <c r="V15" s="578"/>
      <c r="W15" s="578"/>
      <c r="X15" s="578"/>
      <c r="Y15" s="579"/>
      <c r="Z15" s="654" t="s">
        <v>217</v>
      </c>
      <c r="AA15" s="654"/>
      <c r="AB15" s="654"/>
      <c r="AC15" s="654"/>
      <c r="AD15" s="655" t="s">
        <v>119</v>
      </c>
      <c r="AE15" s="655"/>
      <c r="AF15" s="655"/>
      <c r="AG15" s="655"/>
      <c r="AH15" s="655"/>
      <c r="AI15" s="655"/>
      <c r="AJ15" s="655"/>
      <c r="AK15" s="655"/>
      <c r="AL15" s="580" t="s">
        <v>119</v>
      </c>
      <c r="AM15" s="657"/>
      <c r="AN15" s="657"/>
      <c r="AO15" s="658"/>
      <c r="AP15" s="574" t="s">
        <v>236</v>
      </c>
      <c r="AQ15" s="575"/>
      <c r="AR15" s="575"/>
      <c r="AS15" s="575"/>
      <c r="AT15" s="575"/>
      <c r="AU15" s="575"/>
      <c r="AV15" s="575"/>
      <c r="AW15" s="575"/>
      <c r="AX15" s="575"/>
      <c r="AY15" s="575"/>
      <c r="AZ15" s="575"/>
      <c r="BA15" s="575"/>
      <c r="BB15" s="575"/>
      <c r="BC15" s="576"/>
      <c r="BD15" s="577">
        <v>13947615</v>
      </c>
      <c r="BE15" s="578"/>
      <c r="BF15" s="578"/>
      <c r="BG15" s="578"/>
      <c r="BH15" s="578"/>
      <c r="BI15" s="578"/>
      <c r="BJ15" s="578"/>
      <c r="BK15" s="579"/>
      <c r="BL15" s="654">
        <v>19.2</v>
      </c>
      <c r="BM15" s="654"/>
      <c r="BN15" s="654"/>
      <c r="BO15" s="654"/>
      <c r="BP15" s="655" t="s">
        <v>119</v>
      </c>
      <c r="BQ15" s="655"/>
      <c r="BR15" s="655"/>
      <c r="BS15" s="655"/>
      <c r="BT15" s="655"/>
      <c r="BU15" s="655"/>
      <c r="BV15" s="655"/>
      <c r="BW15" s="656"/>
      <c r="BY15" s="574" t="s">
        <v>237</v>
      </c>
      <c r="BZ15" s="575"/>
      <c r="CA15" s="575"/>
      <c r="CB15" s="575"/>
      <c r="CC15" s="575"/>
      <c r="CD15" s="575"/>
      <c r="CE15" s="575"/>
      <c r="CF15" s="575"/>
      <c r="CG15" s="575"/>
      <c r="CH15" s="575"/>
      <c r="CI15" s="575"/>
      <c r="CJ15" s="575"/>
      <c r="CK15" s="575"/>
      <c r="CL15" s="576"/>
      <c r="CM15" s="577" t="s">
        <v>119</v>
      </c>
      <c r="CN15" s="578"/>
      <c r="CO15" s="578"/>
      <c r="CP15" s="578"/>
      <c r="CQ15" s="578"/>
      <c r="CR15" s="578"/>
      <c r="CS15" s="578"/>
      <c r="CT15" s="579"/>
      <c r="CU15" s="580" t="s">
        <v>119</v>
      </c>
      <c r="CV15" s="657"/>
      <c r="CW15" s="657"/>
      <c r="CX15" s="659"/>
      <c r="CY15" s="583" t="s">
        <v>238</v>
      </c>
      <c r="CZ15" s="578"/>
      <c r="DA15" s="578"/>
      <c r="DB15" s="578"/>
      <c r="DC15" s="578"/>
      <c r="DD15" s="578"/>
      <c r="DE15" s="578"/>
      <c r="DF15" s="578"/>
      <c r="DG15" s="578"/>
      <c r="DH15" s="578"/>
      <c r="DI15" s="578"/>
      <c r="DJ15" s="578"/>
      <c r="DK15" s="579"/>
      <c r="DL15" s="583" t="s">
        <v>119</v>
      </c>
      <c r="DM15" s="578"/>
      <c r="DN15" s="578"/>
      <c r="DO15" s="578"/>
      <c r="DP15" s="578"/>
      <c r="DQ15" s="578"/>
      <c r="DR15" s="578"/>
      <c r="DS15" s="578"/>
      <c r="DT15" s="578"/>
      <c r="DU15" s="578"/>
      <c r="DV15" s="578"/>
      <c r="DW15" s="578"/>
      <c r="DX15" s="676"/>
    </row>
    <row r="16" spans="2:138" ht="11.25" customHeight="1" x14ac:dyDescent="0.2">
      <c r="B16" s="574" t="s">
        <v>239</v>
      </c>
      <c r="C16" s="575"/>
      <c r="D16" s="575"/>
      <c r="E16" s="575"/>
      <c r="F16" s="575"/>
      <c r="G16" s="575"/>
      <c r="H16" s="575"/>
      <c r="I16" s="575"/>
      <c r="J16" s="575"/>
      <c r="K16" s="575"/>
      <c r="L16" s="575"/>
      <c r="M16" s="575"/>
      <c r="N16" s="575"/>
      <c r="O16" s="575"/>
      <c r="P16" s="575"/>
      <c r="Q16" s="576"/>
      <c r="R16" s="577">
        <v>323683</v>
      </c>
      <c r="S16" s="578"/>
      <c r="T16" s="578"/>
      <c r="U16" s="578"/>
      <c r="V16" s="578"/>
      <c r="W16" s="578"/>
      <c r="X16" s="578"/>
      <c r="Y16" s="579"/>
      <c r="Z16" s="654">
        <v>0.1</v>
      </c>
      <c r="AA16" s="654"/>
      <c r="AB16" s="654"/>
      <c r="AC16" s="654"/>
      <c r="AD16" s="655">
        <v>323683</v>
      </c>
      <c r="AE16" s="655"/>
      <c r="AF16" s="655"/>
      <c r="AG16" s="655"/>
      <c r="AH16" s="655"/>
      <c r="AI16" s="655"/>
      <c r="AJ16" s="655"/>
      <c r="AK16" s="655"/>
      <c r="AL16" s="580">
        <v>0.1</v>
      </c>
      <c r="AM16" s="657"/>
      <c r="AN16" s="657"/>
      <c r="AO16" s="658"/>
      <c r="AP16" s="574" t="s">
        <v>240</v>
      </c>
      <c r="AQ16" s="575"/>
      <c r="AR16" s="575"/>
      <c r="AS16" s="575"/>
      <c r="AT16" s="575"/>
      <c r="AU16" s="575"/>
      <c r="AV16" s="575"/>
      <c r="AW16" s="575"/>
      <c r="AX16" s="575"/>
      <c r="AY16" s="575"/>
      <c r="AZ16" s="575"/>
      <c r="BA16" s="575"/>
      <c r="BB16" s="575"/>
      <c r="BC16" s="576"/>
      <c r="BD16" s="577">
        <v>551846</v>
      </c>
      <c r="BE16" s="578"/>
      <c r="BF16" s="578"/>
      <c r="BG16" s="578"/>
      <c r="BH16" s="578"/>
      <c r="BI16" s="578"/>
      <c r="BJ16" s="578"/>
      <c r="BK16" s="579"/>
      <c r="BL16" s="654">
        <v>0.8</v>
      </c>
      <c r="BM16" s="654"/>
      <c r="BN16" s="654"/>
      <c r="BO16" s="654"/>
      <c r="BP16" s="655" t="s">
        <v>119</v>
      </c>
      <c r="BQ16" s="655"/>
      <c r="BR16" s="655"/>
      <c r="BS16" s="655"/>
      <c r="BT16" s="655"/>
      <c r="BU16" s="655"/>
      <c r="BV16" s="655"/>
      <c r="BW16" s="656"/>
      <c r="BY16" s="574" t="s">
        <v>241</v>
      </c>
      <c r="BZ16" s="575"/>
      <c r="CA16" s="575"/>
      <c r="CB16" s="575"/>
      <c r="CC16" s="575"/>
      <c r="CD16" s="575"/>
      <c r="CE16" s="575"/>
      <c r="CF16" s="575"/>
      <c r="CG16" s="575"/>
      <c r="CH16" s="575"/>
      <c r="CI16" s="575"/>
      <c r="CJ16" s="575"/>
      <c r="CK16" s="575"/>
      <c r="CL16" s="576"/>
      <c r="CM16" s="577">
        <v>67733932</v>
      </c>
      <c r="CN16" s="578"/>
      <c r="CO16" s="578"/>
      <c r="CP16" s="578"/>
      <c r="CQ16" s="578"/>
      <c r="CR16" s="578"/>
      <c r="CS16" s="578"/>
      <c r="CT16" s="579"/>
      <c r="CU16" s="580">
        <v>17.3</v>
      </c>
      <c r="CV16" s="657"/>
      <c r="CW16" s="657"/>
      <c r="CX16" s="659"/>
      <c r="CY16" s="583">
        <v>1822327</v>
      </c>
      <c r="CZ16" s="578"/>
      <c r="DA16" s="578"/>
      <c r="DB16" s="578"/>
      <c r="DC16" s="578"/>
      <c r="DD16" s="578"/>
      <c r="DE16" s="578"/>
      <c r="DF16" s="578"/>
      <c r="DG16" s="578"/>
      <c r="DH16" s="578"/>
      <c r="DI16" s="578"/>
      <c r="DJ16" s="578"/>
      <c r="DK16" s="579"/>
      <c r="DL16" s="583">
        <v>52503770</v>
      </c>
      <c r="DM16" s="578"/>
      <c r="DN16" s="578"/>
      <c r="DO16" s="578"/>
      <c r="DP16" s="578"/>
      <c r="DQ16" s="578"/>
      <c r="DR16" s="578"/>
      <c r="DS16" s="578"/>
      <c r="DT16" s="578"/>
      <c r="DU16" s="578"/>
      <c r="DV16" s="578"/>
      <c r="DW16" s="578"/>
      <c r="DX16" s="676"/>
    </row>
    <row r="17" spans="2:128" ht="11.25" customHeight="1" x14ac:dyDescent="0.2">
      <c r="B17" s="574" t="s">
        <v>242</v>
      </c>
      <c r="C17" s="575"/>
      <c r="D17" s="575"/>
      <c r="E17" s="575"/>
      <c r="F17" s="575"/>
      <c r="G17" s="575"/>
      <c r="H17" s="575"/>
      <c r="I17" s="575"/>
      <c r="J17" s="575"/>
      <c r="K17" s="575"/>
      <c r="L17" s="575"/>
      <c r="M17" s="575"/>
      <c r="N17" s="575"/>
      <c r="O17" s="575"/>
      <c r="P17" s="575"/>
      <c r="Q17" s="576"/>
      <c r="R17" s="577">
        <v>257014</v>
      </c>
      <c r="S17" s="578"/>
      <c r="T17" s="578"/>
      <c r="U17" s="578"/>
      <c r="V17" s="578"/>
      <c r="W17" s="578"/>
      <c r="X17" s="578"/>
      <c r="Y17" s="579"/>
      <c r="Z17" s="654">
        <v>0.1</v>
      </c>
      <c r="AA17" s="654"/>
      <c r="AB17" s="654"/>
      <c r="AC17" s="654"/>
      <c r="AD17" s="655">
        <v>257014</v>
      </c>
      <c r="AE17" s="655"/>
      <c r="AF17" s="655"/>
      <c r="AG17" s="655"/>
      <c r="AH17" s="655"/>
      <c r="AI17" s="655"/>
      <c r="AJ17" s="655"/>
      <c r="AK17" s="655"/>
      <c r="AL17" s="580">
        <v>0.1</v>
      </c>
      <c r="AM17" s="657"/>
      <c r="AN17" s="657"/>
      <c r="AO17" s="658"/>
      <c r="AP17" s="574" t="s">
        <v>243</v>
      </c>
      <c r="AQ17" s="575"/>
      <c r="AR17" s="575"/>
      <c r="AS17" s="575"/>
      <c r="AT17" s="575"/>
      <c r="AU17" s="575"/>
      <c r="AV17" s="575"/>
      <c r="AW17" s="575"/>
      <c r="AX17" s="575"/>
      <c r="AY17" s="575"/>
      <c r="AZ17" s="575"/>
      <c r="BA17" s="575"/>
      <c r="BB17" s="575"/>
      <c r="BC17" s="576"/>
      <c r="BD17" s="577">
        <v>13395769</v>
      </c>
      <c r="BE17" s="578"/>
      <c r="BF17" s="578"/>
      <c r="BG17" s="578"/>
      <c r="BH17" s="578"/>
      <c r="BI17" s="578"/>
      <c r="BJ17" s="578"/>
      <c r="BK17" s="579"/>
      <c r="BL17" s="654">
        <v>18.399999999999999</v>
      </c>
      <c r="BM17" s="654"/>
      <c r="BN17" s="654"/>
      <c r="BO17" s="654"/>
      <c r="BP17" s="655" t="s">
        <v>119</v>
      </c>
      <c r="BQ17" s="655"/>
      <c r="BR17" s="655"/>
      <c r="BS17" s="655"/>
      <c r="BT17" s="655"/>
      <c r="BU17" s="655"/>
      <c r="BV17" s="655"/>
      <c r="BW17" s="656"/>
      <c r="BY17" s="574" t="s">
        <v>244</v>
      </c>
      <c r="BZ17" s="575"/>
      <c r="CA17" s="575"/>
      <c r="CB17" s="575"/>
      <c r="CC17" s="575"/>
      <c r="CD17" s="575"/>
      <c r="CE17" s="575"/>
      <c r="CF17" s="575"/>
      <c r="CG17" s="575"/>
      <c r="CH17" s="575"/>
      <c r="CI17" s="575"/>
      <c r="CJ17" s="575"/>
      <c r="CK17" s="575"/>
      <c r="CL17" s="576"/>
      <c r="CM17" s="577">
        <v>2594385</v>
      </c>
      <c r="CN17" s="578"/>
      <c r="CO17" s="578"/>
      <c r="CP17" s="578"/>
      <c r="CQ17" s="578"/>
      <c r="CR17" s="578"/>
      <c r="CS17" s="578"/>
      <c r="CT17" s="579"/>
      <c r="CU17" s="580">
        <v>0.7</v>
      </c>
      <c r="CV17" s="657"/>
      <c r="CW17" s="657"/>
      <c r="CX17" s="659"/>
      <c r="CY17" s="583" t="s">
        <v>119</v>
      </c>
      <c r="CZ17" s="578"/>
      <c r="DA17" s="578"/>
      <c r="DB17" s="578"/>
      <c r="DC17" s="578"/>
      <c r="DD17" s="578"/>
      <c r="DE17" s="578"/>
      <c r="DF17" s="578"/>
      <c r="DG17" s="578"/>
      <c r="DH17" s="578"/>
      <c r="DI17" s="578"/>
      <c r="DJ17" s="578"/>
      <c r="DK17" s="579"/>
      <c r="DL17" s="583">
        <v>97187</v>
      </c>
      <c r="DM17" s="578"/>
      <c r="DN17" s="578"/>
      <c r="DO17" s="578"/>
      <c r="DP17" s="578"/>
      <c r="DQ17" s="578"/>
      <c r="DR17" s="578"/>
      <c r="DS17" s="578"/>
      <c r="DT17" s="578"/>
      <c r="DU17" s="578"/>
      <c r="DV17" s="578"/>
      <c r="DW17" s="578"/>
      <c r="DX17" s="676"/>
    </row>
    <row r="18" spans="2:128" ht="11.25" customHeight="1" x14ac:dyDescent="0.2">
      <c r="B18" s="574" t="s">
        <v>245</v>
      </c>
      <c r="C18" s="575"/>
      <c r="D18" s="575"/>
      <c r="E18" s="575"/>
      <c r="F18" s="575"/>
      <c r="G18" s="575"/>
      <c r="H18" s="575"/>
      <c r="I18" s="575"/>
      <c r="J18" s="575"/>
      <c r="K18" s="575"/>
      <c r="L18" s="575"/>
      <c r="M18" s="575"/>
      <c r="N18" s="575"/>
      <c r="O18" s="575"/>
      <c r="P18" s="575"/>
      <c r="Q18" s="576"/>
      <c r="R18" s="577">
        <v>66669</v>
      </c>
      <c r="S18" s="578"/>
      <c r="T18" s="578"/>
      <c r="U18" s="578"/>
      <c r="V18" s="578"/>
      <c r="W18" s="578"/>
      <c r="X18" s="578"/>
      <c r="Y18" s="579"/>
      <c r="Z18" s="654">
        <v>0</v>
      </c>
      <c r="AA18" s="654"/>
      <c r="AB18" s="654"/>
      <c r="AC18" s="654"/>
      <c r="AD18" s="655">
        <v>66669</v>
      </c>
      <c r="AE18" s="655"/>
      <c r="AF18" s="655"/>
      <c r="AG18" s="655"/>
      <c r="AH18" s="655"/>
      <c r="AI18" s="655"/>
      <c r="AJ18" s="655"/>
      <c r="AK18" s="655"/>
      <c r="AL18" s="580">
        <v>0</v>
      </c>
      <c r="AM18" s="657"/>
      <c r="AN18" s="657"/>
      <c r="AO18" s="658"/>
      <c r="AP18" s="574" t="s">
        <v>246</v>
      </c>
      <c r="AQ18" s="575"/>
      <c r="AR18" s="575"/>
      <c r="AS18" s="575"/>
      <c r="AT18" s="575"/>
      <c r="AU18" s="575"/>
      <c r="AV18" s="575"/>
      <c r="AW18" s="575"/>
      <c r="AX18" s="575"/>
      <c r="AY18" s="575"/>
      <c r="AZ18" s="575"/>
      <c r="BA18" s="575"/>
      <c r="BB18" s="575"/>
      <c r="BC18" s="576"/>
      <c r="BD18" s="577">
        <v>26544053</v>
      </c>
      <c r="BE18" s="578"/>
      <c r="BF18" s="578"/>
      <c r="BG18" s="578"/>
      <c r="BH18" s="578"/>
      <c r="BI18" s="578"/>
      <c r="BJ18" s="578"/>
      <c r="BK18" s="579"/>
      <c r="BL18" s="654">
        <v>36.6</v>
      </c>
      <c r="BM18" s="654"/>
      <c r="BN18" s="654"/>
      <c r="BO18" s="654"/>
      <c r="BP18" s="655" t="s">
        <v>119</v>
      </c>
      <c r="BQ18" s="655"/>
      <c r="BR18" s="655"/>
      <c r="BS18" s="655"/>
      <c r="BT18" s="655"/>
      <c r="BU18" s="655"/>
      <c r="BV18" s="655"/>
      <c r="BW18" s="656"/>
      <c r="BY18" s="574" t="s">
        <v>247</v>
      </c>
      <c r="BZ18" s="575"/>
      <c r="CA18" s="575"/>
      <c r="CB18" s="575"/>
      <c r="CC18" s="575"/>
      <c r="CD18" s="575"/>
      <c r="CE18" s="575"/>
      <c r="CF18" s="575"/>
      <c r="CG18" s="575"/>
      <c r="CH18" s="575"/>
      <c r="CI18" s="575"/>
      <c r="CJ18" s="575"/>
      <c r="CK18" s="575"/>
      <c r="CL18" s="576"/>
      <c r="CM18" s="577">
        <v>52675775</v>
      </c>
      <c r="CN18" s="578"/>
      <c r="CO18" s="578"/>
      <c r="CP18" s="578"/>
      <c r="CQ18" s="578"/>
      <c r="CR18" s="578"/>
      <c r="CS18" s="578"/>
      <c r="CT18" s="579"/>
      <c r="CU18" s="580">
        <v>13.5</v>
      </c>
      <c r="CV18" s="657"/>
      <c r="CW18" s="657"/>
      <c r="CX18" s="659"/>
      <c r="CY18" s="583" t="s">
        <v>119</v>
      </c>
      <c r="CZ18" s="578"/>
      <c r="DA18" s="578"/>
      <c r="DB18" s="578"/>
      <c r="DC18" s="578"/>
      <c r="DD18" s="578"/>
      <c r="DE18" s="578"/>
      <c r="DF18" s="578"/>
      <c r="DG18" s="578"/>
      <c r="DH18" s="578"/>
      <c r="DI18" s="578"/>
      <c r="DJ18" s="578"/>
      <c r="DK18" s="579"/>
      <c r="DL18" s="583">
        <v>50400073</v>
      </c>
      <c r="DM18" s="578"/>
      <c r="DN18" s="578"/>
      <c r="DO18" s="578"/>
      <c r="DP18" s="578"/>
      <c r="DQ18" s="578"/>
      <c r="DR18" s="578"/>
      <c r="DS18" s="578"/>
      <c r="DT18" s="578"/>
      <c r="DU18" s="578"/>
      <c r="DV18" s="578"/>
      <c r="DW18" s="578"/>
      <c r="DX18" s="676"/>
    </row>
    <row r="19" spans="2:128" ht="11.25" customHeight="1" x14ac:dyDescent="0.2">
      <c r="B19" s="680" t="s">
        <v>248</v>
      </c>
      <c r="C19" s="681"/>
      <c r="D19" s="681"/>
      <c r="E19" s="681"/>
      <c r="F19" s="681"/>
      <c r="G19" s="681"/>
      <c r="H19" s="681"/>
      <c r="I19" s="681"/>
      <c r="J19" s="681"/>
      <c r="K19" s="681"/>
      <c r="L19" s="681"/>
      <c r="M19" s="681"/>
      <c r="N19" s="681"/>
      <c r="O19" s="681"/>
      <c r="P19" s="681"/>
      <c r="Q19" s="682"/>
      <c r="R19" s="577" t="s">
        <v>119</v>
      </c>
      <c r="S19" s="578"/>
      <c r="T19" s="578"/>
      <c r="U19" s="578"/>
      <c r="V19" s="578"/>
      <c r="W19" s="578"/>
      <c r="X19" s="578"/>
      <c r="Y19" s="579"/>
      <c r="Z19" s="654" t="s">
        <v>119</v>
      </c>
      <c r="AA19" s="654"/>
      <c r="AB19" s="654"/>
      <c r="AC19" s="654"/>
      <c r="AD19" s="655" t="s">
        <v>119</v>
      </c>
      <c r="AE19" s="655"/>
      <c r="AF19" s="655"/>
      <c r="AG19" s="655"/>
      <c r="AH19" s="655"/>
      <c r="AI19" s="655"/>
      <c r="AJ19" s="655"/>
      <c r="AK19" s="655"/>
      <c r="AL19" s="580" t="s">
        <v>119</v>
      </c>
      <c r="AM19" s="657"/>
      <c r="AN19" s="657"/>
      <c r="AO19" s="658"/>
      <c r="AP19" s="574" t="s">
        <v>249</v>
      </c>
      <c r="AQ19" s="575"/>
      <c r="AR19" s="575"/>
      <c r="AS19" s="575"/>
      <c r="AT19" s="575"/>
      <c r="AU19" s="575"/>
      <c r="AV19" s="575"/>
      <c r="AW19" s="575"/>
      <c r="AX19" s="575"/>
      <c r="AY19" s="575"/>
      <c r="AZ19" s="575"/>
      <c r="BA19" s="575"/>
      <c r="BB19" s="575"/>
      <c r="BC19" s="576"/>
      <c r="BD19" s="577">
        <v>725576</v>
      </c>
      <c r="BE19" s="578"/>
      <c r="BF19" s="578"/>
      <c r="BG19" s="578"/>
      <c r="BH19" s="578"/>
      <c r="BI19" s="578"/>
      <c r="BJ19" s="578"/>
      <c r="BK19" s="579"/>
      <c r="BL19" s="654">
        <v>1</v>
      </c>
      <c r="BM19" s="654"/>
      <c r="BN19" s="654"/>
      <c r="BO19" s="654"/>
      <c r="BP19" s="655" t="s">
        <v>119</v>
      </c>
      <c r="BQ19" s="655"/>
      <c r="BR19" s="655"/>
      <c r="BS19" s="655"/>
      <c r="BT19" s="655"/>
      <c r="BU19" s="655"/>
      <c r="BV19" s="655"/>
      <c r="BW19" s="656"/>
      <c r="BY19" s="574" t="s">
        <v>250</v>
      </c>
      <c r="BZ19" s="575"/>
      <c r="CA19" s="575"/>
      <c r="CB19" s="575"/>
      <c r="CC19" s="575"/>
      <c r="CD19" s="575"/>
      <c r="CE19" s="575"/>
      <c r="CF19" s="575"/>
      <c r="CG19" s="575"/>
      <c r="CH19" s="575"/>
      <c r="CI19" s="575"/>
      <c r="CJ19" s="575"/>
      <c r="CK19" s="575"/>
      <c r="CL19" s="576"/>
      <c r="CM19" s="577">
        <v>2214</v>
      </c>
      <c r="CN19" s="578"/>
      <c r="CO19" s="578"/>
      <c r="CP19" s="578"/>
      <c r="CQ19" s="578"/>
      <c r="CR19" s="578"/>
      <c r="CS19" s="578"/>
      <c r="CT19" s="579"/>
      <c r="CU19" s="580">
        <v>0</v>
      </c>
      <c r="CV19" s="657"/>
      <c r="CW19" s="657"/>
      <c r="CX19" s="659"/>
      <c r="CY19" s="583" t="s">
        <v>217</v>
      </c>
      <c r="CZ19" s="578"/>
      <c r="DA19" s="578"/>
      <c r="DB19" s="578"/>
      <c r="DC19" s="578"/>
      <c r="DD19" s="578"/>
      <c r="DE19" s="578"/>
      <c r="DF19" s="578"/>
      <c r="DG19" s="578"/>
      <c r="DH19" s="578"/>
      <c r="DI19" s="578"/>
      <c r="DJ19" s="578"/>
      <c r="DK19" s="579"/>
      <c r="DL19" s="583">
        <v>2214</v>
      </c>
      <c r="DM19" s="578"/>
      <c r="DN19" s="578"/>
      <c r="DO19" s="578"/>
      <c r="DP19" s="578"/>
      <c r="DQ19" s="578"/>
      <c r="DR19" s="578"/>
      <c r="DS19" s="578"/>
      <c r="DT19" s="578"/>
      <c r="DU19" s="578"/>
      <c r="DV19" s="578"/>
      <c r="DW19" s="578"/>
      <c r="DX19" s="676"/>
    </row>
    <row r="20" spans="2:128" ht="11.25" customHeight="1" x14ac:dyDescent="0.2">
      <c r="B20" s="574" t="s">
        <v>251</v>
      </c>
      <c r="C20" s="575"/>
      <c r="D20" s="575"/>
      <c r="E20" s="575"/>
      <c r="F20" s="575"/>
      <c r="G20" s="575"/>
      <c r="H20" s="575"/>
      <c r="I20" s="575"/>
      <c r="J20" s="575"/>
      <c r="K20" s="575"/>
      <c r="L20" s="575"/>
      <c r="M20" s="575"/>
      <c r="N20" s="575"/>
      <c r="O20" s="575"/>
      <c r="P20" s="575"/>
      <c r="Q20" s="576"/>
      <c r="R20" s="577">
        <v>152343349</v>
      </c>
      <c r="S20" s="578"/>
      <c r="T20" s="578"/>
      <c r="U20" s="578"/>
      <c r="V20" s="578"/>
      <c r="W20" s="578"/>
      <c r="X20" s="578"/>
      <c r="Y20" s="579"/>
      <c r="Z20" s="654">
        <v>37.700000000000003</v>
      </c>
      <c r="AA20" s="654"/>
      <c r="AB20" s="654"/>
      <c r="AC20" s="654"/>
      <c r="AD20" s="655">
        <v>148945237</v>
      </c>
      <c r="AE20" s="655"/>
      <c r="AF20" s="655"/>
      <c r="AG20" s="655"/>
      <c r="AH20" s="655"/>
      <c r="AI20" s="655"/>
      <c r="AJ20" s="655"/>
      <c r="AK20" s="655"/>
      <c r="AL20" s="580">
        <v>68.400000000000006</v>
      </c>
      <c r="AM20" s="657"/>
      <c r="AN20" s="657"/>
      <c r="AO20" s="658"/>
      <c r="AP20" s="660" t="s">
        <v>252</v>
      </c>
      <c r="AQ20" s="661"/>
      <c r="AR20" s="661"/>
      <c r="AS20" s="661"/>
      <c r="AT20" s="661"/>
      <c r="AU20" s="661"/>
      <c r="AV20" s="661"/>
      <c r="AW20" s="661"/>
      <c r="AX20" s="661"/>
      <c r="AY20" s="661"/>
      <c r="AZ20" s="661"/>
      <c r="BA20" s="661"/>
      <c r="BB20" s="661"/>
      <c r="BC20" s="662"/>
      <c r="BD20" s="577">
        <v>592633</v>
      </c>
      <c r="BE20" s="578"/>
      <c r="BF20" s="578"/>
      <c r="BG20" s="578"/>
      <c r="BH20" s="578"/>
      <c r="BI20" s="578"/>
      <c r="BJ20" s="578"/>
      <c r="BK20" s="579"/>
      <c r="BL20" s="654">
        <v>0.8</v>
      </c>
      <c r="BM20" s="654"/>
      <c r="BN20" s="654"/>
      <c r="BO20" s="654"/>
      <c r="BP20" s="655" t="s">
        <v>119</v>
      </c>
      <c r="BQ20" s="655"/>
      <c r="BR20" s="655"/>
      <c r="BS20" s="655"/>
      <c r="BT20" s="655"/>
      <c r="BU20" s="655"/>
      <c r="BV20" s="655"/>
      <c r="BW20" s="656"/>
      <c r="BY20" s="660" t="s">
        <v>253</v>
      </c>
      <c r="BZ20" s="661"/>
      <c r="CA20" s="661"/>
      <c r="CB20" s="661"/>
      <c r="CC20" s="661"/>
      <c r="CD20" s="661"/>
      <c r="CE20" s="661"/>
      <c r="CF20" s="661"/>
      <c r="CG20" s="661"/>
      <c r="CH20" s="661"/>
      <c r="CI20" s="661"/>
      <c r="CJ20" s="661"/>
      <c r="CK20" s="661"/>
      <c r="CL20" s="662"/>
      <c r="CM20" s="577" t="s">
        <v>119</v>
      </c>
      <c r="CN20" s="578"/>
      <c r="CO20" s="578"/>
      <c r="CP20" s="578"/>
      <c r="CQ20" s="578"/>
      <c r="CR20" s="578"/>
      <c r="CS20" s="578"/>
      <c r="CT20" s="579"/>
      <c r="CU20" s="580" t="s">
        <v>119</v>
      </c>
      <c r="CV20" s="657"/>
      <c r="CW20" s="657"/>
      <c r="CX20" s="659"/>
      <c r="CY20" s="583" t="s">
        <v>217</v>
      </c>
      <c r="CZ20" s="578"/>
      <c r="DA20" s="578"/>
      <c r="DB20" s="578"/>
      <c r="DC20" s="578"/>
      <c r="DD20" s="578"/>
      <c r="DE20" s="578"/>
      <c r="DF20" s="578"/>
      <c r="DG20" s="578"/>
      <c r="DH20" s="578"/>
      <c r="DI20" s="578"/>
      <c r="DJ20" s="578"/>
      <c r="DK20" s="579"/>
      <c r="DL20" s="583" t="s">
        <v>217</v>
      </c>
      <c r="DM20" s="578"/>
      <c r="DN20" s="578"/>
      <c r="DO20" s="578"/>
      <c r="DP20" s="578"/>
      <c r="DQ20" s="578"/>
      <c r="DR20" s="578"/>
      <c r="DS20" s="578"/>
      <c r="DT20" s="578"/>
      <c r="DU20" s="578"/>
      <c r="DV20" s="578"/>
      <c r="DW20" s="578"/>
      <c r="DX20" s="676"/>
    </row>
    <row r="21" spans="2:128" ht="11.25" customHeight="1" x14ac:dyDescent="0.2">
      <c r="B21" s="574" t="s">
        <v>254</v>
      </c>
      <c r="C21" s="575"/>
      <c r="D21" s="575"/>
      <c r="E21" s="575"/>
      <c r="F21" s="575"/>
      <c r="G21" s="575"/>
      <c r="H21" s="575"/>
      <c r="I21" s="575"/>
      <c r="J21" s="575"/>
      <c r="K21" s="575"/>
      <c r="L21" s="575"/>
      <c r="M21" s="575"/>
      <c r="N21" s="575"/>
      <c r="O21" s="575"/>
      <c r="P21" s="575"/>
      <c r="Q21" s="576"/>
      <c r="R21" s="577">
        <v>148945237</v>
      </c>
      <c r="S21" s="578"/>
      <c r="T21" s="578"/>
      <c r="U21" s="578"/>
      <c r="V21" s="578"/>
      <c r="W21" s="578"/>
      <c r="X21" s="578"/>
      <c r="Y21" s="579"/>
      <c r="Z21" s="580">
        <v>36.9</v>
      </c>
      <c r="AA21" s="657"/>
      <c r="AB21" s="657"/>
      <c r="AC21" s="659"/>
      <c r="AD21" s="583">
        <v>148945237</v>
      </c>
      <c r="AE21" s="578"/>
      <c r="AF21" s="578"/>
      <c r="AG21" s="578"/>
      <c r="AH21" s="578"/>
      <c r="AI21" s="578"/>
      <c r="AJ21" s="578"/>
      <c r="AK21" s="579"/>
      <c r="AL21" s="580">
        <v>68.400000000000006</v>
      </c>
      <c r="AM21" s="657"/>
      <c r="AN21" s="657"/>
      <c r="AO21" s="658"/>
      <c r="AP21" s="660" t="s">
        <v>255</v>
      </c>
      <c r="AQ21" s="661"/>
      <c r="AR21" s="661"/>
      <c r="AS21" s="661"/>
      <c r="AT21" s="661"/>
      <c r="AU21" s="661"/>
      <c r="AV21" s="661"/>
      <c r="AW21" s="661"/>
      <c r="AX21" s="661"/>
      <c r="AY21" s="661"/>
      <c r="AZ21" s="661"/>
      <c r="BA21" s="661"/>
      <c r="BB21" s="661"/>
      <c r="BC21" s="662"/>
      <c r="BD21" s="577">
        <v>107455</v>
      </c>
      <c r="BE21" s="578"/>
      <c r="BF21" s="578"/>
      <c r="BG21" s="578"/>
      <c r="BH21" s="578"/>
      <c r="BI21" s="578"/>
      <c r="BJ21" s="578"/>
      <c r="BK21" s="579"/>
      <c r="BL21" s="654">
        <v>0.1</v>
      </c>
      <c r="BM21" s="654"/>
      <c r="BN21" s="654"/>
      <c r="BO21" s="654"/>
      <c r="BP21" s="655" t="s">
        <v>217</v>
      </c>
      <c r="BQ21" s="655"/>
      <c r="BR21" s="655"/>
      <c r="BS21" s="655"/>
      <c r="BT21" s="655"/>
      <c r="BU21" s="655"/>
      <c r="BV21" s="655"/>
      <c r="BW21" s="656"/>
      <c r="BY21" s="660" t="s">
        <v>256</v>
      </c>
      <c r="BZ21" s="661"/>
      <c r="CA21" s="661"/>
      <c r="CB21" s="661"/>
      <c r="CC21" s="661"/>
      <c r="CD21" s="661"/>
      <c r="CE21" s="661"/>
      <c r="CF21" s="661"/>
      <c r="CG21" s="661"/>
      <c r="CH21" s="661"/>
      <c r="CI21" s="661"/>
      <c r="CJ21" s="661"/>
      <c r="CK21" s="661"/>
      <c r="CL21" s="662"/>
      <c r="CM21" s="577">
        <v>62964</v>
      </c>
      <c r="CN21" s="578"/>
      <c r="CO21" s="578"/>
      <c r="CP21" s="578"/>
      <c r="CQ21" s="578"/>
      <c r="CR21" s="578"/>
      <c r="CS21" s="578"/>
      <c r="CT21" s="579"/>
      <c r="CU21" s="580">
        <v>0</v>
      </c>
      <c r="CV21" s="657"/>
      <c r="CW21" s="657"/>
      <c r="CX21" s="659"/>
      <c r="CY21" s="583" t="s">
        <v>119</v>
      </c>
      <c r="CZ21" s="578"/>
      <c r="DA21" s="578"/>
      <c r="DB21" s="578"/>
      <c r="DC21" s="578"/>
      <c r="DD21" s="578"/>
      <c r="DE21" s="578"/>
      <c r="DF21" s="578"/>
      <c r="DG21" s="578"/>
      <c r="DH21" s="578"/>
      <c r="DI21" s="578"/>
      <c r="DJ21" s="578"/>
      <c r="DK21" s="579"/>
      <c r="DL21" s="583">
        <v>62964</v>
      </c>
      <c r="DM21" s="578"/>
      <c r="DN21" s="578"/>
      <c r="DO21" s="578"/>
      <c r="DP21" s="578"/>
      <c r="DQ21" s="578"/>
      <c r="DR21" s="578"/>
      <c r="DS21" s="578"/>
      <c r="DT21" s="578"/>
      <c r="DU21" s="578"/>
      <c r="DV21" s="578"/>
      <c r="DW21" s="578"/>
      <c r="DX21" s="676"/>
    </row>
    <row r="22" spans="2:128" ht="11.25" customHeight="1" x14ac:dyDescent="0.2">
      <c r="B22" s="574" t="s">
        <v>257</v>
      </c>
      <c r="C22" s="575"/>
      <c r="D22" s="575"/>
      <c r="E22" s="575"/>
      <c r="F22" s="575"/>
      <c r="G22" s="575"/>
      <c r="H22" s="575"/>
      <c r="I22" s="575"/>
      <c r="J22" s="575"/>
      <c r="K22" s="575"/>
      <c r="L22" s="575"/>
      <c r="M22" s="575"/>
      <c r="N22" s="575"/>
      <c r="O22" s="575"/>
      <c r="P22" s="575"/>
      <c r="Q22" s="576"/>
      <c r="R22" s="577">
        <v>3387469</v>
      </c>
      <c r="S22" s="578"/>
      <c r="T22" s="578"/>
      <c r="U22" s="578"/>
      <c r="V22" s="578"/>
      <c r="W22" s="578"/>
      <c r="X22" s="578"/>
      <c r="Y22" s="579"/>
      <c r="Z22" s="580">
        <v>0.8</v>
      </c>
      <c r="AA22" s="657"/>
      <c r="AB22" s="657"/>
      <c r="AC22" s="659"/>
      <c r="AD22" s="583" t="s">
        <v>217</v>
      </c>
      <c r="AE22" s="578"/>
      <c r="AF22" s="578"/>
      <c r="AG22" s="578"/>
      <c r="AH22" s="578"/>
      <c r="AI22" s="578"/>
      <c r="AJ22" s="578"/>
      <c r="AK22" s="579"/>
      <c r="AL22" s="580" t="s">
        <v>119</v>
      </c>
      <c r="AM22" s="657"/>
      <c r="AN22" s="657"/>
      <c r="AO22" s="658"/>
      <c r="AP22" s="660" t="s">
        <v>258</v>
      </c>
      <c r="AQ22" s="678"/>
      <c r="AR22" s="678"/>
      <c r="AS22" s="678"/>
      <c r="AT22" s="678"/>
      <c r="AU22" s="678"/>
      <c r="AV22" s="678"/>
      <c r="AW22" s="678"/>
      <c r="AX22" s="678"/>
      <c r="AY22" s="678"/>
      <c r="AZ22" s="678"/>
      <c r="BA22" s="678"/>
      <c r="BB22" s="678"/>
      <c r="BC22" s="679"/>
      <c r="BD22" s="577">
        <v>4642466</v>
      </c>
      <c r="BE22" s="578"/>
      <c r="BF22" s="578"/>
      <c r="BG22" s="578"/>
      <c r="BH22" s="578"/>
      <c r="BI22" s="578"/>
      <c r="BJ22" s="578"/>
      <c r="BK22" s="579"/>
      <c r="BL22" s="654">
        <v>6.4</v>
      </c>
      <c r="BM22" s="654"/>
      <c r="BN22" s="654"/>
      <c r="BO22" s="654"/>
      <c r="BP22" s="655" t="s">
        <v>119</v>
      </c>
      <c r="BQ22" s="655"/>
      <c r="BR22" s="655"/>
      <c r="BS22" s="655"/>
      <c r="BT22" s="655"/>
      <c r="BU22" s="655"/>
      <c r="BV22" s="655"/>
      <c r="BW22" s="656"/>
      <c r="BY22" s="660" t="s">
        <v>259</v>
      </c>
      <c r="BZ22" s="661"/>
      <c r="CA22" s="661"/>
      <c r="CB22" s="661"/>
      <c r="CC22" s="661"/>
      <c r="CD22" s="661"/>
      <c r="CE22" s="661"/>
      <c r="CF22" s="661"/>
      <c r="CG22" s="661"/>
      <c r="CH22" s="661"/>
      <c r="CI22" s="661"/>
      <c r="CJ22" s="661"/>
      <c r="CK22" s="661"/>
      <c r="CL22" s="662"/>
      <c r="CM22" s="577">
        <v>381367</v>
      </c>
      <c r="CN22" s="578"/>
      <c r="CO22" s="578"/>
      <c r="CP22" s="578"/>
      <c r="CQ22" s="578"/>
      <c r="CR22" s="578"/>
      <c r="CS22" s="578"/>
      <c r="CT22" s="579"/>
      <c r="CU22" s="580">
        <v>0.1</v>
      </c>
      <c r="CV22" s="657"/>
      <c r="CW22" s="657"/>
      <c r="CX22" s="659"/>
      <c r="CY22" s="583" t="s">
        <v>119</v>
      </c>
      <c r="CZ22" s="578"/>
      <c r="DA22" s="578"/>
      <c r="DB22" s="578"/>
      <c r="DC22" s="578"/>
      <c r="DD22" s="578"/>
      <c r="DE22" s="578"/>
      <c r="DF22" s="578"/>
      <c r="DG22" s="578"/>
      <c r="DH22" s="578"/>
      <c r="DI22" s="578"/>
      <c r="DJ22" s="578"/>
      <c r="DK22" s="579"/>
      <c r="DL22" s="583">
        <v>381367</v>
      </c>
      <c r="DM22" s="578"/>
      <c r="DN22" s="578"/>
      <c r="DO22" s="578"/>
      <c r="DP22" s="578"/>
      <c r="DQ22" s="578"/>
      <c r="DR22" s="578"/>
      <c r="DS22" s="578"/>
      <c r="DT22" s="578"/>
      <c r="DU22" s="578"/>
      <c r="DV22" s="578"/>
      <c r="DW22" s="578"/>
      <c r="DX22" s="676"/>
    </row>
    <row r="23" spans="2:128" ht="11.25" customHeight="1" x14ac:dyDescent="0.2">
      <c r="B23" s="574" t="s">
        <v>260</v>
      </c>
      <c r="C23" s="575"/>
      <c r="D23" s="575"/>
      <c r="E23" s="575"/>
      <c r="F23" s="575"/>
      <c r="G23" s="575"/>
      <c r="H23" s="575"/>
      <c r="I23" s="575"/>
      <c r="J23" s="575"/>
      <c r="K23" s="575"/>
      <c r="L23" s="575"/>
      <c r="M23" s="575"/>
      <c r="N23" s="575"/>
      <c r="O23" s="575"/>
      <c r="P23" s="575"/>
      <c r="Q23" s="576"/>
      <c r="R23" s="577">
        <v>10643</v>
      </c>
      <c r="S23" s="578"/>
      <c r="T23" s="578"/>
      <c r="U23" s="578"/>
      <c r="V23" s="578"/>
      <c r="W23" s="578"/>
      <c r="X23" s="578"/>
      <c r="Y23" s="579"/>
      <c r="Z23" s="580">
        <v>0</v>
      </c>
      <c r="AA23" s="657"/>
      <c r="AB23" s="657"/>
      <c r="AC23" s="659"/>
      <c r="AD23" s="583" t="s">
        <v>217</v>
      </c>
      <c r="AE23" s="578"/>
      <c r="AF23" s="578"/>
      <c r="AG23" s="578"/>
      <c r="AH23" s="578"/>
      <c r="AI23" s="578"/>
      <c r="AJ23" s="578"/>
      <c r="AK23" s="579"/>
      <c r="AL23" s="580" t="s">
        <v>119</v>
      </c>
      <c r="AM23" s="657"/>
      <c r="AN23" s="657"/>
      <c r="AO23" s="658"/>
      <c r="AP23" s="660" t="s">
        <v>261</v>
      </c>
      <c r="AQ23" s="678"/>
      <c r="AR23" s="678"/>
      <c r="AS23" s="678"/>
      <c r="AT23" s="678"/>
      <c r="AU23" s="678"/>
      <c r="AV23" s="678"/>
      <c r="AW23" s="678"/>
      <c r="AX23" s="678"/>
      <c r="AY23" s="678"/>
      <c r="AZ23" s="678"/>
      <c r="BA23" s="678"/>
      <c r="BB23" s="678"/>
      <c r="BC23" s="679"/>
      <c r="BD23" s="577">
        <v>7287232</v>
      </c>
      <c r="BE23" s="578"/>
      <c r="BF23" s="578"/>
      <c r="BG23" s="578"/>
      <c r="BH23" s="578"/>
      <c r="BI23" s="578"/>
      <c r="BJ23" s="578"/>
      <c r="BK23" s="579"/>
      <c r="BL23" s="654">
        <v>10</v>
      </c>
      <c r="BM23" s="654"/>
      <c r="BN23" s="654"/>
      <c r="BO23" s="654"/>
      <c r="BP23" s="655" t="s">
        <v>217</v>
      </c>
      <c r="BQ23" s="655"/>
      <c r="BR23" s="655"/>
      <c r="BS23" s="655"/>
      <c r="BT23" s="655"/>
      <c r="BU23" s="655"/>
      <c r="BV23" s="655"/>
      <c r="BW23" s="656"/>
      <c r="BY23" s="660" t="s">
        <v>262</v>
      </c>
      <c r="BZ23" s="661"/>
      <c r="CA23" s="661"/>
      <c r="CB23" s="661"/>
      <c r="CC23" s="661"/>
      <c r="CD23" s="661"/>
      <c r="CE23" s="661"/>
      <c r="CF23" s="661"/>
      <c r="CG23" s="661"/>
      <c r="CH23" s="661"/>
      <c r="CI23" s="661"/>
      <c r="CJ23" s="661"/>
      <c r="CK23" s="661"/>
      <c r="CL23" s="662"/>
      <c r="CM23" s="577">
        <v>398444</v>
      </c>
      <c r="CN23" s="578"/>
      <c r="CO23" s="578"/>
      <c r="CP23" s="578"/>
      <c r="CQ23" s="578"/>
      <c r="CR23" s="578"/>
      <c r="CS23" s="578"/>
      <c r="CT23" s="579"/>
      <c r="CU23" s="580">
        <v>0.1</v>
      </c>
      <c r="CV23" s="657"/>
      <c r="CW23" s="657"/>
      <c r="CX23" s="659"/>
      <c r="CY23" s="583" t="s">
        <v>119</v>
      </c>
      <c r="CZ23" s="578"/>
      <c r="DA23" s="578"/>
      <c r="DB23" s="578"/>
      <c r="DC23" s="578"/>
      <c r="DD23" s="578"/>
      <c r="DE23" s="578"/>
      <c r="DF23" s="578"/>
      <c r="DG23" s="578"/>
      <c r="DH23" s="578"/>
      <c r="DI23" s="578"/>
      <c r="DJ23" s="578"/>
      <c r="DK23" s="579"/>
      <c r="DL23" s="583">
        <v>398444</v>
      </c>
      <c r="DM23" s="578"/>
      <c r="DN23" s="578"/>
      <c r="DO23" s="578"/>
      <c r="DP23" s="578"/>
      <c r="DQ23" s="578"/>
      <c r="DR23" s="578"/>
      <c r="DS23" s="578"/>
      <c r="DT23" s="578"/>
      <c r="DU23" s="578"/>
      <c r="DV23" s="578"/>
      <c r="DW23" s="578"/>
      <c r="DX23" s="676"/>
    </row>
    <row r="24" spans="2:128" ht="11.25" customHeight="1" x14ac:dyDescent="0.2">
      <c r="B24" s="574" t="s">
        <v>263</v>
      </c>
      <c r="C24" s="575"/>
      <c r="D24" s="575"/>
      <c r="E24" s="575"/>
      <c r="F24" s="575"/>
      <c r="G24" s="575"/>
      <c r="H24" s="575"/>
      <c r="I24" s="575"/>
      <c r="J24" s="575"/>
      <c r="K24" s="575"/>
      <c r="L24" s="575"/>
      <c r="M24" s="575"/>
      <c r="N24" s="575"/>
      <c r="O24" s="575"/>
      <c r="P24" s="575"/>
      <c r="Q24" s="576"/>
      <c r="R24" s="577">
        <v>236099430</v>
      </c>
      <c r="S24" s="578"/>
      <c r="T24" s="578"/>
      <c r="U24" s="578"/>
      <c r="V24" s="578"/>
      <c r="W24" s="578"/>
      <c r="X24" s="578"/>
      <c r="Y24" s="579"/>
      <c r="Z24" s="580">
        <v>58.4</v>
      </c>
      <c r="AA24" s="657"/>
      <c r="AB24" s="657"/>
      <c r="AC24" s="659"/>
      <c r="AD24" s="583">
        <v>216897569</v>
      </c>
      <c r="AE24" s="578"/>
      <c r="AF24" s="578"/>
      <c r="AG24" s="578"/>
      <c r="AH24" s="578"/>
      <c r="AI24" s="578"/>
      <c r="AJ24" s="578"/>
      <c r="AK24" s="579"/>
      <c r="AL24" s="580">
        <v>99.6</v>
      </c>
      <c r="AM24" s="657"/>
      <c r="AN24" s="657"/>
      <c r="AO24" s="658"/>
      <c r="AP24" s="660" t="s">
        <v>264</v>
      </c>
      <c r="AQ24" s="678"/>
      <c r="AR24" s="678"/>
      <c r="AS24" s="678"/>
      <c r="AT24" s="678"/>
      <c r="AU24" s="678"/>
      <c r="AV24" s="678"/>
      <c r="AW24" s="678"/>
      <c r="AX24" s="678"/>
      <c r="AY24" s="678"/>
      <c r="AZ24" s="678"/>
      <c r="BA24" s="678"/>
      <c r="BB24" s="678"/>
      <c r="BC24" s="679"/>
      <c r="BD24" s="577">
        <v>734</v>
      </c>
      <c r="BE24" s="578"/>
      <c r="BF24" s="578"/>
      <c r="BG24" s="578"/>
      <c r="BH24" s="578"/>
      <c r="BI24" s="578"/>
      <c r="BJ24" s="578"/>
      <c r="BK24" s="579"/>
      <c r="BL24" s="654">
        <v>0</v>
      </c>
      <c r="BM24" s="654"/>
      <c r="BN24" s="654"/>
      <c r="BO24" s="654"/>
      <c r="BP24" s="655" t="s">
        <v>119</v>
      </c>
      <c r="BQ24" s="655"/>
      <c r="BR24" s="655"/>
      <c r="BS24" s="655"/>
      <c r="BT24" s="655"/>
      <c r="BU24" s="655"/>
      <c r="BV24" s="655"/>
      <c r="BW24" s="656"/>
      <c r="BY24" s="660" t="s">
        <v>265</v>
      </c>
      <c r="BZ24" s="661"/>
      <c r="CA24" s="661"/>
      <c r="CB24" s="661"/>
      <c r="CC24" s="661"/>
      <c r="CD24" s="661"/>
      <c r="CE24" s="661"/>
      <c r="CF24" s="661"/>
      <c r="CG24" s="661"/>
      <c r="CH24" s="661"/>
      <c r="CI24" s="661"/>
      <c r="CJ24" s="661"/>
      <c r="CK24" s="661"/>
      <c r="CL24" s="662"/>
      <c r="CM24" s="577" t="s">
        <v>119</v>
      </c>
      <c r="CN24" s="578"/>
      <c r="CO24" s="578"/>
      <c r="CP24" s="578"/>
      <c r="CQ24" s="578"/>
      <c r="CR24" s="578"/>
      <c r="CS24" s="578"/>
      <c r="CT24" s="579"/>
      <c r="CU24" s="580" t="s">
        <v>119</v>
      </c>
      <c r="CV24" s="657"/>
      <c r="CW24" s="657"/>
      <c r="CX24" s="659"/>
      <c r="CY24" s="583" t="s">
        <v>238</v>
      </c>
      <c r="CZ24" s="578"/>
      <c r="DA24" s="578"/>
      <c r="DB24" s="578"/>
      <c r="DC24" s="578"/>
      <c r="DD24" s="578"/>
      <c r="DE24" s="578"/>
      <c r="DF24" s="578"/>
      <c r="DG24" s="578"/>
      <c r="DH24" s="578"/>
      <c r="DI24" s="578"/>
      <c r="DJ24" s="578"/>
      <c r="DK24" s="579"/>
      <c r="DL24" s="583" t="s">
        <v>119</v>
      </c>
      <c r="DM24" s="578"/>
      <c r="DN24" s="578"/>
      <c r="DO24" s="578"/>
      <c r="DP24" s="578"/>
      <c r="DQ24" s="578"/>
      <c r="DR24" s="578"/>
      <c r="DS24" s="578"/>
      <c r="DT24" s="578"/>
      <c r="DU24" s="578"/>
      <c r="DV24" s="578"/>
      <c r="DW24" s="578"/>
      <c r="DX24" s="676"/>
    </row>
    <row r="25" spans="2:128" ht="11.25" customHeight="1" x14ac:dyDescent="0.2">
      <c r="B25" s="574" t="s">
        <v>266</v>
      </c>
      <c r="C25" s="575"/>
      <c r="D25" s="575"/>
      <c r="E25" s="575"/>
      <c r="F25" s="575"/>
      <c r="G25" s="575"/>
      <c r="H25" s="575"/>
      <c r="I25" s="575"/>
      <c r="J25" s="575"/>
      <c r="K25" s="575"/>
      <c r="L25" s="575"/>
      <c r="M25" s="575"/>
      <c r="N25" s="575"/>
      <c r="O25" s="575"/>
      <c r="P25" s="575"/>
      <c r="Q25" s="576"/>
      <c r="R25" s="577">
        <v>128733</v>
      </c>
      <c r="S25" s="578"/>
      <c r="T25" s="578"/>
      <c r="U25" s="578"/>
      <c r="V25" s="578"/>
      <c r="W25" s="578"/>
      <c r="X25" s="578"/>
      <c r="Y25" s="579"/>
      <c r="Z25" s="580">
        <v>0</v>
      </c>
      <c r="AA25" s="657"/>
      <c r="AB25" s="657"/>
      <c r="AC25" s="659"/>
      <c r="AD25" s="583">
        <v>128733</v>
      </c>
      <c r="AE25" s="578"/>
      <c r="AF25" s="578"/>
      <c r="AG25" s="578"/>
      <c r="AH25" s="578"/>
      <c r="AI25" s="578"/>
      <c r="AJ25" s="578"/>
      <c r="AK25" s="579"/>
      <c r="AL25" s="580">
        <v>0.1</v>
      </c>
      <c r="AM25" s="657"/>
      <c r="AN25" s="657"/>
      <c r="AO25" s="658"/>
      <c r="AP25" s="660" t="s">
        <v>267</v>
      </c>
      <c r="AQ25" s="678"/>
      <c r="AR25" s="678"/>
      <c r="AS25" s="678"/>
      <c r="AT25" s="678"/>
      <c r="AU25" s="678"/>
      <c r="AV25" s="678"/>
      <c r="AW25" s="678"/>
      <c r="AX25" s="678"/>
      <c r="AY25" s="678"/>
      <c r="AZ25" s="678"/>
      <c r="BA25" s="678"/>
      <c r="BB25" s="678"/>
      <c r="BC25" s="679"/>
      <c r="BD25" s="577" t="s">
        <v>217</v>
      </c>
      <c r="BE25" s="578"/>
      <c r="BF25" s="578"/>
      <c r="BG25" s="578"/>
      <c r="BH25" s="578"/>
      <c r="BI25" s="578"/>
      <c r="BJ25" s="578"/>
      <c r="BK25" s="579"/>
      <c r="BL25" s="654" t="s">
        <v>217</v>
      </c>
      <c r="BM25" s="654"/>
      <c r="BN25" s="654"/>
      <c r="BO25" s="654"/>
      <c r="BP25" s="655" t="s">
        <v>119</v>
      </c>
      <c r="BQ25" s="655"/>
      <c r="BR25" s="655"/>
      <c r="BS25" s="655"/>
      <c r="BT25" s="655"/>
      <c r="BU25" s="655"/>
      <c r="BV25" s="655"/>
      <c r="BW25" s="656"/>
      <c r="BY25" s="660" t="s">
        <v>268</v>
      </c>
      <c r="BZ25" s="661"/>
      <c r="CA25" s="661"/>
      <c r="CB25" s="661"/>
      <c r="CC25" s="661"/>
      <c r="CD25" s="661"/>
      <c r="CE25" s="661"/>
      <c r="CF25" s="661"/>
      <c r="CG25" s="661"/>
      <c r="CH25" s="661"/>
      <c r="CI25" s="661"/>
      <c r="CJ25" s="661"/>
      <c r="CK25" s="661"/>
      <c r="CL25" s="662"/>
      <c r="CM25" s="577">
        <v>13245832</v>
      </c>
      <c r="CN25" s="578"/>
      <c r="CO25" s="578"/>
      <c r="CP25" s="578"/>
      <c r="CQ25" s="578"/>
      <c r="CR25" s="578"/>
      <c r="CS25" s="578"/>
      <c r="CT25" s="579"/>
      <c r="CU25" s="580">
        <v>3.4</v>
      </c>
      <c r="CV25" s="657"/>
      <c r="CW25" s="657"/>
      <c r="CX25" s="659"/>
      <c r="CY25" s="583" t="s">
        <v>217</v>
      </c>
      <c r="CZ25" s="578"/>
      <c r="DA25" s="578"/>
      <c r="DB25" s="578"/>
      <c r="DC25" s="578"/>
      <c r="DD25" s="578"/>
      <c r="DE25" s="578"/>
      <c r="DF25" s="578"/>
      <c r="DG25" s="578"/>
      <c r="DH25" s="578"/>
      <c r="DI25" s="578"/>
      <c r="DJ25" s="578"/>
      <c r="DK25" s="579"/>
      <c r="DL25" s="583">
        <v>13245832</v>
      </c>
      <c r="DM25" s="578"/>
      <c r="DN25" s="578"/>
      <c r="DO25" s="578"/>
      <c r="DP25" s="578"/>
      <c r="DQ25" s="578"/>
      <c r="DR25" s="578"/>
      <c r="DS25" s="578"/>
      <c r="DT25" s="578"/>
      <c r="DU25" s="578"/>
      <c r="DV25" s="578"/>
      <c r="DW25" s="578"/>
      <c r="DX25" s="676"/>
    </row>
    <row r="26" spans="2:128" ht="11.25" customHeight="1" x14ac:dyDescent="0.2">
      <c r="B26" s="574" t="s">
        <v>269</v>
      </c>
      <c r="C26" s="575"/>
      <c r="D26" s="575"/>
      <c r="E26" s="575"/>
      <c r="F26" s="575"/>
      <c r="G26" s="575"/>
      <c r="H26" s="575"/>
      <c r="I26" s="575"/>
      <c r="J26" s="575"/>
      <c r="K26" s="575"/>
      <c r="L26" s="575"/>
      <c r="M26" s="575"/>
      <c r="N26" s="575"/>
      <c r="O26" s="575"/>
      <c r="P26" s="575"/>
      <c r="Q26" s="576"/>
      <c r="R26" s="577">
        <v>842084</v>
      </c>
      <c r="S26" s="578"/>
      <c r="T26" s="578"/>
      <c r="U26" s="578"/>
      <c r="V26" s="578"/>
      <c r="W26" s="578"/>
      <c r="X26" s="578"/>
      <c r="Y26" s="579"/>
      <c r="Z26" s="580">
        <v>0.2</v>
      </c>
      <c r="AA26" s="657"/>
      <c r="AB26" s="657"/>
      <c r="AC26" s="659"/>
      <c r="AD26" s="583" t="s">
        <v>119</v>
      </c>
      <c r="AE26" s="578"/>
      <c r="AF26" s="578"/>
      <c r="AG26" s="578"/>
      <c r="AH26" s="578"/>
      <c r="AI26" s="578"/>
      <c r="AJ26" s="578"/>
      <c r="AK26" s="579"/>
      <c r="AL26" s="580" t="s">
        <v>119</v>
      </c>
      <c r="AM26" s="657"/>
      <c r="AN26" s="657"/>
      <c r="AO26" s="658"/>
      <c r="AP26" s="660" t="s">
        <v>270</v>
      </c>
      <c r="AQ26" s="678"/>
      <c r="AR26" s="678"/>
      <c r="AS26" s="678"/>
      <c r="AT26" s="678"/>
      <c r="AU26" s="678"/>
      <c r="AV26" s="678"/>
      <c r="AW26" s="678"/>
      <c r="AX26" s="678"/>
      <c r="AY26" s="678"/>
      <c r="AZ26" s="678"/>
      <c r="BA26" s="678"/>
      <c r="BB26" s="678"/>
      <c r="BC26" s="679"/>
      <c r="BD26" s="577" t="s">
        <v>119</v>
      </c>
      <c r="BE26" s="578"/>
      <c r="BF26" s="578"/>
      <c r="BG26" s="578"/>
      <c r="BH26" s="578"/>
      <c r="BI26" s="578"/>
      <c r="BJ26" s="578"/>
      <c r="BK26" s="579"/>
      <c r="BL26" s="654" t="s">
        <v>217</v>
      </c>
      <c r="BM26" s="654"/>
      <c r="BN26" s="654"/>
      <c r="BO26" s="654"/>
      <c r="BP26" s="655" t="s">
        <v>217</v>
      </c>
      <c r="BQ26" s="655"/>
      <c r="BR26" s="655"/>
      <c r="BS26" s="655"/>
      <c r="BT26" s="655"/>
      <c r="BU26" s="655"/>
      <c r="BV26" s="655"/>
      <c r="BW26" s="656"/>
      <c r="BY26" s="660" t="s">
        <v>271</v>
      </c>
      <c r="BZ26" s="661"/>
      <c r="CA26" s="661"/>
      <c r="CB26" s="661"/>
      <c r="CC26" s="661"/>
      <c r="CD26" s="661"/>
      <c r="CE26" s="661"/>
      <c r="CF26" s="661"/>
      <c r="CG26" s="661"/>
      <c r="CH26" s="661"/>
      <c r="CI26" s="661"/>
      <c r="CJ26" s="661"/>
      <c r="CK26" s="661"/>
      <c r="CL26" s="662"/>
      <c r="CM26" s="577">
        <v>77041</v>
      </c>
      <c r="CN26" s="578"/>
      <c r="CO26" s="578"/>
      <c r="CP26" s="578"/>
      <c r="CQ26" s="578"/>
      <c r="CR26" s="578"/>
      <c r="CS26" s="578"/>
      <c r="CT26" s="579"/>
      <c r="CU26" s="580">
        <v>0</v>
      </c>
      <c r="CV26" s="657"/>
      <c r="CW26" s="657"/>
      <c r="CX26" s="659"/>
      <c r="CY26" s="583" t="s">
        <v>217</v>
      </c>
      <c r="CZ26" s="578"/>
      <c r="DA26" s="578"/>
      <c r="DB26" s="578"/>
      <c r="DC26" s="578"/>
      <c r="DD26" s="578"/>
      <c r="DE26" s="578"/>
      <c r="DF26" s="578"/>
      <c r="DG26" s="578"/>
      <c r="DH26" s="578"/>
      <c r="DI26" s="578"/>
      <c r="DJ26" s="578"/>
      <c r="DK26" s="579"/>
      <c r="DL26" s="583">
        <v>77041</v>
      </c>
      <c r="DM26" s="578"/>
      <c r="DN26" s="578"/>
      <c r="DO26" s="578"/>
      <c r="DP26" s="578"/>
      <c r="DQ26" s="578"/>
      <c r="DR26" s="578"/>
      <c r="DS26" s="578"/>
      <c r="DT26" s="578"/>
      <c r="DU26" s="578"/>
      <c r="DV26" s="578"/>
      <c r="DW26" s="578"/>
      <c r="DX26" s="676"/>
    </row>
    <row r="27" spans="2:128" ht="11.25" customHeight="1" x14ac:dyDescent="0.2">
      <c r="B27" s="574" t="s">
        <v>272</v>
      </c>
      <c r="C27" s="575"/>
      <c r="D27" s="575"/>
      <c r="E27" s="575"/>
      <c r="F27" s="575"/>
      <c r="G27" s="575"/>
      <c r="H27" s="575"/>
      <c r="I27" s="575"/>
      <c r="J27" s="575"/>
      <c r="K27" s="575"/>
      <c r="L27" s="575"/>
      <c r="M27" s="575"/>
      <c r="N27" s="575"/>
      <c r="O27" s="575"/>
      <c r="P27" s="575"/>
      <c r="Q27" s="576"/>
      <c r="R27" s="577">
        <v>3078043</v>
      </c>
      <c r="S27" s="578"/>
      <c r="T27" s="578"/>
      <c r="U27" s="578"/>
      <c r="V27" s="578"/>
      <c r="W27" s="578"/>
      <c r="X27" s="578"/>
      <c r="Y27" s="579"/>
      <c r="Z27" s="580">
        <v>0.8</v>
      </c>
      <c r="AA27" s="657"/>
      <c r="AB27" s="657"/>
      <c r="AC27" s="659"/>
      <c r="AD27" s="583">
        <v>264754</v>
      </c>
      <c r="AE27" s="578"/>
      <c r="AF27" s="578"/>
      <c r="AG27" s="578"/>
      <c r="AH27" s="578"/>
      <c r="AI27" s="578"/>
      <c r="AJ27" s="578"/>
      <c r="AK27" s="579"/>
      <c r="AL27" s="580">
        <v>0.1</v>
      </c>
      <c r="AM27" s="657"/>
      <c r="AN27" s="657"/>
      <c r="AO27" s="658"/>
      <c r="AP27" s="660" t="s">
        <v>273</v>
      </c>
      <c r="AQ27" s="678"/>
      <c r="AR27" s="678"/>
      <c r="AS27" s="678"/>
      <c r="AT27" s="678"/>
      <c r="AU27" s="678"/>
      <c r="AV27" s="678"/>
      <c r="AW27" s="678"/>
      <c r="AX27" s="678"/>
      <c r="AY27" s="678"/>
      <c r="AZ27" s="678"/>
      <c r="BA27" s="678"/>
      <c r="BB27" s="678"/>
      <c r="BC27" s="679"/>
      <c r="BD27" s="577">
        <v>17571</v>
      </c>
      <c r="BE27" s="578"/>
      <c r="BF27" s="578"/>
      <c r="BG27" s="578"/>
      <c r="BH27" s="578"/>
      <c r="BI27" s="578"/>
      <c r="BJ27" s="578"/>
      <c r="BK27" s="579"/>
      <c r="BL27" s="654">
        <v>0</v>
      </c>
      <c r="BM27" s="654"/>
      <c r="BN27" s="654"/>
      <c r="BO27" s="654"/>
      <c r="BP27" s="655" t="s">
        <v>238</v>
      </c>
      <c r="BQ27" s="655"/>
      <c r="BR27" s="655"/>
      <c r="BS27" s="655"/>
      <c r="BT27" s="655"/>
      <c r="BU27" s="655"/>
      <c r="BV27" s="655"/>
      <c r="BW27" s="656"/>
      <c r="BY27" s="660" t="s">
        <v>274</v>
      </c>
      <c r="BZ27" s="661"/>
      <c r="CA27" s="661"/>
      <c r="CB27" s="661"/>
      <c r="CC27" s="661"/>
      <c r="CD27" s="661"/>
      <c r="CE27" s="661"/>
      <c r="CF27" s="661"/>
      <c r="CG27" s="661"/>
      <c r="CH27" s="661"/>
      <c r="CI27" s="661"/>
      <c r="CJ27" s="661"/>
      <c r="CK27" s="661"/>
      <c r="CL27" s="662"/>
      <c r="CM27" s="577" t="s">
        <v>217</v>
      </c>
      <c r="CN27" s="578"/>
      <c r="CO27" s="578"/>
      <c r="CP27" s="578"/>
      <c r="CQ27" s="578"/>
      <c r="CR27" s="578"/>
      <c r="CS27" s="578"/>
      <c r="CT27" s="579"/>
      <c r="CU27" s="580" t="s">
        <v>217</v>
      </c>
      <c r="CV27" s="657"/>
      <c r="CW27" s="657"/>
      <c r="CX27" s="659"/>
      <c r="CY27" s="583" t="s">
        <v>119</v>
      </c>
      <c r="CZ27" s="578"/>
      <c r="DA27" s="578"/>
      <c r="DB27" s="578"/>
      <c r="DC27" s="578"/>
      <c r="DD27" s="578"/>
      <c r="DE27" s="578"/>
      <c r="DF27" s="578"/>
      <c r="DG27" s="578"/>
      <c r="DH27" s="578"/>
      <c r="DI27" s="578"/>
      <c r="DJ27" s="578"/>
      <c r="DK27" s="579"/>
      <c r="DL27" s="583" t="s">
        <v>119</v>
      </c>
      <c r="DM27" s="578"/>
      <c r="DN27" s="578"/>
      <c r="DO27" s="578"/>
      <c r="DP27" s="578"/>
      <c r="DQ27" s="578"/>
      <c r="DR27" s="578"/>
      <c r="DS27" s="578"/>
      <c r="DT27" s="578"/>
      <c r="DU27" s="578"/>
      <c r="DV27" s="578"/>
      <c r="DW27" s="578"/>
      <c r="DX27" s="676"/>
    </row>
    <row r="28" spans="2:128" ht="11.25" customHeight="1" x14ac:dyDescent="0.2">
      <c r="B28" s="574" t="s">
        <v>275</v>
      </c>
      <c r="C28" s="575"/>
      <c r="D28" s="575"/>
      <c r="E28" s="575"/>
      <c r="F28" s="575"/>
      <c r="G28" s="575"/>
      <c r="H28" s="575"/>
      <c r="I28" s="575"/>
      <c r="J28" s="575"/>
      <c r="K28" s="575"/>
      <c r="L28" s="575"/>
      <c r="M28" s="575"/>
      <c r="N28" s="575"/>
      <c r="O28" s="575"/>
      <c r="P28" s="575"/>
      <c r="Q28" s="576"/>
      <c r="R28" s="577">
        <v>884339</v>
      </c>
      <c r="S28" s="578"/>
      <c r="T28" s="578"/>
      <c r="U28" s="578"/>
      <c r="V28" s="578"/>
      <c r="W28" s="578"/>
      <c r="X28" s="578"/>
      <c r="Y28" s="579"/>
      <c r="Z28" s="580">
        <v>0.2</v>
      </c>
      <c r="AA28" s="657"/>
      <c r="AB28" s="657"/>
      <c r="AC28" s="659"/>
      <c r="AD28" s="583" t="s">
        <v>119</v>
      </c>
      <c r="AE28" s="578"/>
      <c r="AF28" s="578"/>
      <c r="AG28" s="578"/>
      <c r="AH28" s="578"/>
      <c r="AI28" s="578"/>
      <c r="AJ28" s="578"/>
      <c r="AK28" s="579"/>
      <c r="AL28" s="580" t="s">
        <v>119</v>
      </c>
      <c r="AM28" s="657"/>
      <c r="AN28" s="657"/>
      <c r="AO28" s="658"/>
      <c r="AP28" s="660" t="s">
        <v>276</v>
      </c>
      <c r="AQ28" s="678"/>
      <c r="AR28" s="678"/>
      <c r="AS28" s="678"/>
      <c r="AT28" s="678"/>
      <c r="AU28" s="678"/>
      <c r="AV28" s="678"/>
      <c r="AW28" s="678"/>
      <c r="AX28" s="678"/>
      <c r="AY28" s="678"/>
      <c r="AZ28" s="678"/>
      <c r="BA28" s="678"/>
      <c r="BB28" s="678"/>
      <c r="BC28" s="679"/>
      <c r="BD28" s="577">
        <v>6479</v>
      </c>
      <c r="BE28" s="578"/>
      <c r="BF28" s="578"/>
      <c r="BG28" s="578"/>
      <c r="BH28" s="578"/>
      <c r="BI28" s="578"/>
      <c r="BJ28" s="578"/>
      <c r="BK28" s="579"/>
      <c r="BL28" s="654">
        <v>0</v>
      </c>
      <c r="BM28" s="654"/>
      <c r="BN28" s="654"/>
      <c r="BO28" s="654"/>
      <c r="BP28" s="655" t="s">
        <v>217</v>
      </c>
      <c r="BQ28" s="655"/>
      <c r="BR28" s="655"/>
      <c r="BS28" s="655"/>
      <c r="BT28" s="655"/>
      <c r="BU28" s="655"/>
      <c r="BV28" s="655"/>
      <c r="BW28" s="656"/>
      <c r="BY28" s="660" t="s">
        <v>277</v>
      </c>
      <c r="BZ28" s="661"/>
      <c r="CA28" s="661"/>
      <c r="CB28" s="661"/>
      <c r="CC28" s="661"/>
      <c r="CD28" s="661"/>
      <c r="CE28" s="661"/>
      <c r="CF28" s="661"/>
      <c r="CG28" s="661"/>
      <c r="CH28" s="661"/>
      <c r="CI28" s="661"/>
      <c r="CJ28" s="661"/>
      <c r="CK28" s="661"/>
      <c r="CL28" s="662"/>
      <c r="CM28" s="577">
        <v>558</v>
      </c>
      <c r="CN28" s="578"/>
      <c r="CO28" s="578"/>
      <c r="CP28" s="578"/>
      <c r="CQ28" s="578"/>
      <c r="CR28" s="578"/>
      <c r="CS28" s="578"/>
      <c r="CT28" s="579"/>
      <c r="CU28" s="580">
        <v>0</v>
      </c>
      <c r="CV28" s="657"/>
      <c r="CW28" s="657"/>
      <c r="CX28" s="659"/>
      <c r="CY28" s="583" t="s">
        <v>119</v>
      </c>
      <c r="CZ28" s="578"/>
      <c r="DA28" s="578"/>
      <c r="DB28" s="578"/>
      <c r="DC28" s="578"/>
      <c r="DD28" s="578"/>
      <c r="DE28" s="578"/>
      <c r="DF28" s="578"/>
      <c r="DG28" s="578"/>
      <c r="DH28" s="578"/>
      <c r="DI28" s="578"/>
      <c r="DJ28" s="578"/>
      <c r="DK28" s="579"/>
      <c r="DL28" s="583">
        <v>558</v>
      </c>
      <c r="DM28" s="578"/>
      <c r="DN28" s="578"/>
      <c r="DO28" s="578"/>
      <c r="DP28" s="578"/>
      <c r="DQ28" s="578"/>
      <c r="DR28" s="578"/>
      <c r="DS28" s="578"/>
      <c r="DT28" s="578"/>
      <c r="DU28" s="578"/>
      <c r="DV28" s="578"/>
      <c r="DW28" s="578"/>
      <c r="DX28" s="676"/>
    </row>
    <row r="29" spans="2:128" ht="11.25" customHeight="1" x14ac:dyDescent="0.2">
      <c r="B29" s="574" t="s">
        <v>278</v>
      </c>
      <c r="C29" s="575"/>
      <c r="D29" s="575"/>
      <c r="E29" s="575"/>
      <c r="F29" s="575"/>
      <c r="G29" s="575"/>
      <c r="H29" s="575"/>
      <c r="I29" s="575"/>
      <c r="J29" s="575"/>
      <c r="K29" s="575"/>
      <c r="L29" s="575"/>
      <c r="M29" s="575"/>
      <c r="N29" s="575"/>
      <c r="O29" s="575"/>
      <c r="P29" s="575"/>
      <c r="Q29" s="576"/>
      <c r="R29" s="577">
        <v>84642042</v>
      </c>
      <c r="S29" s="578"/>
      <c r="T29" s="578"/>
      <c r="U29" s="578"/>
      <c r="V29" s="578"/>
      <c r="W29" s="578"/>
      <c r="X29" s="578"/>
      <c r="Y29" s="579"/>
      <c r="Z29" s="580">
        <v>20.9</v>
      </c>
      <c r="AA29" s="657"/>
      <c r="AB29" s="657"/>
      <c r="AC29" s="659"/>
      <c r="AD29" s="583" t="s">
        <v>119</v>
      </c>
      <c r="AE29" s="578"/>
      <c r="AF29" s="578"/>
      <c r="AG29" s="578"/>
      <c r="AH29" s="578"/>
      <c r="AI29" s="578"/>
      <c r="AJ29" s="578"/>
      <c r="AK29" s="579"/>
      <c r="AL29" s="580" t="s">
        <v>217</v>
      </c>
      <c r="AM29" s="657"/>
      <c r="AN29" s="657"/>
      <c r="AO29" s="658"/>
      <c r="AP29" s="660" t="s">
        <v>279</v>
      </c>
      <c r="AQ29" s="678"/>
      <c r="AR29" s="678"/>
      <c r="AS29" s="678"/>
      <c r="AT29" s="678"/>
      <c r="AU29" s="678"/>
      <c r="AV29" s="678"/>
      <c r="AW29" s="678"/>
      <c r="AX29" s="678"/>
      <c r="AY29" s="678"/>
      <c r="AZ29" s="678"/>
      <c r="BA29" s="678"/>
      <c r="BB29" s="678"/>
      <c r="BC29" s="679"/>
      <c r="BD29" s="577">
        <v>6479</v>
      </c>
      <c r="BE29" s="578"/>
      <c r="BF29" s="578"/>
      <c r="BG29" s="578"/>
      <c r="BH29" s="578"/>
      <c r="BI29" s="578"/>
      <c r="BJ29" s="578"/>
      <c r="BK29" s="579"/>
      <c r="BL29" s="654">
        <v>0</v>
      </c>
      <c r="BM29" s="654"/>
      <c r="BN29" s="654"/>
      <c r="BO29" s="654"/>
      <c r="BP29" s="655" t="s">
        <v>217</v>
      </c>
      <c r="BQ29" s="655"/>
      <c r="BR29" s="655"/>
      <c r="BS29" s="655"/>
      <c r="BT29" s="655"/>
      <c r="BU29" s="655"/>
      <c r="BV29" s="655"/>
      <c r="BW29" s="656"/>
      <c r="BY29" s="660" t="s">
        <v>280</v>
      </c>
      <c r="BZ29" s="677"/>
      <c r="CA29" s="677"/>
      <c r="CB29" s="677"/>
      <c r="CC29" s="677"/>
      <c r="CD29" s="677"/>
      <c r="CE29" s="677"/>
      <c r="CF29" s="677"/>
      <c r="CG29" s="677"/>
      <c r="CH29" s="677"/>
      <c r="CI29" s="677"/>
      <c r="CJ29" s="677"/>
      <c r="CK29" s="677"/>
      <c r="CL29" s="662"/>
      <c r="CM29" s="577" t="s">
        <v>281</v>
      </c>
      <c r="CN29" s="578"/>
      <c r="CO29" s="578"/>
      <c r="CP29" s="578"/>
      <c r="CQ29" s="578"/>
      <c r="CR29" s="578"/>
      <c r="CS29" s="578"/>
      <c r="CT29" s="579"/>
      <c r="CU29" s="580" t="s">
        <v>119</v>
      </c>
      <c r="CV29" s="657"/>
      <c r="CW29" s="657"/>
      <c r="CX29" s="659"/>
      <c r="CY29" s="583" t="s">
        <v>217</v>
      </c>
      <c r="CZ29" s="578"/>
      <c r="DA29" s="578"/>
      <c r="DB29" s="578"/>
      <c r="DC29" s="578"/>
      <c r="DD29" s="578"/>
      <c r="DE29" s="578"/>
      <c r="DF29" s="578"/>
      <c r="DG29" s="578"/>
      <c r="DH29" s="578"/>
      <c r="DI29" s="578"/>
      <c r="DJ29" s="578"/>
      <c r="DK29" s="579"/>
      <c r="DL29" s="583" t="s">
        <v>119</v>
      </c>
      <c r="DM29" s="578"/>
      <c r="DN29" s="578"/>
      <c r="DO29" s="578"/>
      <c r="DP29" s="578"/>
      <c r="DQ29" s="578"/>
      <c r="DR29" s="578"/>
      <c r="DS29" s="578"/>
      <c r="DT29" s="578"/>
      <c r="DU29" s="578"/>
      <c r="DV29" s="578"/>
      <c r="DW29" s="578"/>
      <c r="DX29" s="676"/>
    </row>
    <row r="30" spans="2:128" ht="11.25" customHeight="1" x14ac:dyDescent="0.2">
      <c r="B30" s="574" t="s">
        <v>282</v>
      </c>
      <c r="C30" s="575"/>
      <c r="D30" s="575"/>
      <c r="E30" s="575"/>
      <c r="F30" s="575"/>
      <c r="G30" s="575"/>
      <c r="H30" s="575"/>
      <c r="I30" s="575"/>
      <c r="J30" s="575"/>
      <c r="K30" s="575"/>
      <c r="L30" s="575"/>
      <c r="M30" s="575"/>
      <c r="N30" s="575"/>
      <c r="O30" s="575"/>
      <c r="P30" s="575"/>
      <c r="Q30" s="576"/>
      <c r="R30" s="577" t="s">
        <v>119</v>
      </c>
      <c r="S30" s="578"/>
      <c r="T30" s="578"/>
      <c r="U30" s="578"/>
      <c r="V30" s="578"/>
      <c r="W30" s="578"/>
      <c r="X30" s="578"/>
      <c r="Y30" s="579"/>
      <c r="Z30" s="580" t="s">
        <v>217</v>
      </c>
      <c r="AA30" s="657"/>
      <c r="AB30" s="657"/>
      <c r="AC30" s="659"/>
      <c r="AD30" s="583" t="s">
        <v>119</v>
      </c>
      <c r="AE30" s="578"/>
      <c r="AF30" s="578"/>
      <c r="AG30" s="578"/>
      <c r="AH30" s="578"/>
      <c r="AI30" s="578"/>
      <c r="AJ30" s="578"/>
      <c r="AK30" s="579"/>
      <c r="AL30" s="580" t="s">
        <v>119</v>
      </c>
      <c r="AM30" s="657"/>
      <c r="AN30" s="657"/>
      <c r="AO30" s="658"/>
      <c r="AP30" s="660" t="s">
        <v>283</v>
      </c>
      <c r="AQ30" s="678"/>
      <c r="AR30" s="678"/>
      <c r="AS30" s="678"/>
      <c r="AT30" s="678"/>
      <c r="AU30" s="678"/>
      <c r="AV30" s="678"/>
      <c r="AW30" s="678"/>
      <c r="AX30" s="678"/>
      <c r="AY30" s="678"/>
      <c r="AZ30" s="678"/>
      <c r="BA30" s="678"/>
      <c r="BB30" s="678"/>
      <c r="BC30" s="679"/>
      <c r="BD30" s="577">
        <v>11092</v>
      </c>
      <c r="BE30" s="578"/>
      <c r="BF30" s="578"/>
      <c r="BG30" s="578"/>
      <c r="BH30" s="578"/>
      <c r="BI30" s="578"/>
      <c r="BJ30" s="578"/>
      <c r="BK30" s="579"/>
      <c r="BL30" s="654">
        <v>0</v>
      </c>
      <c r="BM30" s="654"/>
      <c r="BN30" s="654"/>
      <c r="BO30" s="654"/>
      <c r="BP30" s="655" t="s">
        <v>217</v>
      </c>
      <c r="BQ30" s="655"/>
      <c r="BR30" s="655"/>
      <c r="BS30" s="655"/>
      <c r="BT30" s="655"/>
      <c r="BU30" s="655"/>
      <c r="BV30" s="655"/>
      <c r="BW30" s="656"/>
      <c r="BY30" s="660" t="s">
        <v>284</v>
      </c>
      <c r="BZ30" s="677"/>
      <c r="CA30" s="677"/>
      <c r="CB30" s="677"/>
      <c r="CC30" s="677"/>
      <c r="CD30" s="677"/>
      <c r="CE30" s="677"/>
      <c r="CF30" s="677"/>
      <c r="CG30" s="677"/>
      <c r="CH30" s="677"/>
      <c r="CI30" s="677"/>
      <c r="CJ30" s="677"/>
      <c r="CK30" s="677"/>
      <c r="CL30" s="662"/>
      <c r="CM30" s="577">
        <v>176848</v>
      </c>
      <c r="CN30" s="578"/>
      <c r="CO30" s="578"/>
      <c r="CP30" s="578"/>
      <c r="CQ30" s="578"/>
      <c r="CR30" s="578"/>
      <c r="CS30" s="578"/>
      <c r="CT30" s="579"/>
      <c r="CU30" s="580">
        <v>0</v>
      </c>
      <c r="CV30" s="657"/>
      <c r="CW30" s="657"/>
      <c r="CX30" s="659"/>
      <c r="CY30" s="583" t="s">
        <v>119</v>
      </c>
      <c r="CZ30" s="578"/>
      <c r="DA30" s="578"/>
      <c r="DB30" s="578"/>
      <c r="DC30" s="578"/>
      <c r="DD30" s="578"/>
      <c r="DE30" s="578"/>
      <c r="DF30" s="578"/>
      <c r="DG30" s="578"/>
      <c r="DH30" s="578"/>
      <c r="DI30" s="578"/>
      <c r="DJ30" s="578"/>
      <c r="DK30" s="579"/>
      <c r="DL30" s="583">
        <v>176848</v>
      </c>
      <c r="DM30" s="578"/>
      <c r="DN30" s="578"/>
      <c r="DO30" s="578"/>
      <c r="DP30" s="578"/>
      <c r="DQ30" s="578"/>
      <c r="DR30" s="578"/>
      <c r="DS30" s="578"/>
      <c r="DT30" s="578"/>
      <c r="DU30" s="578"/>
      <c r="DV30" s="578"/>
      <c r="DW30" s="578"/>
      <c r="DX30" s="676"/>
    </row>
    <row r="31" spans="2:128" ht="11.25" customHeight="1" x14ac:dyDescent="0.2">
      <c r="B31" s="574" t="s">
        <v>285</v>
      </c>
      <c r="C31" s="575"/>
      <c r="D31" s="575"/>
      <c r="E31" s="575"/>
      <c r="F31" s="575"/>
      <c r="G31" s="575"/>
      <c r="H31" s="575"/>
      <c r="I31" s="575"/>
      <c r="J31" s="575"/>
      <c r="K31" s="575"/>
      <c r="L31" s="575"/>
      <c r="M31" s="575"/>
      <c r="N31" s="575"/>
      <c r="O31" s="575"/>
      <c r="P31" s="575"/>
      <c r="Q31" s="576"/>
      <c r="R31" s="577">
        <v>1018651</v>
      </c>
      <c r="S31" s="578"/>
      <c r="T31" s="578"/>
      <c r="U31" s="578"/>
      <c r="V31" s="578"/>
      <c r="W31" s="578"/>
      <c r="X31" s="578"/>
      <c r="Y31" s="579"/>
      <c r="Z31" s="580">
        <v>0.3</v>
      </c>
      <c r="AA31" s="657"/>
      <c r="AB31" s="657"/>
      <c r="AC31" s="659"/>
      <c r="AD31" s="583">
        <v>63540</v>
      </c>
      <c r="AE31" s="578"/>
      <c r="AF31" s="578"/>
      <c r="AG31" s="578"/>
      <c r="AH31" s="578"/>
      <c r="AI31" s="578"/>
      <c r="AJ31" s="578"/>
      <c r="AK31" s="579"/>
      <c r="AL31" s="580">
        <v>0</v>
      </c>
      <c r="AM31" s="657"/>
      <c r="AN31" s="657"/>
      <c r="AO31" s="658"/>
      <c r="AP31" s="660" t="s">
        <v>286</v>
      </c>
      <c r="AQ31" s="678"/>
      <c r="AR31" s="678"/>
      <c r="AS31" s="678"/>
      <c r="AT31" s="678"/>
      <c r="AU31" s="678"/>
      <c r="AV31" s="678"/>
      <c r="AW31" s="678"/>
      <c r="AX31" s="678"/>
      <c r="AY31" s="678"/>
      <c r="AZ31" s="678"/>
      <c r="BA31" s="678"/>
      <c r="BB31" s="678"/>
      <c r="BC31" s="679"/>
      <c r="BD31" s="577">
        <v>170</v>
      </c>
      <c r="BE31" s="578"/>
      <c r="BF31" s="578"/>
      <c r="BG31" s="578"/>
      <c r="BH31" s="578"/>
      <c r="BI31" s="578"/>
      <c r="BJ31" s="578"/>
      <c r="BK31" s="579"/>
      <c r="BL31" s="654">
        <v>0</v>
      </c>
      <c r="BM31" s="654"/>
      <c r="BN31" s="654"/>
      <c r="BO31" s="654"/>
      <c r="BP31" s="655" t="s">
        <v>119</v>
      </c>
      <c r="BQ31" s="655"/>
      <c r="BR31" s="655"/>
      <c r="BS31" s="655"/>
      <c r="BT31" s="655"/>
      <c r="BU31" s="655"/>
      <c r="BV31" s="655"/>
      <c r="BW31" s="656"/>
      <c r="BY31" s="660" t="s">
        <v>287</v>
      </c>
      <c r="BZ31" s="677"/>
      <c r="CA31" s="677"/>
      <c r="CB31" s="677"/>
      <c r="CC31" s="677"/>
      <c r="CD31" s="677"/>
      <c r="CE31" s="677"/>
      <c r="CF31" s="677"/>
      <c r="CG31" s="677"/>
      <c r="CH31" s="677"/>
      <c r="CI31" s="677"/>
      <c r="CJ31" s="677"/>
      <c r="CK31" s="677"/>
      <c r="CL31" s="662"/>
      <c r="CM31" s="577">
        <v>1018619</v>
      </c>
      <c r="CN31" s="578"/>
      <c r="CO31" s="578"/>
      <c r="CP31" s="578"/>
      <c r="CQ31" s="578"/>
      <c r="CR31" s="578"/>
      <c r="CS31" s="578"/>
      <c r="CT31" s="579"/>
      <c r="CU31" s="580">
        <v>0.3</v>
      </c>
      <c r="CV31" s="657"/>
      <c r="CW31" s="657"/>
      <c r="CX31" s="659"/>
      <c r="CY31" s="583" t="s">
        <v>217</v>
      </c>
      <c r="CZ31" s="578"/>
      <c r="DA31" s="578"/>
      <c r="DB31" s="578"/>
      <c r="DC31" s="578"/>
      <c r="DD31" s="578"/>
      <c r="DE31" s="578"/>
      <c r="DF31" s="578"/>
      <c r="DG31" s="578"/>
      <c r="DH31" s="578"/>
      <c r="DI31" s="578"/>
      <c r="DJ31" s="578"/>
      <c r="DK31" s="579"/>
      <c r="DL31" s="583">
        <v>1018619</v>
      </c>
      <c r="DM31" s="578"/>
      <c r="DN31" s="578"/>
      <c r="DO31" s="578"/>
      <c r="DP31" s="578"/>
      <c r="DQ31" s="578"/>
      <c r="DR31" s="578"/>
      <c r="DS31" s="578"/>
      <c r="DT31" s="578"/>
      <c r="DU31" s="578"/>
      <c r="DV31" s="578"/>
      <c r="DW31" s="578"/>
      <c r="DX31" s="676"/>
    </row>
    <row r="32" spans="2:128" ht="11.25" customHeight="1" x14ac:dyDescent="0.2">
      <c r="B32" s="574" t="s">
        <v>288</v>
      </c>
      <c r="C32" s="575"/>
      <c r="D32" s="575"/>
      <c r="E32" s="575"/>
      <c r="F32" s="575"/>
      <c r="G32" s="575"/>
      <c r="H32" s="575"/>
      <c r="I32" s="575"/>
      <c r="J32" s="575"/>
      <c r="K32" s="575"/>
      <c r="L32" s="575"/>
      <c r="M32" s="575"/>
      <c r="N32" s="575"/>
      <c r="O32" s="575"/>
      <c r="P32" s="575"/>
      <c r="Q32" s="576"/>
      <c r="R32" s="577">
        <v>481636</v>
      </c>
      <c r="S32" s="578"/>
      <c r="T32" s="578"/>
      <c r="U32" s="578"/>
      <c r="V32" s="578"/>
      <c r="W32" s="578"/>
      <c r="X32" s="578"/>
      <c r="Y32" s="579"/>
      <c r="Z32" s="580">
        <v>0.1</v>
      </c>
      <c r="AA32" s="657"/>
      <c r="AB32" s="657"/>
      <c r="AC32" s="659"/>
      <c r="AD32" s="583" t="s">
        <v>119</v>
      </c>
      <c r="AE32" s="578"/>
      <c r="AF32" s="578"/>
      <c r="AG32" s="578"/>
      <c r="AH32" s="578"/>
      <c r="AI32" s="578"/>
      <c r="AJ32" s="578"/>
      <c r="AK32" s="579"/>
      <c r="AL32" s="580" t="s">
        <v>217</v>
      </c>
      <c r="AM32" s="657"/>
      <c r="AN32" s="657"/>
      <c r="AO32" s="658"/>
      <c r="AP32" s="574" t="s">
        <v>156</v>
      </c>
      <c r="AQ32" s="575"/>
      <c r="AR32" s="575"/>
      <c r="AS32" s="575"/>
      <c r="AT32" s="575"/>
      <c r="AU32" s="575"/>
      <c r="AV32" s="575"/>
      <c r="AW32" s="575"/>
      <c r="AX32" s="575"/>
      <c r="AY32" s="575"/>
      <c r="AZ32" s="575"/>
      <c r="BA32" s="575"/>
      <c r="BB32" s="575"/>
      <c r="BC32" s="576"/>
      <c r="BD32" s="577">
        <v>72622419</v>
      </c>
      <c r="BE32" s="578"/>
      <c r="BF32" s="578"/>
      <c r="BG32" s="578"/>
      <c r="BH32" s="578"/>
      <c r="BI32" s="578"/>
      <c r="BJ32" s="578"/>
      <c r="BK32" s="579"/>
      <c r="BL32" s="654">
        <v>100</v>
      </c>
      <c r="BM32" s="654"/>
      <c r="BN32" s="654"/>
      <c r="BO32" s="654"/>
      <c r="BP32" s="655">
        <v>430984</v>
      </c>
      <c r="BQ32" s="655"/>
      <c r="BR32" s="655"/>
      <c r="BS32" s="655"/>
      <c r="BT32" s="655"/>
      <c r="BU32" s="655"/>
      <c r="BV32" s="655"/>
      <c r="BW32" s="656"/>
      <c r="BY32" s="574" t="s">
        <v>289</v>
      </c>
      <c r="BZ32" s="575"/>
      <c r="CA32" s="575"/>
      <c r="CB32" s="575"/>
      <c r="CC32" s="575"/>
      <c r="CD32" s="575"/>
      <c r="CE32" s="575"/>
      <c r="CF32" s="575"/>
      <c r="CG32" s="575"/>
      <c r="CH32" s="575"/>
      <c r="CI32" s="575"/>
      <c r="CJ32" s="575"/>
      <c r="CK32" s="575"/>
      <c r="CL32" s="576"/>
      <c r="CM32" s="577" t="s">
        <v>217</v>
      </c>
      <c r="CN32" s="578"/>
      <c r="CO32" s="578"/>
      <c r="CP32" s="578"/>
      <c r="CQ32" s="578"/>
      <c r="CR32" s="578"/>
      <c r="CS32" s="578"/>
      <c r="CT32" s="579"/>
      <c r="CU32" s="580" t="s">
        <v>119</v>
      </c>
      <c r="CV32" s="657"/>
      <c r="CW32" s="657"/>
      <c r="CX32" s="659"/>
      <c r="CY32" s="583" t="s">
        <v>119</v>
      </c>
      <c r="CZ32" s="578"/>
      <c r="DA32" s="578"/>
      <c r="DB32" s="578"/>
      <c r="DC32" s="578"/>
      <c r="DD32" s="578"/>
      <c r="DE32" s="578"/>
      <c r="DF32" s="578"/>
      <c r="DG32" s="578"/>
      <c r="DH32" s="578"/>
      <c r="DI32" s="578"/>
      <c r="DJ32" s="578"/>
      <c r="DK32" s="579"/>
      <c r="DL32" s="583" t="s">
        <v>119</v>
      </c>
      <c r="DM32" s="578"/>
      <c r="DN32" s="578"/>
      <c r="DO32" s="578"/>
      <c r="DP32" s="578"/>
      <c r="DQ32" s="578"/>
      <c r="DR32" s="578"/>
      <c r="DS32" s="578"/>
      <c r="DT32" s="578"/>
      <c r="DU32" s="578"/>
      <c r="DV32" s="578"/>
      <c r="DW32" s="578"/>
      <c r="DX32" s="676"/>
    </row>
    <row r="33" spans="2:128" ht="11.25" customHeight="1" x14ac:dyDescent="0.2">
      <c r="B33" s="574" t="s">
        <v>290</v>
      </c>
      <c r="C33" s="575"/>
      <c r="D33" s="575"/>
      <c r="E33" s="575"/>
      <c r="F33" s="575"/>
      <c r="G33" s="575"/>
      <c r="H33" s="575"/>
      <c r="I33" s="575"/>
      <c r="J33" s="575"/>
      <c r="K33" s="575"/>
      <c r="L33" s="575"/>
      <c r="M33" s="575"/>
      <c r="N33" s="575"/>
      <c r="O33" s="575"/>
      <c r="P33" s="575"/>
      <c r="Q33" s="576"/>
      <c r="R33" s="577">
        <v>5434150</v>
      </c>
      <c r="S33" s="578"/>
      <c r="T33" s="578"/>
      <c r="U33" s="578"/>
      <c r="V33" s="578"/>
      <c r="W33" s="578"/>
      <c r="X33" s="578"/>
      <c r="Y33" s="579"/>
      <c r="Z33" s="580">
        <v>1.3</v>
      </c>
      <c r="AA33" s="657"/>
      <c r="AB33" s="657"/>
      <c r="AC33" s="659"/>
      <c r="AD33" s="583" t="s">
        <v>119</v>
      </c>
      <c r="AE33" s="578"/>
      <c r="AF33" s="578"/>
      <c r="AG33" s="578"/>
      <c r="AH33" s="578"/>
      <c r="AI33" s="578"/>
      <c r="AJ33" s="578"/>
      <c r="AK33" s="579"/>
      <c r="AL33" s="580" t="s">
        <v>119</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291</v>
      </c>
      <c r="BZ33" s="590"/>
      <c r="CA33" s="590"/>
      <c r="CB33" s="590"/>
      <c r="CC33" s="590"/>
      <c r="CD33" s="590"/>
      <c r="CE33" s="590"/>
      <c r="CF33" s="590"/>
      <c r="CG33" s="590"/>
      <c r="CH33" s="590"/>
      <c r="CI33" s="590"/>
      <c r="CJ33" s="590"/>
      <c r="CK33" s="590"/>
      <c r="CL33" s="591"/>
      <c r="CM33" s="577">
        <v>390934664</v>
      </c>
      <c r="CN33" s="578"/>
      <c r="CO33" s="578"/>
      <c r="CP33" s="578"/>
      <c r="CQ33" s="578"/>
      <c r="CR33" s="578"/>
      <c r="CS33" s="578"/>
      <c r="CT33" s="579"/>
      <c r="CU33" s="595">
        <v>100</v>
      </c>
      <c r="CV33" s="671"/>
      <c r="CW33" s="671"/>
      <c r="CX33" s="672"/>
      <c r="CY33" s="583">
        <v>76718385</v>
      </c>
      <c r="CZ33" s="578"/>
      <c r="DA33" s="578"/>
      <c r="DB33" s="578"/>
      <c r="DC33" s="578"/>
      <c r="DD33" s="578"/>
      <c r="DE33" s="578"/>
      <c r="DF33" s="578"/>
      <c r="DG33" s="578"/>
      <c r="DH33" s="578"/>
      <c r="DI33" s="578"/>
      <c r="DJ33" s="578"/>
      <c r="DK33" s="579"/>
      <c r="DL33" s="583">
        <v>268470550</v>
      </c>
      <c r="DM33" s="578"/>
      <c r="DN33" s="578"/>
      <c r="DO33" s="578"/>
      <c r="DP33" s="578"/>
      <c r="DQ33" s="578"/>
      <c r="DR33" s="578"/>
      <c r="DS33" s="578"/>
      <c r="DT33" s="578"/>
      <c r="DU33" s="578"/>
      <c r="DV33" s="578"/>
      <c r="DW33" s="578"/>
      <c r="DX33" s="676"/>
    </row>
    <row r="34" spans="2:128" ht="11.25" customHeight="1" x14ac:dyDescent="0.2">
      <c r="B34" s="574" t="s">
        <v>292</v>
      </c>
      <c r="C34" s="575"/>
      <c r="D34" s="575"/>
      <c r="E34" s="575"/>
      <c r="F34" s="575"/>
      <c r="G34" s="575"/>
      <c r="H34" s="575"/>
      <c r="I34" s="575"/>
      <c r="J34" s="575"/>
      <c r="K34" s="575"/>
      <c r="L34" s="575"/>
      <c r="M34" s="575"/>
      <c r="N34" s="575"/>
      <c r="O34" s="575"/>
      <c r="P34" s="575"/>
      <c r="Q34" s="576"/>
      <c r="R34" s="577">
        <v>14233087</v>
      </c>
      <c r="S34" s="578"/>
      <c r="T34" s="578"/>
      <c r="U34" s="578"/>
      <c r="V34" s="578"/>
      <c r="W34" s="578"/>
      <c r="X34" s="578"/>
      <c r="Y34" s="579"/>
      <c r="Z34" s="580">
        <v>3.5</v>
      </c>
      <c r="AA34" s="657"/>
      <c r="AB34" s="657"/>
      <c r="AC34" s="659"/>
      <c r="AD34" s="583" t="s">
        <v>119</v>
      </c>
      <c r="AE34" s="578"/>
      <c r="AF34" s="578"/>
      <c r="AG34" s="578"/>
      <c r="AH34" s="578"/>
      <c r="AI34" s="578"/>
      <c r="AJ34" s="578"/>
      <c r="AK34" s="579"/>
      <c r="AL34" s="580" t="s">
        <v>119</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293</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294</v>
      </c>
      <c r="C35" s="575"/>
      <c r="D35" s="575"/>
      <c r="E35" s="575"/>
      <c r="F35" s="575"/>
      <c r="G35" s="575"/>
      <c r="H35" s="575"/>
      <c r="I35" s="575"/>
      <c r="J35" s="575"/>
      <c r="K35" s="575"/>
      <c r="L35" s="575"/>
      <c r="M35" s="575"/>
      <c r="N35" s="575"/>
      <c r="O35" s="575"/>
      <c r="P35" s="575"/>
      <c r="Q35" s="576"/>
      <c r="R35" s="577">
        <v>10530752</v>
      </c>
      <c r="S35" s="578"/>
      <c r="T35" s="578"/>
      <c r="U35" s="578"/>
      <c r="V35" s="578"/>
      <c r="W35" s="578"/>
      <c r="X35" s="578"/>
      <c r="Y35" s="579"/>
      <c r="Z35" s="580">
        <v>2.6</v>
      </c>
      <c r="AA35" s="657"/>
      <c r="AB35" s="657"/>
      <c r="AC35" s="659"/>
      <c r="AD35" s="583">
        <v>330093</v>
      </c>
      <c r="AE35" s="578"/>
      <c r="AF35" s="578"/>
      <c r="AG35" s="578"/>
      <c r="AH35" s="578"/>
      <c r="AI35" s="578"/>
      <c r="AJ35" s="578"/>
      <c r="AK35" s="579"/>
      <c r="AL35" s="580">
        <v>0.2</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198</v>
      </c>
      <c r="BZ35" s="646"/>
      <c r="CA35" s="646"/>
      <c r="CB35" s="646"/>
      <c r="CC35" s="646"/>
      <c r="CD35" s="646"/>
      <c r="CE35" s="646"/>
      <c r="CF35" s="646"/>
      <c r="CG35" s="646"/>
      <c r="CH35" s="646"/>
      <c r="CI35" s="646"/>
      <c r="CJ35" s="646"/>
      <c r="CK35" s="646"/>
      <c r="CL35" s="647"/>
      <c r="CM35" s="645" t="s">
        <v>295</v>
      </c>
      <c r="CN35" s="646"/>
      <c r="CO35" s="646"/>
      <c r="CP35" s="646"/>
      <c r="CQ35" s="646"/>
      <c r="CR35" s="646"/>
      <c r="CS35" s="646"/>
      <c r="CT35" s="647"/>
      <c r="CU35" s="645" t="s">
        <v>296</v>
      </c>
      <c r="CV35" s="646"/>
      <c r="CW35" s="646"/>
      <c r="CX35" s="647"/>
      <c r="CY35" s="645" t="s">
        <v>297</v>
      </c>
      <c r="CZ35" s="646"/>
      <c r="DA35" s="646"/>
      <c r="DB35" s="646"/>
      <c r="DC35" s="646"/>
      <c r="DD35" s="646"/>
      <c r="DE35" s="646"/>
      <c r="DF35" s="647"/>
      <c r="DG35" s="673" t="s">
        <v>298</v>
      </c>
      <c r="DH35" s="674"/>
      <c r="DI35" s="674"/>
      <c r="DJ35" s="674"/>
      <c r="DK35" s="674"/>
      <c r="DL35" s="674"/>
      <c r="DM35" s="674"/>
      <c r="DN35" s="674"/>
      <c r="DO35" s="674"/>
      <c r="DP35" s="674"/>
      <c r="DQ35" s="675"/>
      <c r="DR35" s="645" t="s">
        <v>299</v>
      </c>
      <c r="DS35" s="646"/>
      <c r="DT35" s="646"/>
      <c r="DU35" s="646"/>
      <c r="DV35" s="646"/>
      <c r="DW35" s="646"/>
      <c r="DX35" s="647"/>
    </row>
    <row r="36" spans="2:128" ht="11.25" customHeight="1" x14ac:dyDescent="0.2">
      <c r="B36" s="574" t="s">
        <v>300</v>
      </c>
      <c r="C36" s="575"/>
      <c r="D36" s="575"/>
      <c r="E36" s="575"/>
      <c r="F36" s="575"/>
      <c r="G36" s="575"/>
      <c r="H36" s="575"/>
      <c r="I36" s="575"/>
      <c r="J36" s="575"/>
      <c r="K36" s="575"/>
      <c r="L36" s="575"/>
      <c r="M36" s="575"/>
      <c r="N36" s="575"/>
      <c r="O36" s="575"/>
      <c r="P36" s="575"/>
      <c r="Q36" s="576"/>
      <c r="R36" s="577">
        <v>46722000</v>
      </c>
      <c r="S36" s="578"/>
      <c r="T36" s="578"/>
      <c r="U36" s="578"/>
      <c r="V36" s="578"/>
      <c r="W36" s="578"/>
      <c r="X36" s="578"/>
      <c r="Y36" s="579"/>
      <c r="Z36" s="580">
        <v>11.6</v>
      </c>
      <c r="AA36" s="657"/>
      <c r="AB36" s="657"/>
      <c r="AC36" s="659"/>
      <c r="AD36" s="583" t="s">
        <v>217</v>
      </c>
      <c r="AE36" s="578"/>
      <c r="AF36" s="578"/>
      <c r="AG36" s="578"/>
      <c r="AH36" s="578"/>
      <c r="AI36" s="578"/>
      <c r="AJ36" s="578"/>
      <c r="AK36" s="579"/>
      <c r="AL36" s="580" t="s">
        <v>217</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301</v>
      </c>
      <c r="BZ36" s="640"/>
      <c r="CA36" s="640"/>
      <c r="CB36" s="640"/>
      <c r="CC36" s="640"/>
      <c r="CD36" s="640"/>
      <c r="CE36" s="640"/>
      <c r="CF36" s="640"/>
      <c r="CG36" s="640"/>
      <c r="CH36" s="640"/>
      <c r="CI36" s="640"/>
      <c r="CJ36" s="640"/>
      <c r="CK36" s="640"/>
      <c r="CL36" s="641"/>
      <c r="CM36" s="669">
        <v>147976566</v>
      </c>
      <c r="CN36" s="664"/>
      <c r="CO36" s="664"/>
      <c r="CP36" s="664"/>
      <c r="CQ36" s="664"/>
      <c r="CR36" s="664"/>
      <c r="CS36" s="664"/>
      <c r="CT36" s="665"/>
      <c r="CU36" s="666">
        <v>37.9</v>
      </c>
      <c r="CV36" s="667"/>
      <c r="CW36" s="667"/>
      <c r="CX36" s="670"/>
      <c r="CY36" s="663">
        <v>131305140</v>
      </c>
      <c r="CZ36" s="664"/>
      <c r="DA36" s="664"/>
      <c r="DB36" s="664"/>
      <c r="DC36" s="664"/>
      <c r="DD36" s="664"/>
      <c r="DE36" s="664"/>
      <c r="DF36" s="665"/>
      <c r="DG36" s="663">
        <v>129636746</v>
      </c>
      <c r="DH36" s="664"/>
      <c r="DI36" s="664"/>
      <c r="DJ36" s="664"/>
      <c r="DK36" s="664"/>
      <c r="DL36" s="664"/>
      <c r="DM36" s="664"/>
      <c r="DN36" s="664"/>
      <c r="DO36" s="664"/>
      <c r="DP36" s="664"/>
      <c r="DQ36" s="665"/>
      <c r="DR36" s="666">
        <v>55.3</v>
      </c>
      <c r="DS36" s="667"/>
      <c r="DT36" s="667"/>
      <c r="DU36" s="667"/>
      <c r="DV36" s="667"/>
      <c r="DW36" s="667"/>
      <c r="DX36" s="668"/>
    </row>
    <row r="37" spans="2:128" ht="11.25" customHeight="1" x14ac:dyDescent="0.2">
      <c r="B37" s="574" t="s">
        <v>302</v>
      </c>
      <c r="C37" s="575"/>
      <c r="D37" s="575"/>
      <c r="E37" s="575"/>
      <c r="F37" s="575"/>
      <c r="G37" s="575"/>
      <c r="H37" s="575"/>
      <c r="I37" s="575"/>
      <c r="J37" s="575"/>
      <c r="K37" s="575"/>
      <c r="L37" s="575"/>
      <c r="M37" s="575"/>
      <c r="N37" s="575"/>
      <c r="O37" s="575"/>
      <c r="P37" s="575"/>
      <c r="Q37" s="576"/>
      <c r="R37" s="577" t="s">
        <v>217</v>
      </c>
      <c r="S37" s="578"/>
      <c r="T37" s="578"/>
      <c r="U37" s="578"/>
      <c r="V37" s="578"/>
      <c r="W37" s="578"/>
      <c r="X37" s="578"/>
      <c r="Y37" s="579"/>
      <c r="Z37" s="580" t="s">
        <v>119</v>
      </c>
      <c r="AA37" s="657"/>
      <c r="AB37" s="657"/>
      <c r="AC37" s="659"/>
      <c r="AD37" s="583" t="s">
        <v>217</v>
      </c>
      <c r="AE37" s="578"/>
      <c r="AF37" s="578"/>
      <c r="AG37" s="578"/>
      <c r="AH37" s="578"/>
      <c r="AI37" s="578"/>
      <c r="AJ37" s="578"/>
      <c r="AK37" s="579"/>
      <c r="AL37" s="580" t="s">
        <v>217</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303</v>
      </c>
      <c r="BZ37" s="575"/>
      <c r="CA37" s="575"/>
      <c r="CB37" s="575"/>
      <c r="CC37" s="575"/>
      <c r="CD37" s="575"/>
      <c r="CE37" s="575"/>
      <c r="CF37" s="575"/>
      <c r="CG37" s="575"/>
      <c r="CH37" s="575"/>
      <c r="CI37" s="575"/>
      <c r="CJ37" s="575"/>
      <c r="CK37" s="575"/>
      <c r="CL37" s="576"/>
      <c r="CM37" s="577">
        <v>89680814</v>
      </c>
      <c r="CN37" s="584"/>
      <c r="CO37" s="584"/>
      <c r="CP37" s="584"/>
      <c r="CQ37" s="584"/>
      <c r="CR37" s="584"/>
      <c r="CS37" s="584"/>
      <c r="CT37" s="585"/>
      <c r="CU37" s="580">
        <v>22.9</v>
      </c>
      <c r="CV37" s="581"/>
      <c r="CW37" s="581"/>
      <c r="CX37" s="582"/>
      <c r="CY37" s="583">
        <v>77966549</v>
      </c>
      <c r="CZ37" s="584"/>
      <c r="DA37" s="584"/>
      <c r="DB37" s="584"/>
      <c r="DC37" s="584"/>
      <c r="DD37" s="584"/>
      <c r="DE37" s="584"/>
      <c r="DF37" s="585"/>
      <c r="DG37" s="583">
        <v>76298155</v>
      </c>
      <c r="DH37" s="584"/>
      <c r="DI37" s="584"/>
      <c r="DJ37" s="584"/>
      <c r="DK37" s="584"/>
      <c r="DL37" s="584"/>
      <c r="DM37" s="584"/>
      <c r="DN37" s="584"/>
      <c r="DO37" s="584"/>
      <c r="DP37" s="584"/>
      <c r="DQ37" s="585"/>
      <c r="DR37" s="580">
        <v>32.5</v>
      </c>
      <c r="DS37" s="581"/>
      <c r="DT37" s="581"/>
      <c r="DU37" s="581"/>
      <c r="DV37" s="581"/>
      <c r="DW37" s="581"/>
      <c r="DX37" s="613"/>
    </row>
    <row r="38" spans="2:128" ht="11.25" customHeight="1" x14ac:dyDescent="0.2">
      <c r="B38" s="574" t="s">
        <v>304</v>
      </c>
      <c r="C38" s="575"/>
      <c r="D38" s="575"/>
      <c r="E38" s="575"/>
      <c r="F38" s="575"/>
      <c r="G38" s="575"/>
      <c r="H38" s="575"/>
      <c r="I38" s="575"/>
      <c r="J38" s="575"/>
      <c r="K38" s="575"/>
      <c r="L38" s="575"/>
      <c r="M38" s="575"/>
      <c r="N38" s="575"/>
      <c r="O38" s="575"/>
      <c r="P38" s="575"/>
      <c r="Q38" s="576"/>
      <c r="R38" s="577" t="s">
        <v>217</v>
      </c>
      <c r="S38" s="578"/>
      <c r="T38" s="578"/>
      <c r="U38" s="578"/>
      <c r="V38" s="578"/>
      <c r="W38" s="578"/>
      <c r="X38" s="578"/>
      <c r="Y38" s="579"/>
      <c r="Z38" s="580" t="s">
        <v>119</v>
      </c>
      <c r="AA38" s="657"/>
      <c r="AB38" s="657"/>
      <c r="AC38" s="659"/>
      <c r="AD38" s="583" t="s">
        <v>119</v>
      </c>
      <c r="AE38" s="578"/>
      <c r="AF38" s="578"/>
      <c r="AG38" s="578"/>
      <c r="AH38" s="578"/>
      <c r="AI38" s="578"/>
      <c r="AJ38" s="578"/>
      <c r="AK38" s="579"/>
      <c r="AL38" s="580" t="s">
        <v>217</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305</v>
      </c>
      <c r="BZ38" s="575"/>
      <c r="CA38" s="575"/>
      <c r="CB38" s="575"/>
      <c r="CC38" s="575"/>
      <c r="CD38" s="575"/>
      <c r="CE38" s="575"/>
      <c r="CF38" s="575"/>
      <c r="CG38" s="575"/>
      <c r="CH38" s="575"/>
      <c r="CI38" s="575"/>
      <c r="CJ38" s="575"/>
      <c r="CK38" s="575"/>
      <c r="CL38" s="576"/>
      <c r="CM38" s="577">
        <v>62220916</v>
      </c>
      <c r="CN38" s="578"/>
      <c r="CO38" s="578"/>
      <c r="CP38" s="578"/>
      <c r="CQ38" s="578"/>
      <c r="CR38" s="578"/>
      <c r="CS38" s="578"/>
      <c r="CT38" s="579"/>
      <c r="CU38" s="580">
        <v>15.9</v>
      </c>
      <c r="CV38" s="581"/>
      <c r="CW38" s="581"/>
      <c r="CX38" s="582"/>
      <c r="CY38" s="583">
        <v>51258136</v>
      </c>
      <c r="CZ38" s="584"/>
      <c r="DA38" s="584"/>
      <c r="DB38" s="584"/>
      <c r="DC38" s="584"/>
      <c r="DD38" s="584"/>
      <c r="DE38" s="584"/>
      <c r="DF38" s="585"/>
      <c r="DG38" s="583">
        <v>51258136</v>
      </c>
      <c r="DH38" s="584"/>
      <c r="DI38" s="584"/>
      <c r="DJ38" s="584"/>
      <c r="DK38" s="584"/>
      <c r="DL38" s="584"/>
      <c r="DM38" s="584"/>
      <c r="DN38" s="584"/>
      <c r="DO38" s="584"/>
      <c r="DP38" s="584"/>
      <c r="DQ38" s="585"/>
      <c r="DR38" s="580">
        <v>21.8</v>
      </c>
      <c r="DS38" s="581"/>
      <c r="DT38" s="581"/>
      <c r="DU38" s="581"/>
      <c r="DV38" s="581"/>
      <c r="DW38" s="581"/>
      <c r="DX38" s="613"/>
    </row>
    <row r="39" spans="2:128" ht="11.25" customHeight="1" x14ac:dyDescent="0.2">
      <c r="B39" s="574" t="s">
        <v>306</v>
      </c>
      <c r="C39" s="575"/>
      <c r="D39" s="575"/>
      <c r="E39" s="575"/>
      <c r="F39" s="575"/>
      <c r="G39" s="575"/>
      <c r="H39" s="575"/>
      <c r="I39" s="575"/>
      <c r="J39" s="575"/>
      <c r="K39" s="575"/>
      <c r="L39" s="575"/>
      <c r="M39" s="575"/>
      <c r="N39" s="575"/>
      <c r="O39" s="575"/>
      <c r="P39" s="575"/>
      <c r="Q39" s="576"/>
      <c r="R39" s="577">
        <v>16923000</v>
      </c>
      <c r="S39" s="578"/>
      <c r="T39" s="578"/>
      <c r="U39" s="578"/>
      <c r="V39" s="578"/>
      <c r="W39" s="578"/>
      <c r="X39" s="578"/>
      <c r="Y39" s="579"/>
      <c r="Z39" s="580">
        <v>4.2</v>
      </c>
      <c r="AA39" s="657"/>
      <c r="AB39" s="657"/>
      <c r="AC39" s="659"/>
      <c r="AD39" s="583" t="s">
        <v>119</v>
      </c>
      <c r="AE39" s="578"/>
      <c r="AF39" s="578"/>
      <c r="AG39" s="578"/>
      <c r="AH39" s="578"/>
      <c r="AI39" s="578"/>
      <c r="AJ39" s="578"/>
      <c r="AK39" s="579"/>
      <c r="AL39" s="580" t="s">
        <v>217</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307</v>
      </c>
      <c r="BZ39" s="575"/>
      <c r="CA39" s="575"/>
      <c r="CB39" s="575"/>
      <c r="CC39" s="575"/>
      <c r="CD39" s="575"/>
      <c r="CE39" s="575"/>
      <c r="CF39" s="575"/>
      <c r="CG39" s="575"/>
      <c r="CH39" s="575"/>
      <c r="CI39" s="575"/>
      <c r="CJ39" s="575"/>
      <c r="CK39" s="575"/>
      <c r="CL39" s="576"/>
      <c r="CM39" s="577">
        <v>5677938</v>
      </c>
      <c r="CN39" s="584"/>
      <c r="CO39" s="584"/>
      <c r="CP39" s="584"/>
      <c r="CQ39" s="584"/>
      <c r="CR39" s="584"/>
      <c r="CS39" s="584"/>
      <c r="CT39" s="585"/>
      <c r="CU39" s="580">
        <v>1.5</v>
      </c>
      <c r="CV39" s="581"/>
      <c r="CW39" s="581"/>
      <c r="CX39" s="582"/>
      <c r="CY39" s="583">
        <v>2996479</v>
      </c>
      <c r="CZ39" s="584"/>
      <c r="DA39" s="584"/>
      <c r="DB39" s="584"/>
      <c r="DC39" s="584"/>
      <c r="DD39" s="584"/>
      <c r="DE39" s="584"/>
      <c r="DF39" s="585"/>
      <c r="DG39" s="583">
        <v>2996479</v>
      </c>
      <c r="DH39" s="584"/>
      <c r="DI39" s="584"/>
      <c r="DJ39" s="584"/>
      <c r="DK39" s="584"/>
      <c r="DL39" s="584"/>
      <c r="DM39" s="584"/>
      <c r="DN39" s="584"/>
      <c r="DO39" s="584"/>
      <c r="DP39" s="584"/>
      <c r="DQ39" s="585"/>
      <c r="DR39" s="580">
        <v>1.3</v>
      </c>
      <c r="DS39" s="581"/>
      <c r="DT39" s="581"/>
      <c r="DU39" s="581"/>
      <c r="DV39" s="581"/>
      <c r="DW39" s="581"/>
      <c r="DX39" s="613"/>
    </row>
    <row r="40" spans="2:128" ht="11.25" customHeight="1" x14ac:dyDescent="0.2">
      <c r="B40" s="589" t="s">
        <v>308</v>
      </c>
      <c r="C40" s="590"/>
      <c r="D40" s="590"/>
      <c r="E40" s="590"/>
      <c r="F40" s="590"/>
      <c r="G40" s="590"/>
      <c r="H40" s="590"/>
      <c r="I40" s="590"/>
      <c r="J40" s="590"/>
      <c r="K40" s="590"/>
      <c r="L40" s="590"/>
      <c r="M40" s="590"/>
      <c r="N40" s="590"/>
      <c r="O40" s="590"/>
      <c r="P40" s="590"/>
      <c r="Q40" s="591"/>
      <c r="R40" s="577">
        <v>404094947</v>
      </c>
      <c r="S40" s="578"/>
      <c r="T40" s="578"/>
      <c r="U40" s="578"/>
      <c r="V40" s="578"/>
      <c r="W40" s="578"/>
      <c r="X40" s="578"/>
      <c r="Y40" s="579"/>
      <c r="Z40" s="654">
        <v>100</v>
      </c>
      <c r="AA40" s="654"/>
      <c r="AB40" s="654"/>
      <c r="AC40" s="654"/>
      <c r="AD40" s="655">
        <v>217684689</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309</v>
      </c>
      <c r="BZ40" s="575"/>
      <c r="CA40" s="575"/>
      <c r="CB40" s="575"/>
      <c r="CC40" s="575"/>
      <c r="CD40" s="575"/>
      <c r="CE40" s="575"/>
      <c r="CF40" s="575"/>
      <c r="CG40" s="575"/>
      <c r="CH40" s="575"/>
      <c r="CI40" s="575"/>
      <c r="CJ40" s="575"/>
      <c r="CK40" s="575"/>
      <c r="CL40" s="576"/>
      <c r="CM40" s="577">
        <v>52617814</v>
      </c>
      <c r="CN40" s="578"/>
      <c r="CO40" s="578"/>
      <c r="CP40" s="578"/>
      <c r="CQ40" s="578"/>
      <c r="CR40" s="578"/>
      <c r="CS40" s="578"/>
      <c r="CT40" s="579"/>
      <c r="CU40" s="580">
        <v>13.5</v>
      </c>
      <c r="CV40" s="581"/>
      <c r="CW40" s="581"/>
      <c r="CX40" s="582"/>
      <c r="CY40" s="583">
        <v>50342112</v>
      </c>
      <c r="CZ40" s="584"/>
      <c r="DA40" s="584"/>
      <c r="DB40" s="584"/>
      <c r="DC40" s="584"/>
      <c r="DD40" s="584"/>
      <c r="DE40" s="584"/>
      <c r="DF40" s="585"/>
      <c r="DG40" s="583">
        <v>50342112</v>
      </c>
      <c r="DH40" s="584"/>
      <c r="DI40" s="584"/>
      <c r="DJ40" s="584"/>
      <c r="DK40" s="584"/>
      <c r="DL40" s="584"/>
      <c r="DM40" s="584"/>
      <c r="DN40" s="584"/>
      <c r="DO40" s="584"/>
      <c r="DP40" s="584"/>
      <c r="DQ40" s="585"/>
      <c r="DR40" s="580">
        <v>21.5</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310</v>
      </c>
      <c r="BZ41" s="608"/>
      <c r="CA41" s="574" t="s">
        <v>68</v>
      </c>
      <c r="CB41" s="575"/>
      <c r="CC41" s="575"/>
      <c r="CD41" s="575"/>
      <c r="CE41" s="575"/>
      <c r="CF41" s="575"/>
      <c r="CG41" s="575"/>
      <c r="CH41" s="575"/>
      <c r="CI41" s="575"/>
      <c r="CJ41" s="575"/>
      <c r="CK41" s="575"/>
      <c r="CL41" s="576"/>
      <c r="CM41" s="577">
        <v>52617808</v>
      </c>
      <c r="CN41" s="584"/>
      <c r="CO41" s="584"/>
      <c r="CP41" s="584"/>
      <c r="CQ41" s="584"/>
      <c r="CR41" s="584"/>
      <c r="CS41" s="584"/>
      <c r="CT41" s="585"/>
      <c r="CU41" s="580">
        <v>13.5</v>
      </c>
      <c r="CV41" s="581"/>
      <c r="CW41" s="581"/>
      <c r="CX41" s="582"/>
      <c r="CY41" s="583">
        <v>50342106</v>
      </c>
      <c r="CZ41" s="584"/>
      <c r="DA41" s="584"/>
      <c r="DB41" s="584"/>
      <c r="DC41" s="584"/>
      <c r="DD41" s="584"/>
      <c r="DE41" s="584"/>
      <c r="DF41" s="585"/>
      <c r="DG41" s="583">
        <v>50342106</v>
      </c>
      <c r="DH41" s="584"/>
      <c r="DI41" s="584"/>
      <c r="DJ41" s="584"/>
      <c r="DK41" s="584"/>
      <c r="DL41" s="584"/>
      <c r="DM41" s="584"/>
      <c r="DN41" s="584"/>
      <c r="DO41" s="584"/>
      <c r="DP41" s="584"/>
      <c r="DQ41" s="585"/>
      <c r="DR41" s="580">
        <v>21.5</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311</v>
      </c>
      <c r="CB42" s="575"/>
      <c r="CC42" s="575"/>
      <c r="CD42" s="575"/>
      <c r="CE42" s="575"/>
      <c r="CF42" s="575"/>
      <c r="CG42" s="575"/>
      <c r="CH42" s="575"/>
      <c r="CI42" s="575"/>
      <c r="CJ42" s="575"/>
      <c r="CK42" s="575"/>
      <c r="CL42" s="576"/>
      <c r="CM42" s="577">
        <v>49166778</v>
      </c>
      <c r="CN42" s="578"/>
      <c r="CO42" s="578"/>
      <c r="CP42" s="578"/>
      <c r="CQ42" s="578"/>
      <c r="CR42" s="578"/>
      <c r="CS42" s="578"/>
      <c r="CT42" s="579"/>
      <c r="CU42" s="580">
        <v>12.6</v>
      </c>
      <c r="CV42" s="581"/>
      <c r="CW42" s="581"/>
      <c r="CX42" s="582"/>
      <c r="CY42" s="583">
        <v>46917457</v>
      </c>
      <c r="CZ42" s="584"/>
      <c r="DA42" s="584"/>
      <c r="DB42" s="584"/>
      <c r="DC42" s="584"/>
      <c r="DD42" s="584"/>
      <c r="DE42" s="584"/>
      <c r="DF42" s="585"/>
      <c r="DG42" s="583">
        <v>46917457</v>
      </c>
      <c r="DH42" s="584"/>
      <c r="DI42" s="584"/>
      <c r="DJ42" s="584"/>
      <c r="DK42" s="584"/>
      <c r="DL42" s="584"/>
      <c r="DM42" s="584"/>
      <c r="DN42" s="584"/>
      <c r="DO42" s="584"/>
      <c r="DP42" s="584"/>
      <c r="DQ42" s="585"/>
      <c r="DR42" s="580">
        <v>20</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312</v>
      </c>
      <c r="AQ43" s="646"/>
      <c r="AR43" s="646"/>
      <c r="AS43" s="646"/>
      <c r="AT43" s="646"/>
      <c r="AU43" s="646"/>
      <c r="AV43" s="646"/>
      <c r="AW43" s="646"/>
      <c r="AX43" s="646"/>
      <c r="AY43" s="646"/>
      <c r="AZ43" s="646"/>
      <c r="BA43" s="646"/>
      <c r="BB43" s="646"/>
      <c r="BC43" s="647"/>
      <c r="BD43" s="645" t="s">
        <v>313</v>
      </c>
      <c r="BE43" s="646"/>
      <c r="BF43" s="646"/>
      <c r="BG43" s="646"/>
      <c r="BH43" s="646"/>
      <c r="BI43" s="646"/>
      <c r="BJ43" s="646"/>
      <c r="BK43" s="646"/>
      <c r="BL43" s="646"/>
      <c r="BM43" s="647"/>
      <c r="BN43" s="645" t="s">
        <v>314</v>
      </c>
      <c r="BO43" s="646"/>
      <c r="BP43" s="646"/>
      <c r="BQ43" s="646"/>
      <c r="BR43" s="646"/>
      <c r="BS43" s="646"/>
      <c r="BT43" s="646"/>
      <c r="BU43" s="646"/>
      <c r="BV43" s="646"/>
      <c r="BW43" s="647"/>
      <c r="BY43" s="609"/>
      <c r="BZ43" s="610"/>
      <c r="CA43" s="574" t="s">
        <v>315</v>
      </c>
      <c r="CB43" s="575"/>
      <c r="CC43" s="575"/>
      <c r="CD43" s="575"/>
      <c r="CE43" s="575"/>
      <c r="CF43" s="575"/>
      <c r="CG43" s="575"/>
      <c r="CH43" s="575"/>
      <c r="CI43" s="575"/>
      <c r="CJ43" s="575"/>
      <c r="CK43" s="575"/>
      <c r="CL43" s="576"/>
      <c r="CM43" s="577">
        <v>3451030</v>
      </c>
      <c r="CN43" s="584"/>
      <c r="CO43" s="584"/>
      <c r="CP43" s="584"/>
      <c r="CQ43" s="584"/>
      <c r="CR43" s="584"/>
      <c r="CS43" s="584"/>
      <c r="CT43" s="585"/>
      <c r="CU43" s="580">
        <v>0.9</v>
      </c>
      <c r="CV43" s="581"/>
      <c r="CW43" s="581"/>
      <c r="CX43" s="582"/>
      <c r="CY43" s="583">
        <v>3424649</v>
      </c>
      <c r="CZ43" s="584"/>
      <c r="DA43" s="584"/>
      <c r="DB43" s="584"/>
      <c r="DC43" s="584"/>
      <c r="DD43" s="584"/>
      <c r="DE43" s="584"/>
      <c r="DF43" s="585"/>
      <c r="DG43" s="583">
        <v>3424649</v>
      </c>
      <c r="DH43" s="584"/>
      <c r="DI43" s="584"/>
      <c r="DJ43" s="584"/>
      <c r="DK43" s="584"/>
      <c r="DL43" s="584"/>
      <c r="DM43" s="584"/>
      <c r="DN43" s="584"/>
      <c r="DO43" s="584"/>
      <c r="DP43" s="584"/>
      <c r="DQ43" s="585"/>
      <c r="DR43" s="580">
        <v>1.5</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316</v>
      </c>
      <c r="AQ44" s="631"/>
      <c r="AR44" s="631"/>
      <c r="AS44" s="631"/>
      <c r="AT44" s="636" t="s">
        <v>317</v>
      </c>
      <c r="AU44" s="221"/>
      <c r="AV44" s="221"/>
      <c r="AW44" s="221"/>
      <c r="AX44" s="639" t="s">
        <v>156</v>
      </c>
      <c r="AY44" s="640"/>
      <c r="AZ44" s="640"/>
      <c r="BA44" s="640"/>
      <c r="BB44" s="640"/>
      <c r="BC44" s="641"/>
      <c r="BD44" s="642">
        <v>99.8</v>
      </c>
      <c r="BE44" s="643"/>
      <c r="BF44" s="643"/>
      <c r="BG44" s="643"/>
      <c r="BH44" s="643"/>
      <c r="BI44" s="643">
        <v>99.3</v>
      </c>
      <c r="BJ44" s="643"/>
      <c r="BK44" s="643"/>
      <c r="BL44" s="643"/>
      <c r="BM44" s="644"/>
      <c r="BN44" s="642">
        <v>98.9</v>
      </c>
      <c r="BO44" s="643"/>
      <c r="BP44" s="643"/>
      <c r="BQ44" s="643"/>
      <c r="BR44" s="643"/>
      <c r="BS44" s="643">
        <v>98.5</v>
      </c>
      <c r="BT44" s="643"/>
      <c r="BU44" s="643"/>
      <c r="BV44" s="643"/>
      <c r="BW44" s="644"/>
      <c r="BY44" s="611"/>
      <c r="BZ44" s="612"/>
      <c r="CA44" s="574" t="s">
        <v>318</v>
      </c>
      <c r="CB44" s="575"/>
      <c r="CC44" s="575"/>
      <c r="CD44" s="575"/>
      <c r="CE44" s="575"/>
      <c r="CF44" s="575"/>
      <c r="CG44" s="575"/>
      <c r="CH44" s="575"/>
      <c r="CI44" s="575"/>
      <c r="CJ44" s="575"/>
      <c r="CK44" s="575"/>
      <c r="CL44" s="576"/>
      <c r="CM44" s="577">
        <v>6</v>
      </c>
      <c r="CN44" s="578"/>
      <c r="CO44" s="578"/>
      <c r="CP44" s="578"/>
      <c r="CQ44" s="578"/>
      <c r="CR44" s="578"/>
      <c r="CS44" s="578"/>
      <c r="CT44" s="579"/>
      <c r="CU44" s="580">
        <v>0</v>
      </c>
      <c r="CV44" s="581"/>
      <c r="CW44" s="581"/>
      <c r="CX44" s="582"/>
      <c r="CY44" s="583">
        <v>6</v>
      </c>
      <c r="CZ44" s="584"/>
      <c r="DA44" s="584"/>
      <c r="DB44" s="584"/>
      <c r="DC44" s="584"/>
      <c r="DD44" s="584"/>
      <c r="DE44" s="584"/>
      <c r="DF44" s="585"/>
      <c r="DG44" s="583">
        <v>6</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319</v>
      </c>
      <c r="AV45" s="210"/>
      <c r="AW45" s="210"/>
      <c r="AX45" s="574" t="s">
        <v>320</v>
      </c>
      <c r="AY45" s="575"/>
      <c r="AZ45" s="575"/>
      <c r="BA45" s="575"/>
      <c r="BB45" s="575"/>
      <c r="BC45" s="576"/>
      <c r="BD45" s="651">
        <v>99.5</v>
      </c>
      <c r="BE45" s="652"/>
      <c r="BF45" s="652"/>
      <c r="BG45" s="652"/>
      <c r="BH45" s="652"/>
      <c r="BI45" s="652">
        <v>98.3</v>
      </c>
      <c r="BJ45" s="652"/>
      <c r="BK45" s="652"/>
      <c r="BL45" s="652"/>
      <c r="BM45" s="653"/>
      <c r="BN45" s="651">
        <v>99.3</v>
      </c>
      <c r="BO45" s="652"/>
      <c r="BP45" s="652"/>
      <c r="BQ45" s="652"/>
      <c r="BR45" s="652"/>
      <c r="BS45" s="652">
        <v>98.1</v>
      </c>
      <c r="BT45" s="652"/>
      <c r="BU45" s="652"/>
      <c r="BV45" s="652"/>
      <c r="BW45" s="653"/>
      <c r="BY45" s="574" t="s">
        <v>321</v>
      </c>
      <c r="BZ45" s="575"/>
      <c r="CA45" s="575"/>
      <c r="CB45" s="575"/>
      <c r="CC45" s="575"/>
      <c r="CD45" s="575"/>
      <c r="CE45" s="575"/>
      <c r="CF45" s="575"/>
      <c r="CG45" s="575"/>
      <c r="CH45" s="575"/>
      <c r="CI45" s="575"/>
      <c r="CJ45" s="575"/>
      <c r="CK45" s="575"/>
      <c r="CL45" s="576"/>
      <c r="CM45" s="577">
        <v>163645328</v>
      </c>
      <c r="CN45" s="584"/>
      <c r="CO45" s="584"/>
      <c r="CP45" s="584"/>
      <c r="CQ45" s="584"/>
      <c r="CR45" s="584"/>
      <c r="CS45" s="584"/>
      <c r="CT45" s="585"/>
      <c r="CU45" s="580">
        <v>41.9</v>
      </c>
      <c r="CV45" s="581"/>
      <c r="CW45" s="581"/>
      <c r="CX45" s="582"/>
      <c r="CY45" s="583">
        <v>120038514</v>
      </c>
      <c r="CZ45" s="584"/>
      <c r="DA45" s="584"/>
      <c r="DB45" s="584"/>
      <c r="DC45" s="584"/>
      <c r="DD45" s="584"/>
      <c r="DE45" s="584"/>
      <c r="DF45" s="585"/>
      <c r="DG45" s="583">
        <v>64704389</v>
      </c>
      <c r="DH45" s="584"/>
      <c r="DI45" s="584"/>
      <c r="DJ45" s="584"/>
      <c r="DK45" s="584"/>
      <c r="DL45" s="584"/>
      <c r="DM45" s="584"/>
      <c r="DN45" s="584"/>
      <c r="DO45" s="584"/>
      <c r="DP45" s="584"/>
      <c r="DQ45" s="585"/>
      <c r="DR45" s="580">
        <v>27.6</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322</v>
      </c>
      <c r="AY46" s="590"/>
      <c r="AZ46" s="590"/>
      <c r="BA46" s="590"/>
      <c r="BB46" s="590"/>
      <c r="BC46" s="591"/>
      <c r="BD46" s="648">
        <v>100</v>
      </c>
      <c r="BE46" s="649"/>
      <c r="BF46" s="649"/>
      <c r="BG46" s="649"/>
      <c r="BH46" s="649"/>
      <c r="BI46" s="649">
        <v>99.8</v>
      </c>
      <c r="BJ46" s="649"/>
      <c r="BK46" s="649"/>
      <c r="BL46" s="649"/>
      <c r="BM46" s="650"/>
      <c r="BN46" s="648">
        <v>96.9</v>
      </c>
      <c r="BO46" s="649"/>
      <c r="BP46" s="649"/>
      <c r="BQ46" s="649"/>
      <c r="BR46" s="649"/>
      <c r="BS46" s="649">
        <v>96.8</v>
      </c>
      <c r="BT46" s="649"/>
      <c r="BU46" s="649"/>
      <c r="BV46" s="649"/>
      <c r="BW46" s="650"/>
      <c r="BY46" s="574" t="s">
        <v>323</v>
      </c>
      <c r="BZ46" s="575"/>
      <c r="CA46" s="575"/>
      <c r="CB46" s="575"/>
      <c r="CC46" s="575"/>
      <c r="CD46" s="575"/>
      <c r="CE46" s="575"/>
      <c r="CF46" s="575"/>
      <c r="CG46" s="575"/>
      <c r="CH46" s="575"/>
      <c r="CI46" s="575"/>
      <c r="CJ46" s="575"/>
      <c r="CK46" s="575"/>
      <c r="CL46" s="576"/>
      <c r="CM46" s="577">
        <v>25260117</v>
      </c>
      <c r="CN46" s="578"/>
      <c r="CO46" s="578"/>
      <c r="CP46" s="578"/>
      <c r="CQ46" s="578"/>
      <c r="CR46" s="578"/>
      <c r="CS46" s="578"/>
      <c r="CT46" s="579"/>
      <c r="CU46" s="580">
        <v>6.5</v>
      </c>
      <c r="CV46" s="581"/>
      <c r="CW46" s="581"/>
      <c r="CX46" s="582"/>
      <c r="CY46" s="583">
        <v>13769367</v>
      </c>
      <c r="CZ46" s="584"/>
      <c r="DA46" s="584"/>
      <c r="DB46" s="584"/>
      <c r="DC46" s="584"/>
      <c r="DD46" s="584"/>
      <c r="DE46" s="584"/>
      <c r="DF46" s="585"/>
      <c r="DG46" s="583">
        <v>9947300</v>
      </c>
      <c r="DH46" s="584"/>
      <c r="DI46" s="584"/>
      <c r="DJ46" s="584"/>
      <c r="DK46" s="584"/>
      <c r="DL46" s="584"/>
      <c r="DM46" s="584"/>
      <c r="DN46" s="584"/>
      <c r="DO46" s="584"/>
      <c r="DP46" s="584"/>
      <c r="DQ46" s="585"/>
      <c r="DR46" s="580">
        <v>4.2</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324</v>
      </c>
      <c r="AQ47" s="624"/>
      <c r="AR47" s="624"/>
      <c r="AS47" s="624"/>
      <c r="AT47" s="624"/>
      <c r="AU47" s="624"/>
      <c r="AV47" s="624"/>
      <c r="AW47" s="625"/>
      <c r="AX47" s="626" t="s">
        <v>325</v>
      </c>
      <c r="AY47" s="626"/>
      <c r="AZ47" s="626"/>
      <c r="BA47" s="626"/>
      <c r="BB47" s="626"/>
      <c r="BC47" s="626"/>
      <c r="BD47" s="627">
        <v>2049502</v>
      </c>
      <c r="BE47" s="628"/>
      <c r="BF47" s="628"/>
      <c r="BG47" s="628"/>
      <c r="BH47" s="628"/>
      <c r="BI47" s="628"/>
      <c r="BJ47" s="628"/>
      <c r="BK47" s="628"/>
      <c r="BL47" s="628"/>
      <c r="BM47" s="629"/>
      <c r="BN47" s="627">
        <v>3153837</v>
      </c>
      <c r="BO47" s="628"/>
      <c r="BP47" s="628"/>
      <c r="BQ47" s="628"/>
      <c r="BR47" s="628"/>
      <c r="BS47" s="628"/>
      <c r="BT47" s="628"/>
      <c r="BU47" s="628"/>
      <c r="BV47" s="628"/>
      <c r="BW47" s="629"/>
      <c r="BY47" s="574" t="s">
        <v>326</v>
      </c>
      <c r="BZ47" s="575"/>
      <c r="CA47" s="575"/>
      <c r="CB47" s="575"/>
      <c r="CC47" s="575"/>
      <c r="CD47" s="575"/>
      <c r="CE47" s="575"/>
      <c r="CF47" s="575"/>
      <c r="CG47" s="575"/>
      <c r="CH47" s="575"/>
      <c r="CI47" s="575"/>
      <c r="CJ47" s="575"/>
      <c r="CK47" s="575"/>
      <c r="CL47" s="576"/>
      <c r="CM47" s="577">
        <v>5657097</v>
      </c>
      <c r="CN47" s="584"/>
      <c r="CO47" s="584"/>
      <c r="CP47" s="584"/>
      <c r="CQ47" s="584"/>
      <c r="CR47" s="584"/>
      <c r="CS47" s="584"/>
      <c r="CT47" s="585"/>
      <c r="CU47" s="580">
        <v>1.4</v>
      </c>
      <c r="CV47" s="581"/>
      <c r="CW47" s="581"/>
      <c r="CX47" s="582"/>
      <c r="CY47" s="583">
        <v>4167270</v>
      </c>
      <c r="CZ47" s="584"/>
      <c r="DA47" s="584"/>
      <c r="DB47" s="584"/>
      <c r="DC47" s="584"/>
      <c r="DD47" s="584"/>
      <c r="DE47" s="584"/>
      <c r="DF47" s="585"/>
      <c r="DG47" s="583">
        <v>4163428</v>
      </c>
      <c r="DH47" s="584"/>
      <c r="DI47" s="584"/>
      <c r="DJ47" s="584"/>
      <c r="DK47" s="584"/>
      <c r="DL47" s="584"/>
      <c r="DM47" s="584"/>
      <c r="DN47" s="584"/>
      <c r="DO47" s="584"/>
      <c r="DP47" s="584"/>
      <c r="DQ47" s="585"/>
      <c r="DR47" s="580">
        <v>1.8</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327</v>
      </c>
      <c r="AQ48" s="617"/>
      <c r="AR48" s="617"/>
      <c r="AS48" s="617"/>
      <c r="AT48" s="617"/>
      <c r="AU48" s="617"/>
      <c r="AV48" s="617"/>
      <c r="AW48" s="618"/>
      <c r="AX48" s="619" t="s">
        <v>328</v>
      </c>
      <c r="AY48" s="619"/>
      <c r="AZ48" s="619"/>
      <c r="BA48" s="619"/>
      <c r="BB48" s="619"/>
      <c r="BC48" s="619"/>
      <c r="BD48" s="620">
        <v>2049502</v>
      </c>
      <c r="BE48" s="621"/>
      <c r="BF48" s="621"/>
      <c r="BG48" s="621"/>
      <c r="BH48" s="621"/>
      <c r="BI48" s="621"/>
      <c r="BJ48" s="621"/>
      <c r="BK48" s="621"/>
      <c r="BL48" s="621"/>
      <c r="BM48" s="622"/>
      <c r="BN48" s="620">
        <v>3153837</v>
      </c>
      <c r="BO48" s="621"/>
      <c r="BP48" s="621"/>
      <c r="BQ48" s="621"/>
      <c r="BR48" s="621"/>
      <c r="BS48" s="621"/>
      <c r="BT48" s="621"/>
      <c r="BU48" s="621"/>
      <c r="BV48" s="621"/>
      <c r="BW48" s="622"/>
      <c r="BY48" s="574" t="s">
        <v>329</v>
      </c>
      <c r="BZ48" s="575"/>
      <c r="CA48" s="575"/>
      <c r="CB48" s="575"/>
      <c r="CC48" s="575"/>
      <c r="CD48" s="575"/>
      <c r="CE48" s="575"/>
      <c r="CF48" s="575"/>
      <c r="CG48" s="575"/>
      <c r="CH48" s="575"/>
      <c r="CI48" s="575"/>
      <c r="CJ48" s="575"/>
      <c r="CK48" s="575"/>
      <c r="CL48" s="576"/>
      <c r="CM48" s="577">
        <v>108336685</v>
      </c>
      <c r="CN48" s="578"/>
      <c r="CO48" s="578"/>
      <c r="CP48" s="578"/>
      <c r="CQ48" s="578"/>
      <c r="CR48" s="578"/>
      <c r="CS48" s="578"/>
      <c r="CT48" s="579"/>
      <c r="CU48" s="580">
        <v>27.7</v>
      </c>
      <c r="CV48" s="581"/>
      <c r="CW48" s="581"/>
      <c r="CX48" s="582"/>
      <c r="CY48" s="583">
        <v>81161848</v>
      </c>
      <c r="CZ48" s="584"/>
      <c r="DA48" s="584"/>
      <c r="DB48" s="584"/>
      <c r="DC48" s="584"/>
      <c r="DD48" s="584"/>
      <c r="DE48" s="584"/>
      <c r="DF48" s="585"/>
      <c r="DG48" s="583">
        <v>46698912</v>
      </c>
      <c r="DH48" s="584"/>
      <c r="DI48" s="584"/>
      <c r="DJ48" s="584"/>
      <c r="DK48" s="584"/>
      <c r="DL48" s="584"/>
      <c r="DM48" s="584"/>
      <c r="DN48" s="584"/>
      <c r="DO48" s="584"/>
      <c r="DP48" s="584"/>
      <c r="DQ48" s="585"/>
      <c r="DR48" s="580">
        <v>19.899999999999999</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330</v>
      </c>
      <c r="BZ49" s="575"/>
      <c r="CA49" s="575"/>
      <c r="CB49" s="575"/>
      <c r="CC49" s="575"/>
      <c r="CD49" s="575"/>
      <c r="CE49" s="575"/>
      <c r="CF49" s="575"/>
      <c r="CG49" s="575"/>
      <c r="CH49" s="575"/>
      <c r="CI49" s="575"/>
      <c r="CJ49" s="575"/>
      <c r="CK49" s="575"/>
      <c r="CL49" s="576"/>
      <c r="CM49" s="577">
        <v>3700054</v>
      </c>
      <c r="CN49" s="584"/>
      <c r="CO49" s="584"/>
      <c r="CP49" s="584"/>
      <c r="CQ49" s="584"/>
      <c r="CR49" s="584"/>
      <c r="CS49" s="584"/>
      <c r="CT49" s="585"/>
      <c r="CU49" s="580">
        <v>0.9</v>
      </c>
      <c r="CV49" s="581"/>
      <c r="CW49" s="581"/>
      <c r="CX49" s="582"/>
      <c r="CY49" s="583">
        <v>3700054</v>
      </c>
      <c r="CZ49" s="584"/>
      <c r="DA49" s="584"/>
      <c r="DB49" s="584"/>
      <c r="DC49" s="584"/>
      <c r="DD49" s="584"/>
      <c r="DE49" s="584"/>
      <c r="DF49" s="585"/>
      <c r="DG49" s="583">
        <v>2979194</v>
      </c>
      <c r="DH49" s="584"/>
      <c r="DI49" s="584"/>
      <c r="DJ49" s="584"/>
      <c r="DK49" s="584"/>
      <c r="DL49" s="584"/>
      <c r="DM49" s="584"/>
      <c r="DN49" s="584"/>
      <c r="DO49" s="584"/>
      <c r="DP49" s="584"/>
      <c r="DQ49" s="585"/>
      <c r="DR49" s="580">
        <v>1.3</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331</v>
      </c>
      <c r="BZ50" s="575"/>
      <c r="CA50" s="575"/>
      <c r="CB50" s="575"/>
      <c r="CC50" s="575"/>
      <c r="CD50" s="575"/>
      <c r="CE50" s="575"/>
      <c r="CF50" s="575"/>
      <c r="CG50" s="575"/>
      <c r="CH50" s="575"/>
      <c r="CI50" s="575"/>
      <c r="CJ50" s="575"/>
      <c r="CK50" s="575"/>
      <c r="CL50" s="576"/>
      <c r="CM50" s="577">
        <v>18273716</v>
      </c>
      <c r="CN50" s="578"/>
      <c r="CO50" s="578"/>
      <c r="CP50" s="578"/>
      <c r="CQ50" s="578"/>
      <c r="CR50" s="578"/>
      <c r="CS50" s="578"/>
      <c r="CT50" s="579"/>
      <c r="CU50" s="580">
        <v>4.7</v>
      </c>
      <c r="CV50" s="581"/>
      <c r="CW50" s="581"/>
      <c r="CX50" s="582"/>
      <c r="CY50" s="583">
        <v>15910312</v>
      </c>
      <c r="CZ50" s="584"/>
      <c r="DA50" s="584"/>
      <c r="DB50" s="584"/>
      <c r="DC50" s="584"/>
      <c r="DD50" s="584"/>
      <c r="DE50" s="584"/>
      <c r="DF50" s="585"/>
      <c r="DG50" s="583" t="s">
        <v>217</v>
      </c>
      <c r="DH50" s="584"/>
      <c r="DI50" s="584"/>
      <c r="DJ50" s="584"/>
      <c r="DK50" s="584"/>
      <c r="DL50" s="584"/>
      <c r="DM50" s="584"/>
      <c r="DN50" s="584"/>
      <c r="DO50" s="584"/>
      <c r="DP50" s="584"/>
      <c r="DQ50" s="585"/>
      <c r="DR50" s="580" t="s">
        <v>217</v>
      </c>
      <c r="DS50" s="581"/>
      <c r="DT50" s="581"/>
      <c r="DU50" s="581"/>
      <c r="DV50" s="581"/>
      <c r="DW50" s="581"/>
      <c r="DX50" s="613"/>
    </row>
    <row r="51" spans="2:128" ht="11.25" customHeight="1" x14ac:dyDescent="0.2">
      <c r="B51" s="210" t="s">
        <v>332</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333</v>
      </c>
      <c r="BZ51" s="575"/>
      <c r="CA51" s="575"/>
      <c r="CB51" s="575"/>
      <c r="CC51" s="575"/>
      <c r="CD51" s="575"/>
      <c r="CE51" s="575"/>
      <c r="CF51" s="575"/>
      <c r="CG51" s="575"/>
      <c r="CH51" s="575"/>
      <c r="CI51" s="575"/>
      <c r="CJ51" s="575"/>
      <c r="CK51" s="575"/>
      <c r="CL51" s="576"/>
      <c r="CM51" s="577">
        <v>309915</v>
      </c>
      <c r="CN51" s="584"/>
      <c r="CO51" s="584"/>
      <c r="CP51" s="584"/>
      <c r="CQ51" s="584"/>
      <c r="CR51" s="584"/>
      <c r="CS51" s="584"/>
      <c r="CT51" s="585"/>
      <c r="CU51" s="580">
        <v>0.1</v>
      </c>
      <c r="CV51" s="581"/>
      <c r="CW51" s="581"/>
      <c r="CX51" s="582"/>
      <c r="CY51" s="583">
        <v>309915</v>
      </c>
      <c r="CZ51" s="584"/>
      <c r="DA51" s="584"/>
      <c r="DB51" s="584"/>
      <c r="DC51" s="584"/>
      <c r="DD51" s="584"/>
      <c r="DE51" s="584"/>
      <c r="DF51" s="585"/>
      <c r="DG51" s="583" t="s">
        <v>119</v>
      </c>
      <c r="DH51" s="584"/>
      <c r="DI51" s="584"/>
      <c r="DJ51" s="584"/>
      <c r="DK51" s="584"/>
      <c r="DL51" s="584"/>
      <c r="DM51" s="584"/>
      <c r="DN51" s="584"/>
      <c r="DO51" s="584"/>
      <c r="DP51" s="584"/>
      <c r="DQ51" s="585"/>
      <c r="DR51" s="580" t="s">
        <v>119</v>
      </c>
      <c r="DS51" s="581"/>
      <c r="DT51" s="581"/>
      <c r="DU51" s="581"/>
      <c r="DV51" s="581"/>
      <c r="DW51" s="581"/>
      <c r="DX51" s="613"/>
    </row>
    <row r="52" spans="2:128" ht="11.25" customHeight="1" x14ac:dyDescent="0.2">
      <c r="B52" s="615" t="s">
        <v>334</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335</v>
      </c>
      <c r="BZ52" s="575"/>
      <c r="CA52" s="575"/>
      <c r="CB52" s="575"/>
      <c r="CC52" s="575"/>
      <c r="CD52" s="575"/>
      <c r="CE52" s="575"/>
      <c r="CF52" s="575"/>
      <c r="CG52" s="575"/>
      <c r="CH52" s="575"/>
      <c r="CI52" s="575"/>
      <c r="CJ52" s="575"/>
      <c r="CK52" s="575"/>
      <c r="CL52" s="576"/>
      <c r="CM52" s="577">
        <v>2107744</v>
      </c>
      <c r="CN52" s="578"/>
      <c r="CO52" s="578"/>
      <c r="CP52" s="578"/>
      <c r="CQ52" s="578"/>
      <c r="CR52" s="578"/>
      <c r="CS52" s="578"/>
      <c r="CT52" s="579"/>
      <c r="CU52" s="580">
        <v>0.5</v>
      </c>
      <c r="CV52" s="581"/>
      <c r="CW52" s="581"/>
      <c r="CX52" s="582"/>
      <c r="CY52" s="583">
        <v>1019748</v>
      </c>
      <c r="CZ52" s="584"/>
      <c r="DA52" s="584"/>
      <c r="DB52" s="584"/>
      <c r="DC52" s="584"/>
      <c r="DD52" s="584"/>
      <c r="DE52" s="584"/>
      <c r="DF52" s="585"/>
      <c r="DG52" s="583">
        <v>915555</v>
      </c>
      <c r="DH52" s="584"/>
      <c r="DI52" s="584"/>
      <c r="DJ52" s="584"/>
      <c r="DK52" s="584"/>
      <c r="DL52" s="584"/>
      <c r="DM52" s="584"/>
      <c r="DN52" s="584"/>
      <c r="DO52" s="584"/>
      <c r="DP52" s="584"/>
      <c r="DQ52" s="585"/>
      <c r="DR52" s="580">
        <v>0.4</v>
      </c>
      <c r="DS52" s="581"/>
      <c r="DT52" s="581"/>
      <c r="DU52" s="581"/>
      <c r="DV52" s="581"/>
      <c r="DW52" s="581"/>
      <c r="DX52" s="613"/>
    </row>
    <row r="53" spans="2:128" ht="11.25" customHeight="1" x14ac:dyDescent="0.2">
      <c r="B53" s="614" t="s">
        <v>336</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337</v>
      </c>
      <c r="BZ53" s="575"/>
      <c r="CA53" s="575"/>
      <c r="CB53" s="575"/>
      <c r="CC53" s="575"/>
      <c r="CD53" s="575"/>
      <c r="CE53" s="575"/>
      <c r="CF53" s="575"/>
      <c r="CG53" s="575"/>
      <c r="CH53" s="575"/>
      <c r="CI53" s="575"/>
      <c r="CJ53" s="575"/>
      <c r="CK53" s="575"/>
      <c r="CL53" s="576"/>
      <c r="CM53" s="577" t="s">
        <v>238</v>
      </c>
      <c r="CN53" s="578"/>
      <c r="CO53" s="578"/>
      <c r="CP53" s="578"/>
      <c r="CQ53" s="578"/>
      <c r="CR53" s="578"/>
      <c r="CS53" s="578"/>
      <c r="CT53" s="579"/>
      <c r="CU53" s="580" t="s">
        <v>217</v>
      </c>
      <c r="CV53" s="581"/>
      <c r="CW53" s="581"/>
      <c r="CX53" s="582"/>
      <c r="CY53" s="583" t="s">
        <v>281</v>
      </c>
      <c r="CZ53" s="584"/>
      <c r="DA53" s="584"/>
      <c r="DB53" s="584"/>
      <c r="DC53" s="584"/>
      <c r="DD53" s="584"/>
      <c r="DE53" s="584"/>
      <c r="DF53" s="585"/>
      <c r="DG53" s="583" t="s">
        <v>217</v>
      </c>
      <c r="DH53" s="584"/>
      <c r="DI53" s="584"/>
      <c r="DJ53" s="584"/>
      <c r="DK53" s="584"/>
      <c r="DL53" s="584"/>
      <c r="DM53" s="584"/>
      <c r="DN53" s="584"/>
      <c r="DO53" s="584"/>
      <c r="DP53" s="584"/>
      <c r="DQ53" s="585"/>
      <c r="DR53" s="580" t="s">
        <v>217</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338</v>
      </c>
      <c r="BZ54" s="575"/>
      <c r="CA54" s="575"/>
      <c r="CB54" s="575"/>
      <c r="CC54" s="575"/>
      <c r="CD54" s="575"/>
      <c r="CE54" s="575"/>
      <c r="CF54" s="575"/>
      <c r="CG54" s="575"/>
      <c r="CH54" s="575"/>
      <c r="CI54" s="575"/>
      <c r="CJ54" s="575"/>
      <c r="CK54" s="575"/>
      <c r="CL54" s="576"/>
      <c r="CM54" s="577">
        <v>79312770</v>
      </c>
      <c r="CN54" s="578"/>
      <c r="CO54" s="578"/>
      <c r="CP54" s="578"/>
      <c r="CQ54" s="578"/>
      <c r="CR54" s="578"/>
      <c r="CS54" s="578"/>
      <c r="CT54" s="579"/>
      <c r="CU54" s="580">
        <v>20.3</v>
      </c>
      <c r="CV54" s="581"/>
      <c r="CW54" s="581"/>
      <c r="CX54" s="582"/>
      <c r="CY54" s="583">
        <v>17126896</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339</v>
      </c>
      <c r="BZ55" s="575"/>
      <c r="CA55" s="575"/>
      <c r="CB55" s="575"/>
      <c r="CC55" s="575"/>
      <c r="CD55" s="575"/>
      <c r="CE55" s="575"/>
      <c r="CF55" s="575"/>
      <c r="CG55" s="575"/>
      <c r="CH55" s="575"/>
      <c r="CI55" s="575"/>
      <c r="CJ55" s="575"/>
      <c r="CK55" s="575"/>
      <c r="CL55" s="576"/>
      <c r="CM55" s="577">
        <v>3558170</v>
      </c>
      <c r="CN55" s="578"/>
      <c r="CO55" s="578"/>
      <c r="CP55" s="578"/>
      <c r="CQ55" s="578"/>
      <c r="CR55" s="578"/>
      <c r="CS55" s="578"/>
      <c r="CT55" s="579"/>
      <c r="CU55" s="580">
        <v>0.9</v>
      </c>
      <c r="CV55" s="581"/>
      <c r="CW55" s="581"/>
      <c r="CX55" s="582"/>
      <c r="CY55" s="583">
        <v>1898794</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310</v>
      </c>
      <c r="BZ56" s="608"/>
      <c r="CA56" s="574" t="s">
        <v>340</v>
      </c>
      <c r="CB56" s="575"/>
      <c r="CC56" s="575"/>
      <c r="CD56" s="575"/>
      <c r="CE56" s="575"/>
      <c r="CF56" s="575"/>
      <c r="CG56" s="575"/>
      <c r="CH56" s="575"/>
      <c r="CI56" s="575"/>
      <c r="CJ56" s="575"/>
      <c r="CK56" s="575"/>
      <c r="CL56" s="576"/>
      <c r="CM56" s="577">
        <v>76718385</v>
      </c>
      <c r="CN56" s="578"/>
      <c r="CO56" s="578"/>
      <c r="CP56" s="578"/>
      <c r="CQ56" s="578"/>
      <c r="CR56" s="578"/>
      <c r="CS56" s="578"/>
      <c r="CT56" s="579"/>
      <c r="CU56" s="580">
        <v>19.600000000000001</v>
      </c>
      <c r="CV56" s="581"/>
      <c r="CW56" s="581"/>
      <c r="CX56" s="582"/>
      <c r="CY56" s="583">
        <v>17029709</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341</v>
      </c>
      <c r="CB57" s="575"/>
      <c r="CC57" s="575"/>
      <c r="CD57" s="575"/>
      <c r="CE57" s="575"/>
      <c r="CF57" s="575"/>
      <c r="CG57" s="575"/>
      <c r="CH57" s="575"/>
      <c r="CI57" s="575"/>
      <c r="CJ57" s="575"/>
      <c r="CK57" s="575"/>
      <c r="CL57" s="576"/>
      <c r="CM57" s="577">
        <v>57450345</v>
      </c>
      <c r="CN57" s="578"/>
      <c r="CO57" s="578"/>
      <c r="CP57" s="578"/>
      <c r="CQ57" s="578"/>
      <c r="CR57" s="578"/>
      <c r="CS57" s="578"/>
      <c r="CT57" s="579"/>
      <c r="CU57" s="580">
        <v>14.7</v>
      </c>
      <c r="CV57" s="581"/>
      <c r="CW57" s="581"/>
      <c r="CX57" s="582"/>
      <c r="CY57" s="583">
        <v>8681361</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342</v>
      </c>
      <c r="CB58" s="575"/>
      <c r="CC58" s="575"/>
      <c r="CD58" s="575"/>
      <c r="CE58" s="575"/>
      <c r="CF58" s="575"/>
      <c r="CG58" s="575"/>
      <c r="CH58" s="575"/>
      <c r="CI58" s="575"/>
      <c r="CJ58" s="575"/>
      <c r="CK58" s="575"/>
      <c r="CL58" s="576"/>
      <c r="CM58" s="577">
        <v>15962080</v>
      </c>
      <c r="CN58" s="578"/>
      <c r="CO58" s="578"/>
      <c r="CP58" s="578"/>
      <c r="CQ58" s="578"/>
      <c r="CR58" s="578"/>
      <c r="CS58" s="578"/>
      <c r="CT58" s="579"/>
      <c r="CU58" s="580">
        <v>4.0999999999999996</v>
      </c>
      <c r="CV58" s="581"/>
      <c r="CW58" s="581"/>
      <c r="CX58" s="582"/>
      <c r="CY58" s="583">
        <v>8070618</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343</v>
      </c>
      <c r="CB59" s="575"/>
      <c r="CC59" s="575"/>
      <c r="CD59" s="575"/>
      <c r="CE59" s="575"/>
      <c r="CF59" s="575"/>
      <c r="CG59" s="575"/>
      <c r="CH59" s="575"/>
      <c r="CI59" s="575"/>
      <c r="CJ59" s="575"/>
      <c r="CK59" s="575"/>
      <c r="CL59" s="576"/>
      <c r="CM59" s="577">
        <v>2594385</v>
      </c>
      <c r="CN59" s="578"/>
      <c r="CO59" s="578"/>
      <c r="CP59" s="578"/>
      <c r="CQ59" s="578"/>
      <c r="CR59" s="578"/>
      <c r="CS59" s="578"/>
      <c r="CT59" s="579"/>
      <c r="CU59" s="580">
        <v>0.7</v>
      </c>
      <c r="CV59" s="581"/>
      <c r="CW59" s="581"/>
      <c r="CX59" s="582"/>
      <c r="CY59" s="583">
        <v>97187</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344</v>
      </c>
      <c r="CB60" s="575"/>
      <c r="CC60" s="575"/>
      <c r="CD60" s="575"/>
      <c r="CE60" s="575"/>
      <c r="CF60" s="575"/>
      <c r="CG60" s="575"/>
      <c r="CH60" s="575"/>
      <c r="CI60" s="575"/>
      <c r="CJ60" s="575"/>
      <c r="CK60" s="575"/>
      <c r="CL60" s="576"/>
      <c r="CM60" s="577" t="s">
        <v>119</v>
      </c>
      <c r="CN60" s="578"/>
      <c r="CO60" s="578"/>
      <c r="CP60" s="578"/>
      <c r="CQ60" s="578"/>
      <c r="CR60" s="578"/>
      <c r="CS60" s="578"/>
      <c r="CT60" s="579"/>
      <c r="CU60" s="580" t="s">
        <v>119</v>
      </c>
      <c r="CV60" s="581"/>
      <c r="CW60" s="581"/>
      <c r="CX60" s="582"/>
      <c r="CY60" s="583" t="s">
        <v>238</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345</v>
      </c>
      <c r="BZ61" s="590"/>
      <c r="CA61" s="590"/>
      <c r="CB61" s="590"/>
      <c r="CC61" s="590"/>
      <c r="CD61" s="590"/>
      <c r="CE61" s="590"/>
      <c r="CF61" s="590"/>
      <c r="CG61" s="590"/>
      <c r="CH61" s="590"/>
      <c r="CI61" s="590"/>
      <c r="CJ61" s="590"/>
      <c r="CK61" s="590"/>
      <c r="CL61" s="591"/>
      <c r="CM61" s="592">
        <v>390934664</v>
      </c>
      <c r="CN61" s="593"/>
      <c r="CO61" s="593"/>
      <c r="CP61" s="593"/>
      <c r="CQ61" s="593"/>
      <c r="CR61" s="593"/>
      <c r="CS61" s="593"/>
      <c r="CT61" s="594"/>
      <c r="CU61" s="595">
        <v>100</v>
      </c>
      <c r="CV61" s="596"/>
      <c r="CW61" s="596"/>
      <c r="CX61" s="597"/>
      <c r="CY61" s="598">
        <v>268470550</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uuBQOcJu7x6YZB35i8/uBhcXNDrvRNiOYnlTVqPDNFIrPHYpW0NwSaWNr6B1V/vV55Z3LBNuSKe2BBKoe9EM4A==" saltValue="H5lDkeLsrM4rgmUGD2BMy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346</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347</v>
      </c>
      <c r="DK2" s="1077"/>
      <c r="DL2" s="1077"/>
      <c r="DM2" s="1077"/>
      <c r="DN2" s="1077"/>
      <c r="DO2" s="1078"/>
      <c r="DP2" s="229"/>
      <c r="DQ2" s="1076" t="s">
        <v>348</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350</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351</v>
      </c>
      <c r="B5" s="966"/>
      <c r="C5" s="966"/>
      <c r="D5" s="966"/>
      <c r="E5" s="966"/>
      <c r="F5" s="966"/>
      <c r="G5" s="966"/>
      <c r="H5" s="966"/>
      <c r="I5" s="966"/>
      <c r="J5" s="966"/>
      <c r="K5" s="966"/>
      <c r="L5" s="966"/>
      <c r="M5" s="966"/>
      <c r="N5" s="966"/>
      <c r="O5" s="966"/>
      <c r="P5" s="967"/>
      <c r="Q5" s="971" t="s">
        <v>352</v>
      </c>
      <c r="R5" s="972"/>
      <c r="S5" s="972"/>
      <c r="T5" s="972"/>
      <c r="U5" s="973"/>
      <c r="V5" s="971" t="s">
        <v>353</v>
      </c>
      <c r="W5" s="972"/>
      <c r="X5" s="972"/>
      <c r="Y5" s="972"/>
      <c r="Z5" s="973"/>
      <c r="AA5" s="971" t="s">
        <v>354</v>
      </c>
      <c r="AB5" s="972"/>
      <c r="AC5" s="972"/>
      <c r="AD5" s="972"/>
      <c r="AE5" s="972"/>
      <c r="AF5" s="1079" t="s">
        <v>355</v>
      </c>
      <c r="AG5" s="972"/>
      <c r="AH5" s="972"/>
      <c r="AI5" s="972"/>
      <c r="AJ5" s="985"/>
      <c r="AK5" s="972" t="s">
        <v>356</v>
      </c>
      <c r="AL5" s="972"/>
      <c r="AM5" s="972"/>
      <c r="AN5" s="972"/>
      <c r="AO5" s="973"/>
      <c r="AP5" s="971" t="s">
        <v>357</v>
      </c>
      <c r="AQ5" s="972"/>
      <c r="AR5" s="972"/>
      <c r="AS5" s="972"/>
      <c r="AT5" s="973"/>
      <c r="AU5" s="971" t="s">
        <v>358</v>
      </c>
      <c r="AV5" s="972"/>
      <c r="AW5" s="972"/>
      <c r="AX5" s="972"/>
      <c r="AY5" s="985"/>
      <c r="AZ5" s="233"/>
      <c r="BA5" s="233"/>
      <c r="BB5" s="233"/>
      <c r="BC5" s="233"/>
      <c r="BD5" s="233"/>
      <c r="BE5" s="234"/>
      <c r="BF5" s="234"/>
      <c r="BG5" s="234"/>
      <c r="BH5" s="234"/>
      <c r="BI5" s="234"/>
      <c r="BJ5" s="234"/>
      <c r="BK5" s="234"/>
      <c r="BL5" s="234"/>
      <c r="BM5" s="234"/>
      <c r="BN5" s="234"/>
      <c r="BO5" s="234"/>
      <c r="BP5" s="234"/>
      <c r="BQ5" s="965" t="s">
        <v>359</v>
      </c>
      <c r="BR5" s="966"/>
      <c r="BS5" s="966"/>
      <c r="BT5" s="966"/>
      <c r="BU5" s="966"/>
      <c r="BV5" s="966"/>
      <c r="BW5" s="966"/>
      <c r="BX5" s="966"/>
      <c r="BY5" s="966"/>
      <c r="BZ5" s="966"/>
      <c r="CA5" s="966"/>
      <c r="CB5" s="966"/>
      <c r="CC5" s="966"/>
      <c r="CD5" s="966"/>
      <c r="CE5" s="966"/>
      <c r="CF5" s="966"/>
      <c r="CG5" s="967"/>
      <c r="CH5" s="971" t="s">
        <v>360</v>
      </c>
      <c r="CI5" s="972"/>
      <c r="CJ5" s="972"/>
      <c r="CK5" s="972"/>
      <c r="CL5" s="973"/>
      <c r="CM5" s="971" t="s">
        <v>361</v>
      </c>
      <c r="CN5" s="972"/>
      <c r="CO5" s="972"/>
      <c r="CP5" s="972"/>
      <c r="CQ5" s="973"/>
      <c r="CR5" s="971" t="s">
        <v>362</v>
      </c>
      <c r="CS5" s="972"/>
      <c r="CT5" s="972"/>
      <c r="CU5" s="972"/>
      <c r="CV5" s="973"/>
      <c r="CW5" s="971" t="s">
        <v>363</v>
      </c>
      <c r="CX5" s="972"/>
      <c r="CY5" s="972"/>
      <c r="CZ5" s="972"/>
      <c r="DA5" s="973"/>
      <c r="DB5" s="971" t="s">
        <v>364</v>
      </c>
      <c r="DC5" s="972"/>
      <c r="DD5" s="972"/>
      <c r="DE5" s="972"/>
      <c r="DF5" s="973"/>
      <c r="DG5" s="1069" t="s">
        <v>365</v>
      </c>
      <c r="DH5" s="1070"/>
      <c r="DI5" s="1070"/>
      <c r="DJ5" s="1070"/>
      <c r="DK5" s="1071"/>
      <c r="DL5" s="1069" t="s">
        <v>366</v>
      </c>
      <c r="DM5" s="1070"/>
      <c r="DN5" s="1070"/>
      <c r="DO5" s="1070"/>
      <c r="DP5" s="1071"/>
      <c r="DQ5" s="971" t="s">
        <v>367</v>
      </c>
      <c r="DR5" s="972"/>
      <c r="DS5" s="972"/>
      <c r="DT5" s="972"/>
      <c r="DU5" s="973"/>
      <c r="DV5" s="971" t="s">
        <v>358</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368</v>
      </c>
      <c r="C7" s="1024"/>
      <c r="D7" s="1024"/>
      <c r="E7" s="1024"/>
      <c r="F7" s="1024"/>
      <c r="G7" s="1024"/>
      <c r="H7" s="1024"/>
      <c r="I7" s="1024"/>
      <c r="J7" s="1024"/>
      <c r="K7" s="1024"/>
      <c r="L7" s="1024"/>
      <c r="M7" s="1024"/>
      <c r="N7" s="1024"/>
      <c r="O7" s="1024"/>
      <c r="P7" s="1025"/>
      <c r="Q7" s="1087">
        <v>412881</v>
      </c>
      <c r="R7" s="1088"/>
      <c r="S7" s="1088"/>
      <c r="T7" s="1088"/>
      <c r="U7" s="1088"/>
      <c r="V7" s="1088">
        <v>401120</v>
      </c>
      <c r="W7" s="1088"/>
      <c r="X7" s="1088"/>
      <c r="Y7" s="1088"/>
      <c r="Z7" s="1088"/>
      <c r="AA7" s="1088">
        <v>11761</v>
      </c>
      <c r="AB7" s="1088"/>
      <c r="AC7" s="1088"/>
      <c r="AD7" s="1088"/>
      <c r="AE7" s="1089"/>
      <c r="AF7" s="1090">
        <v>7961</v>
      </c>
      <c r="AG7" s="1091"/>
      <c r="AH7" s="1091"/>
      <c r="AI7" s="1091"/>
      <c r="AJ7" s="1092"/>
      <c r="AK7" s="1093">
        <v>5432</v>
      </c>
      <c r="AL7" s="1094"/>
      <c r="AM7" s="1094"/>
      <c r="AN7" s="1094"/>
      <c r="AO7" s="1094"/>
      <c r="AP7" s="1094">
        <v>632416</v>
      </c>
      <c r="AQ7" s="1094"/>
      <c r="AR7" s="1094"/>
      <c r="AS7" s="1094"/>
      <c r="AT7" s="1094"/>
      <c r="AU7" s="1095" t="s">
        <v>588</v>
      </c>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592</v>
      </c>
      <c r="BT7" s="1085"/>
      <c r="BU7" s="1085"/>
      <c r="BV7" s="1085"/>
      <c r="BW7" s="1085"/>
      <c r="BX7" s="1085"/>
      <c r="BY7" s="1085"/>
      <c r="BZ7" s="1085"/>
      <c r="CA7" s="1085"/>
      <c r="CB7" s="1085"/>
      <c r="CC7" s="1085"/>
      <c r="CD7" s="1085"/>
      <c r="CE7" s="1085"/>
      <c r="CF7" s="1085"/>
      <c r="CG7" s="1097"/>
      <c r="CH7" s="1081" t="s">
        <v>631</v>
      </c>
      <c r="CI7" s="1082"/>
      <c r="CJ7" s="1082"/>
      <c r="CK7" s="1082"/>
      <c r="CL7" s="1083"/>
      <c r="CM7" s="1081">
        <v>1199</v>
      </c>
      <c r="CN7" s="1082"/>
      <c r="CO7" s="1082"/>
      <c r="CP7" s="1082"/>
      <c r="CQ7" s="1083"/>
      <c r="CR7" s="1081">
        <v>500</v>
      </c>
      <c r="CS7" s="1082"/>
      <c r="CT7" s="1082"/>
      <c r="CU7" s="1082"/>
      <c r="CV7" s="1083"/>
      <c r="CW7" s="1081">
        <v>46</v>
      </c>
      <c r="CX7" s="1082"/>
      <c r="CY7" s="1082"/>
      <c r="CZ7" s="1082"/>
      <c r="DA7" s="1083"/>
      <c r="DB7" s="1081" t="s">
        <v>631</v>
      </c>
      <c r="DC7" s="1082"/>
      <c r="DD7" s="1082"/>
      <c r="DE7" s="1082"/>
      <c r="DF7" s="1083"/>
      <c r="DG7" s="1081" t="s">
        <v>524</v>
      </c>
      <c r="DH7" s="1082"/>
      <c r="DI7" s="1082"/>
      <c r="DJ7" s="1082"/>
      <c r="DK7" s="1083"/>
      <c r="DL7" s="1081" t="s">
        <v>524</v>
      </c>
      <c r="DM7" s="1082"/>
      <c r="DN7" s="1082"/>
      <c r="DO7" s="1082"/>
      <c r="DP7" s="1083"/>
      <c r="DQ7" s="1081" t="s">
        <v>524</v>
      </c>
      <c r="DR7" s="1082"/>
      <c r="DS7" s="1082"/>
      <c r="DT7" s="1082"/>
      <c r="DU7" s="1083"/>
      <c r="DV7" s="1084"/>
      <c r="DW7" s="1085"/>
      <c r="DX7" s="1085"/>
      <c r="DY7" s="1085"/>
      <c r="DZ7" s="1086"/>
      <c r="EA7" s="235"/>
    </row>
    <row r="8" spans="1:131" s="236" customFormat="1" ht="26.25" customHeight="1" x14ac:dyDescent="0.2">
      <c r="A8" s="239">
        <v>2</v>
      </c>
      <c r="B8" s="1009" t="s">
        <v>369</v>
      </c>
      <c r="C8" s="1010"/>
      <c r="D8" s="1010"/>
      <c r="E8" s="1010"/>
      <c r="F8" s="1010"/>
      <c r="G8" s="1010"/>
      <c r="H8" s="1010"/>
      <c r="I8" s="1010"/>
      <c r="J8" s="1010"/>
      <c r="K8" s="1010"/>
      <c r="L8" s="1010"/>
      <c r="M8" s="1010"/>
      <c r="N8" s="1010"/>
      <c r="O8" s="1010"/>
      <c r="P8" s="1011"/>
      <c r="Q8" s="1015">
        <v>1468</v>
      </c>
      <c r="R8" s="1013"/>
      <c r="S8" s="1013"/>
      <c r="T8" s="1013"/>
      <c r="U8" s="1013"/>
      <c r="V8" s="1013">
        <v>1335</v>
      </c>
      <c r="W8" s="1013"/>
      <c r="X8" s="1013"/>
      <c r="Y8" s="1013"/>
      <c r="Z8" s="1013"/>
      <c r="AA8" s="1013">
        <v>134</v>
      </c>
      <c r="AB8" s="1013"/>
      <c r="AC8" s="1013"/>
      <c r="AD8" s="1013"/>
      <c r="AE8" s="1016"/>
      <c r="AF8" s="1066">
        <v>134</v>
      </c>
      <c r="AG8" s="1067"/>
      <c r="AH8" s="1067"/>
      <c r="AI8" s="1067"/>
      <c r="AJ8" s="1068"/>
      <c r="AK8" s="1062" t="s">
        <v>629</v>
      </c>
      <c r="AL8" s="1063"/>
      <c r="AM8" s="1063"/>
      <c r="AN8" s="1063"/>
      <c r="AO8" s="1063"/>
      <c r="AP8" s="1063" t="s">
        <v>629</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593</v>
      </c>
      <c r="BT8" s="963"/>
      <c r="BU8" s="963"/>
      <c r="BV8" s="963"/>
      <c r="BW8" s="963"/>
      <c r="BX8" s="963"/>
      <c r="BY8" s="963"/>
      <c r="BZ8" s="963"/>
      <c r="CA8" s="963"/>
      <c r="CB8" s="963"/>
      <c r="CC8" s="963"/>
      <c r="CD8" s="963"/>
      <c r="CE8" s="963"/>
      <c r="CF8" s="963"/>
      <c r="CG8" s="984"/>
      <c r="CH8" s="959">
        <v>-421</v>
      </c>
      <c r="CI8" s="960"/>
      <c r="CJ8" s="960"/>
      <c r="CK8" s="960"/>
      <c r="CL8" s="961"/>
      <c r="CM8" s="959">
        <v>5361</v>
      </c>
      <c r="CN8" s="960"/>
      <c r="CO8" s="960"/>
      <c r="CP8" s="960"/>
      <c r="CQ8" s="961"/>
      <c r="CR8" s="959">
        <v>153</v>
      </c>
      <c r="CS8" s="960"/>
      <c r="CT8" s="960"/>
      <c r="CU8" s="960"/>
      <c r="CV8" s="961"/>
      <c r="CW8" s="959" t="s">
        <v>524</v>
      </c>
      <c r="CX8" s="960"/>
      <c r="CY8" s="960"/>
      <c r="CZ8" s="960"/>
      <c r="DA8" s="961"/>
      <c r="DB8" s="959" t="s">
        <v>631</v>
      </c>
      <c r="DC8" s="960"/>
      <c r="DD8" s="960"/>
      <c r="DE8" s="960"/>
      <c r="DF8" s="961"/>
      <c r="DG8" s="959" t="s">
        <v>524</v>
      </c>
      <c r="DH8" s="960"/>
      <c r="DI8" s="960"/>
      <c r="DJ8" s="960"/>
      <c r="DK8" s="961"/>
      <c r="DL8" s="959" t="s">
        <v>524</v>
      </c>
      <c r="DM8" s="960"/>
      <c r="DN8" s="960"/>
      <c r="DO8" s="960"/>
      <c r="DP8" s="961"/>
      <c r="DQ8" s="959" t="s">
        <v>524</v>
      </c>
      <c r="DR8" s="960"/>
      <c r="DS8" s="960"/>
      <c r="DT8" s="960"/>
      <c r="DU8" s="961"/>
      <c r="DV8" s="962"/>
      <c r="DW8" s="963"/>
      <c r="DX8" s="963"/>
      <c r="DY8" s="963"/>
      <c r="DZ8" s="964"/>
      <c r="EA8" s="235"/>
    </row>
    <row r="9" spans="1:131" s="236" customFormat="1" ht="26.25" customHeight="1" x14ac:dyDescent="0.2">
      <c r="A9" s="239">
        <v>3</v>
      </c>
      <c r="B9" s="1009" t="s">
        <v>370</v>
      </c>
      <c r="C9" s="1010"/>
      <c r="D9" s="1010"/>
      <c r="E9" s="1010"/>
      <c r="F9" s="1010"/>
      <c r="G9" s="1010"/>
      <c r="H9" s="1010"/>
      <c r="I9" s="1010"/>
      <c r="J9" s="1010"/>
      <c r="K9" s="1010"/>
      <c r="L9" s="1010"/>
      <c r="M9" s="1010"/>
      <c r="N9" s="1010"/>
      <c r="O9" s="1010"/>
      <c r="P9" s="1011"/>
      <c r="Q9" s="1015">
        <v>836</v>
      </c>
      <c r="R9" s="1013"/>
      <c r="S9" s="1013"/>
      <c r="T9" s="1013"/>
      <c r="U9" s="1013"/>
      <c r="V9" s="1013">
        <v>836</v>
      </c>
      <c r="W9" s="1013"/>
      <c r="X9" s="1013"/>
      <c r="Y9" s="1013"/>
      <c r="Z9" s="1013"/>
      <c r="AA9" s="1013" t="s">
        <v>629</v>
      </c>
      <c r="AB9" s="1013"/>
      <c r="AC9" s="1013"/>
      <c r="AD9" s="1013"/>
      <c r="AE9" s="1016"/>
      <c r="AF9" s="1066" t="s">
        <v>371</v>
      </c>
      <c r="AG9" s="1067"/>
      <c r="AH9" s="1067"/>
      <c r="AI9" s="1067"/>
      <c r="AJ9" s="1068"/>
      <c r="AK9" s="1062">
        <v>84</v>
      </c>
      <c r="AL9" s="1063"/>
      <c r="AM9" s="1063"/>
      <c r="AN9" s="1063"/>
      <c r="AO9" s="1063"/>
      <c r="AP9" s="1063" t="s">
        <v>629</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594</v>
      </c>
      <c r="BT9" s="963"/>
      <c r="BU9" s="963"/>
      <c r="BV9" s="963"/>
      <c r="BW9" s="963"/>
      <c r="BX9" s="963"/>
      <c r="BY9" s="963"/>
      <c r="BZ9" s="963"/>
      <c r="CA9" s="963"/>
      <c r="CB9" s="963"/>
      <c r="CC9" s="963"/>
      <c r="CD9" s="963"/>
      <c r="CE9" s="963"/>
      <c r="CF9" s="963"/>
      <c r="CG9" s="984"/>
      <c r="CH9" s="959">
        <v>13</v>
      </c>
      <c r="CI9" s="960"/>
      <c r="CJ9" s="960"/>
      <c r="CK9" s="960"/>
      <c r="CL9" s="961"/>
      <c r="CM9" s="959">
        <v>1282</v>
      </c>
      <c r="CN9" s="960"/>
      <c r="CO9" s="960"/>
      <c r="CP9" s="960"/>
      <c r="CQ9" s="961"/>
      <c r="CR9" s="959">
        <v>25</v>
      </c>
      <c r="CS9" s="960"/>
      <c r="CT9" s="960"/>
      <c r="CU9" s="960"/>
      <c r="CV9" s="961"/>
      <c r="CW9" s="959" t="s">
        <v>524</v>
      </c>
      <c r="CX9" s="960"/>
      <c r="CY9" s="960"/>
      <c r="CZ9" s="960"/>
      <c r="DA9" s="961"/>
      <c r="DB9" s="959">
        <v>33</v>
      </c>
      <c r="DC9" s="960"/>
      <c r="DD9" s="960"/>
      <c r="DE9" s="960"/>
      <c r="DF9" s="961"/>
      <c r="DG9" s="959" t="s">
        <v>524</v>
      </c>
      <c r="DH9" s="960"/>
      <c r="DI9" s="960"/>
      <c r="DJ9" s="960"/>
      <c r="DK9" s="961"/>
      <c r="DL9" s="959" t="s">
        <v>524</v>
      </c>
      <c r="DM9" s="960"/>
      <c r="DN9" s="960"/>
      <c r="DO9" s="960"/>
      <c r="DP9" s="961"/>
      <c r="DQ9" s="959" t="s">
        <v>524</v>
      </c>
      <c r="DR9" s="960"/>
      <c r="DS9" s="960"/>
      <c r="DT9" s="960"/>
      <c r="DU9" s="961"/>
      <c r="DV9" s="962"/>
      <c r="DW9" s="963"/>
      <c r="DX9" s="963"/>
      <c r="DY9" s="963"/>
      <c r="DZ9" s="964"/>
      <c r="EA9" s="235"/>
    </row>
    <row r="10" spans="1:131" s="236" customFormat="1" ht="26.25" customHeight="1" x14ac:dyDescent="0.2">
      <c r="A10" s="239">
        <v>4</v>
      </c>
      <c r="B10" s="1009" t="s">
        <v>372</v>
      </c>
      <c r="C10" s="1010"/>
      <c r="D10" s="1010"/>
      <c r="E10" s="1010"/>
      <c r="F10" s="1010"/>
      <c r="G10" s="1010"/>
      <c r="H10" s="1010"/>
      <c r="I10" s="1010"/>
      <c r="J10" s="1010"/>
      <c r="K10" s="1010"/>
      <c r="L10" s="1010"/>
      <c r="M10" s="1010"/>
      <c r="N10" s="1010"/>
      <c r="O10" s="1010"/>
      <c r="P10" s="1011"/>
      <c r="Q10" s="1015">
        <v>64531</v>
      </c>
      <c r="R10" s="1013"/>
      <c r="S10" s="1013"/>
      <c r="T10" s="1013"/>
      <c r="U10" s="1013"/>
      <c r="V10" s="1013">
        <v>64531</v>
      </c>
      <c r="W10" s="1013"/>
      <c r="X10" s="1013"/>
      <c r="Y10" s="1013"/>
      <c r="Z10" s="1013"/>
      <c r="AA10" s="1013" t="s">
        <v>629</v>
      </c>
      <c r="AB10" s="1013"/>
      <c r="AC10" s="1013"/>
      <c r="AD10" s="1013"/>
      <c r="AE10" s="1016"/>
      <c r="AF10" s="1066" t="s">
        <v>371</v>
      </c>
      <c r="AG10" s="1067"/>
      <c r="AH10" s="1067"/>
      <c r="AI10" s="1067"/>
      <c r="AJ10" s="1068"/>
      <c r="AK10" s="1062">
        <v>53258</v>
      </c>
      <c r="AL10" s="1063"/>
      <c r="AM10" s="1063"/>
      <c r="AN10" s="1063"/>
      <c r="AO10" s="1063"/>
      <c r="AP10" s="1063" t="s">
        <v>629</v>
      </c>
      <c r="AQ10" s="1063"/>
      <c r="AR10" s="1063"/>
      <c r="AS10" s="1063"/>
      <c r="AT10" s="1063"/>
      <c r="AU10" s="1064" t="s">
        <v>589</v>
      </c>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595</v>
      </c>
      <c r="BT10" s="963"/>
      <c r="BU10" s="963"/>
      <c r="BV10" s="963"/>
      <c r="BW10" s="963"/>
      <c r="BX10" s="963"/>
      <c r="BY10" s="963"/>
      <c r="BZ10" s="963"/>
      <c r="CA10" s="963"/>
      <c r="CB10" s="963"/>
      <c r="CC10" s="963"/>
      <c r="CD10" s="963"/>
      <c r="CE10" s="963"/>
      <c r="CF10" s="963"/>
      <c r="CG10" s="984"/>
      <c r="CH10" s="959">
        <v>1</v>
      </c>
      <c r="CI10" s="960"/>
      <c r="CJ10" s="960"/>
      <c r="CK10" s="960"/>
      <c r="CL10" s="961"/>
      <c r="CM10" s="959">
        <v>2120</v>
      </c>
      <c r="CN10" s="960"/>
      <c r="CO10" s="960"/>
      <c r="CP10" s="960"/>
      <c r="CQ10" s="961"/>
      <c r="CR10" s="959">
        <v>2000</v>
      </c>
      <c r="CS10" s="960"/>
      <c r="CT10" s="960"/>
      <c r="CU10" s="960"/>
      <c r="CV10" s="961"/>
      <c r="CW10" s="959">
        <v>32</v>
      </c>
      <c r="CX10" s="960"/>
      <c r="CY10" s="960"/>
      <c r="CZ10" s="960"/>
      <c r="DA10" s="961"/>
      <c r="DB10" s="959" t="s">
        <v>631</v>
      </c>
      <c r="DC10" s="960"/>
      <c r="DD10" s="960"/>
      <c r="DE10" s="960"/>
      <c r="DF10" s="961"/>
      <c r="DG10" s="959" t="s">
        <v>524</v>
      </c>
      <c r="DH10" s="960"/>
      <c r="DI10" s="960"/>
      <c r="DJ10" s="960"/>
      <c r="DK10" s="961"/>
      <c r="DL10" s="959" t="s">
        <v>524</v>
      </c>
      <c r="DM10" s="960"/>
      <c r="DN10" s="960"/>
      <c r="DO10" s="960"/>
      <c r="DP10" s="961"/>
      <c r="DQ10" s="959" t="s">
        <v>524</v>
      </c>
      <c r="DR10" s="960"/>
      <c r="DS10" s="960"/>
      <c r="DT10" s="960"/>
      <c r="DU10" s="961"/>
      <c r="DV10" s="962"/>
      <c r="DW10" s="963"/>
      <c r="DX10" s="963"/>
      <c r="DY10" s="963"/>
      <c r="DZ10" s="964"/>
      <c r="EA10" s="235"/>
    </row>
    <row r="11" spans="1:131" s="236" customFormat="1" ht="26.25" customHeight="1" x14ac:dyDescent="0.2">
      <c r="A11" s="239">
        <v>5</v>
      </c>
      <c r="B11" s="1009" t="s">
        <v>373</v>
      </c>
      <c r="C11" s="1010"/>
      <c r="D11" s="1010"/>
      <c r="E11" s="1010"/>
      <c r="F11" s="1010"/>
      <c r="G11" s="1010"/>
      <c r="H11" s="1010"/>
      <c r="I11" s="1010"/>
      <c r="J11" s="1010"/>
      <c r="K11" s="1010"/>
      <c r="L11" s="1010"/>
      <c r="M11" s="1010"/>
      <c r="N11" s="1010"/>
      <c r="O11" s="1010"/>
      <c r="P11" s="1011"/>
      <c r="Q11" s="1015">
        <v>27182</v>
      </c>
      <c r="R11" s="1013"/>
      <c r="S11" s="1013"/>
      <c r="T11" s="1013"/>
      <c r="U11" s="1013"/>
      <c r="V11" s="1013">
        <v>27178</v>
      </c>
      <c r="W11" s="1013"/>
      <c r="X11" s="1013"/>
      <c r="Y11" s="1013"/>
      <c r="Z11" s="1013"/>
      <c r="AA11" s="1013">
        <v>4</v>
      </c>
      <c r="AB11" s="1013"/>
      <c r="AC11" s="1013"/>
      <c r="AD11" s="1013"/>
      <c r="AE11" s="1016"/>
      <c r="AF11" s="1066">
        <v>4</v>
      </c>
      <c r="AG11" s="1067"/>
      <c r="AH11" s="1067"/>
      <c r="AI11" s="1067"/>
      <c r="AJ11" s="1068"/>
      <c r="AK11" s="1062" t="s">
        <v>629</v>
      </c>
      <c r="AL11" s="1063"/>
      <c r="AM11" s="1063"/>
      <c r="AN11" s="1063"/>
      <c r="AO11" s="1063"/>
      <c r="AP11" s="1063" t="s">
        <v>629</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596</v>
      </c>
      <c r="BT11" s="963"/>
      <c r="BU11" s="963"/>
      <c r="BV11" s="963"/>
      <c r="BW11" s="963"/>
      <c r="BX11" s="963"/>
      <c r="BY11" s="963"/>
      <c r="BZ11" s="963"/>
      <c r="CA11" s="963"/>
      <c r="CB11" s="963"/>
      <c r="CC11" s="963"/>
      <c r="CD11" s="963"/>
      <c r="CE11" s="963"/>
      <c r="CF11" s="963"/>
      <c r="CG11" s="984"/>
      <c r="CH11" s="959">
        <v>0</v>
      </c>
      <c r="CI11" s="960"/>
      <c r="CJ11" s="960"/>
      <c r="CK11" s="960"/>
      <c r="CL11" s="961"/>
      <c r="CM11" s="959">
        <v>321</v>
      </c>
      <c r="CN11" s="960"/>
      <c r="CO11" s="960"/>
      <c r="CP11" s="960"/>
      <c r="CQ11" s="961"/>
      <c r="CR11" s="959">
        <v>150</v>
      </c>
      <c r="CS11" s="960"/>
      <c r="CT11" s="960"/>
      <c r="CU11" s="960"/>
      <c r="CV11" s="961"/>
      <c r="CW11" s="959" t="s">
        <v>524</v>
      </c>
      <c r="CX11" s="960"/>
      <c r="CY11" s="960"/>
      <c r="CZ11" s="960"/>
      <c r="DA11" s="961"/>
      <c r="DB11" s="959" t="s">
        <v>631</v>
      </c>
      <c r="DC11" s="960"/>
      <c r="DD11" s="960"/>
      <c r="DE11" s="960"/>
      <c r="DF11" s="961"/>
      <c r="DG11" s="959" t="s">
        <v>524</v>
      </c>
      <c r="DH11" s="960"/>
      <c r="DI11" s="960"/>
      <c r="DJ11" s="960"/>
      <c r="DK11" s="961"/>
      <c r="DL11" s="959" t="s">
        <v>524</v>
      </c>
      <c r="DM11" s="960"/>
      <c r="DN11" s="960"/>
      <c r="DO11" s="960"/>
      <c r="DP11" s="961"/>
      <c r="DQ11" s="959" t="s">
        <v>524</v>
      </c>
      <c r="DR11" s="960"/>
      <c r="DS11" s="960"/>
      <c r="DT11" s="960"/>
      <c r="DU11" s="961"/>
      <c r="DV11" s="962"/>
      <c r="DW11" s="963"/>
      <c r="DX11" s="963"/>
      <c r="DY11" s="963"/>
      <c r="DZ11" s="964"/>
      <c r="EA11" s="235"/>
    </row>
    <row r="12" spans="1:131" s="236" customFormat="1" ht="26.25" customHeight="1" x14ac:dyDescent="0.2">
      <c r="A12" s="239">
        <v>6</v>
      </c>
      <c r="B12" s="1009" t="s">
        <v>374</v>
      </c>
      <c r="C12" s="1010"/>
      <c r="D12" s="1010"/>
      <c r="E12" s="1010"/>
      <c r="F12" s="1010"/>
      <c r="G12" s="1010"/>
      <c r="H12" s="1010"/>
      <c r="I12" s="1010"/>
      <c r="J12" s="1010"/>
      <c r="K12" s="1010"/>
      <c r="L12" s="1010"/>
      <c r="M12" s="1010"/>
      <c r="N12" s="1010"/>
      <c r="O12" s="1010"/>
      <c r="P12" s="1011"/>
      <c r="Q12" s="1015">
        <v>100</v>
      </c>
      <c r="R12" s="1013"/>
      <c r="S12" s="1013"/>
      <c r="T12" s="1013"/>
      <c r="U12" s="1013"/>
      <c r="V12" s="1013">
        <v>25</v>
      </c>
      <c r="W12" s="1013"/>
      <c r="X12" s="1013"/>
      <c r="Y12" s="1013"/>
      <c r="Z12" s="1013"/>
      <c r="AA12" s="1013">
        <v>75</v>
      </c>
      <c r="AB12" s="1013"/>
      <c r="AC12" s="1013"/>
      <c r="AD12" s="1013"/>
      <c r="AE12" s="1016"/>
      <c r="AF12" s="1066" t="s">
        <v>371</v>
      </c>
      <c r="AG12" s="1067"/>
      <c r="AH12" s="1067"/>
      <c r="AI12" s="1067"/>
      <c r="AJ12" s="1068"/>
      <c r="AK12" s="1062">
        <v>2</v>
      </c>
      <c r="AL12" s="1063"/>
      <c r="AM12" s="1063"/>
      <c r="AN12" s="1063"/>
      <c r="AO12" s="1063"/>
      <c r="AP12" s="1063">
        <v>176</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597</v>
      </c>
      <c r="BT12" s="963"/>
      <c r="BU12" s="963"/>
      <c r="BV12" s="963"/>
      <c r="BW12" s="963"/>
      <c r="BX12" s="963"/>
      <c r="BY12" s="963"/>
      <c r="BZ12" s="963"/>
      <c r="CA12" s="963"/>
      <c r="CB12" s="963"/>
      <c r="CC12" s="963"/>
      <c r="CD12" s="963"/>
      <c r="CE12" s="963"/>
      <c r="CF12" s="963"/>
      <c r="CG12" s="984"/>
      <c r="CH12" s="959">
        <v>7</v>
      </c>
      <c r="CI12" s="960"/>
      <c r="CJ12" s="960"/>
      <c r="CK12" s="960"/>
      <c r="CL12" s="961"/>
      <c r="CM12" s="959">
        <v>41</v>
      </c>
      <c r="CN12" s="960"/>
      <c r="CO12" s="960"/>
      <c r="CP12" s="960"/>
      <c r="CQ12" s="961"/>
      <c r="CR12" s="959">
        <v>10</v>
      </c>
      <c r="CS12" s="960"/>
      <c r="CT12" s="960"/>
      <c r="CU12" s="960"/>
      <c r="CV12" s="961"/>
      <c r="CW12" s="959" t="s">
        <v>524</v>
      </c>
      <c r="CX12" s="960"/>
      <c r="CY12" s="960"/>
      <c r="CZ12" s="960"/>
      <c r="DA12" s="961"/>
      <c r="DB12" s="959" t="s">
        <v>631</v>
      </c>
      <c r="DC12" s="960"/>
      <c r="DD12" s="960"/>
      <c r="DE12" s="960"/>
      <c r="DF12" s="961"/>
      <c r="DG12" s="959" t="s">
        <v>524</v>
      </c>
      <c r="DH12" s="960"/>
      <c r="DI12" s="960"/>
      <c r="DJ12" s="960"/>
      <c r="DK12" s="961"/>
      <c r="DL12" s="959" t="s">
        <v>524</v>
      </c>
      <c r="DM12" s="960"/>
      <c r="DN12" s="960"/>
      <c r="DO12" s="960"/>
      <c r="DP12" s="961"/>
      <c r="DQ12" s="959" t="s">
        <v>524</v>
      </c>
      <c r="DR12" s="960"/>
      <c r="DS12" s="960"/>
      <c r="DT12" s="960"/>
      <c r="DU12" s="961"/>
      <c r="DV12" s="962"/>
      <c r="DW12" s="963"/>
      <c r="DX12" s="963"/>
      <c r="DY12" s="963"/>
      <c r="DZ12" s="964"/>
      <c r="EA12" s="235"/>
    </row>
    <row r="13" spans="1:131" s="236" customFormat="1" ht="26.25" customHeight="1" x14ac:dyDescent="0.2">
      <c r="A13" s="239">
        <v>7</v>
      </c>
      <c r="B13" s="1009" t="s">
        <v>375</v>
      </c>
      <c r="C13" s="1010"/>
      <c r="D13" s="1010"/>
      <c r="E13" s="1010"/>
      <c r="F13" s="1010"/>
      <c r="G13" s="1010"/>
      <c r="H13" s="1010"/>
      <c r="I13" s="1010"/>
      <c r="J13" s="1010"/>
      <c r="K13" s="1010"/>
      <c r="L13" s="1010"/>
      <c r="M13" s="1010"/>
      <c r="N13" s="1010"/>
      <c r="O13" s="1010"/>
      <c r="P13" s="1011"/>
      <c r="Q13" s="1015">
        <v>51</v>
      </c>
      <c r="R13" s="1013"/>
      <c r="S13" s="1013"/>
      <c r="T13" s="1013"/>
      <c r="U13" s="1013"/>
      <c r="V13" s="1013">
        <v>48</v>
      </c>
      <c r="W13" s="1013"/>
      <c r="X13" s="1013"/>
      <c r="Y13" s="1013"/>
      <c r="Z13" s="1013"/>
      <c r="AA13" s="1013">
        <v>2</v>
      </c>
      <c r="AB13" s="1013"/>
      <c r="AC13" s="1013"/>
      <c r="AD13" s="1013"/>
      <c r="AE13" s="1016"/>
      <c r="AF13" s="1066" t="s">
        <v>371</v>
      </c>
      <c r="AG13" s="1067"/>
      <c r="AH13" s="1067"/>
      <c r="AI13" s="1067"/>
      <c r="AJ13" s="1068"/>
      <c r="AK13" s="1062">
        <v>32</v>
      </c>
      <c r="AL13" s="1063"/>
      <c r="AM13" s="1063"/>
      <c r="AN13" s="1063"/>
      <c r="AO13" s="1063"/>
      <c r="AP13" s="1063">
        <v>337</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598</v>
      </c>
      <c r="BT13" s="963"/>
      <c r="BU13" s="963"/>
      <c r="BV13" s="963"/>
      <c r="BW13" s="963"/>
      <c r="BX13" s="963"/>
      <c r="BY13" s="963"/>
      <c r="BZ13" s="963"/>
      <c r="CA13" s="963"/>
      <c r="CB13" s="963"/>
      <c r="CC13" s="963"/>
      <c r="CD13" s="963"/>
      <c r="CE13" s="963"/>
      <c r="CF13" s="963"/>
      <c r="CG13" s="984"/>
      <c r="CH13" s="959">
        <v>1</v>
      </c>
      <c r="CI13" s="960"/>
      <c r="CJ13" s="960"/>
      <c r="CK13" s="960"/>
      <c r="CL13" s="961"/>
      <c r="CM13" s="959">
        <v>1038</v>
      </c>
      <c r="CN13" s="960"/>
      <c r="CO13" s="960"/>
      <c r="CP13" s="960"/>
      <c r="CQ13" s="961"/>
      <c r="CR13" s="959">
        <v>500</v>
      </c>
      <c r="CS13" s="960"/>
      <c r="CT13" s="960"/>
      <c r="CU13" s="960"/>
      <c r="CV13" s="961"/>
      <c r="CW13" s="959">
        <v>28</v>
      </c>
      <c r="CX13" s="960"/>
      <c r="CY13" s="960"/>
      <c r="CZ13" s="960"/>
      <c r="DA13" s="961"/>
      <c r="DB13" s="959" t="s">
        <v>631</v>
      </c>
      <c r="DC13" s="960"/>
      <c r="DD13" s="960"/>
      <c r="DE13" s="960"/>
      <c r="DF13" s="961"/>
      <c r="DG13" s="959" t="s">
        <v>524</v>
      </c>
      <c r="DH13" s="960"/>
      <c r="DI13" s="960"/>
      <c r="DJ13" s="960"/>
      <c r="DK13" s="961"/>
      <c r="DL13" s="959" t="s">
        <v>524</v>
      </c>
      <c r="DM13" s="960"/>
      <c r="DN13" s="960"/>
      <c r="DO13" s="960"/>
      <c r="DP13" s="961"/>
      <c r="DQ13" s="959" t="s">
        <v>524</v>
      </c>
      <c r="DR13" s="960"/>
      <c r="DS13" s="960"/>
      <c r="DT13" s="960"/>
      <c r="DU13" s="961"/>
      <c r="DV13" s="962"/>
      <c r="DW13" s="963"/>
      <c r="DX13" s="963"/>
      <c r="DY13" s="963"/>
      <c r="DZ13" s="964"/>
      <c r="EA13" s="235"/>
    </row>
    <row r="14" spans="1:131" s="236" customFormat="1" ht="26.25" customHeight="1" x14ac:dyDescent="0.2">
      <c r="A14" s="239">
        <v>8</v>
      </c>
      <c r="B14" s="1009" t="s">
        <v>376</v>
      </c>
      <c r="C14" s="1010"/>
      <c r="D14" s="1010"/>
      <c r="E14" s="1010"/>
      <c r="F14" s="1010"/>
      <c r="G14" s="1010"/>
      <c r="H14" s="1010"/>
      <c r="I14" s="1010"/>
      <c r="J14" s="1010"/>
      <c r="K14" s="1010"/>
      <c r="L14" s="1010"/>
      <c r="M14" s="1010"/>
      <c r="N14" s="1010"/>
      <c r="O14" s="1010"/>
      <c r="P14" s="1011"/>
      <c r="Q14" s="1015">
        <v>298</v>
      </c>
      <c r="R14" s="1013"/>
      <c r="S14" s="1013"/>
      <c r="T14" s="1013"/>
      <c r="U14" s="1013"/>
      <c r="V14" s="1013">
        <v>0</v>
      </c>
      <c r="W14" s="1013"/>
      <c r="X14" s="1013"/>
      <c r="Y14" s="1013"/>
      <c r="Z14" s="1013"/>
      <c r="AA14" s="1013">
        <v>298</v>
      </c>
      <c r="AB14" s="1013"/>
      <c r="AC14" s="1013"/>
      <c r="AD14" s="1013"/>
      <c r="AE14" s="1016"/>
      <c r="AF14" s="1066" t="s">
        <v>371</v>
      </c>
      <c r="AG14" s="1067"/>
      <c r="AH14" s="1067"/>
      <c r="AI14" s="1067"/>
      <c r="AJ14" s="1068"/>
      <c r="AK14" s="1062">
        <v>0</v>
      </c>
      <c r="AL14" s="1063"/>
      <c r="AM14" s="1063"/>
      <c r="AN14" s="1063"/>
      <c r="AO14" s="1063"/>
      <c r="AP14" s="1063" t="s">
        <v>629</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599</v>
      </c>
      <c r="BT14" s="963"/>
      <c r="BU14" s="963"/>
      <c r="BV14" s="963"/>
      <c r="BW14" s="963"/>
      <c r="BX14" s="963"/>
      <c r="BY14" s="963"/>
      <c r="BZ14" s="963"/>
      <c r="CA14" s="963"/>
      <c r="CB14" s="963"/>
      <c r="CC14" s="963"/>
      <c r="CD14" s="963"/>
      <c r="CE14" s="963"/>
      <c r="CF14" s="963"/>
      <c r="CG14" s="984"/>
      <c r="CH14" s="959">
        <v>-0.5</v>
      </c>
      <c r="CI14" s="960"/>
      <c r="CJ14" s="960"/>
      <c r="CK14" s="960"/>
      <c r="CL14" s="961"/>
      <c r="CM14" s="959">
        <v>98</v>
      </c>
      <c r="CN14" s="960"/>
      <c r="CO14" s="960"/>
      <c r="CP14" s="960"/>
      <c r="CQ14" s="961"/>
      <c r="CR14" s="959">
        <v>53</v>
      </c>
      <c r="CS14" s="960"/>
      <c r="CT14" s="960"/>
      <c r="CU14" s="960"/>
      <c r="CV14" s="961"/>
      <c r="CW14" s="959">
        <v>12</v>
      </c>
      <c r="CX14" s="960"/>
      <c r="CY14" s="960"/>
      <c r="CZ14" s="960"/>
      <c r="DA14" s="961"/>
      <c r="DB14" s="959" t="s">
        <v>631</v>
      </c>
      <c r="DC14" s="960"/>
      <c r="DD14" s="960"/>
      <c r="DE14" s="960"/>
      <c r="DF14" s="961"/>
      <c r="DG14" s="959" t="s">
        <v>524</v>
      </c>
      <c r="DH14" s="960"/>
      <c r="DI14" s="960"/>
      <c r="DJ14" s="960"/>
      <c r="DK14" s="961"/>
      <c r="DL14" s="959" t="s">
        <v>524</v>
      </c>
      <c r="DM14" s="960"/>
      <c r="DN14" s="960"/>
      <c r="DO14" s="960"/>
      <c r="DP14" s="961"/>
      <c r="DQ14" s="959" t="s">
        <v>524</v>
      </c>
      <c r="DR14" s="960"/>
      <c r="DS14" s="960"/>
      <c r="DT14" s="960"/>
      <c r="DU14" s="961"/>
      <c r="DV14" s="962"/>
      <c r="DW14" s="963"/>
      <c r="DX14" s="963"/>
      <c r="DY14" s="963"/>
      <c r="DZ14" s="964"/>
      <c r="EA14" s="235"/>
    </row>
    <row r="15" spans="1:131" s="236" customFormat="1" ht="26.25" customHeight="1" x14ac:dyDescent="0.2">
      <c r="A15" s="239">
        <v>9</v>
      </c>
      <c r="B15" s="1009" t="s">
        <v>377</v>
      </c>
      <c r="C15" s="1010"/>
      <c r="D15" s="1010"/>
      <c r="E15" s="1010"/>
      <c r="F15" s="1010"/>
      <c r="G15" s="1010"/>
      <c r="H15" s="1010"/>
      <c r="I15" s="1010"/>
      <c r="J15" s="1010"/>
      <c r="K15" s="1010"/>
      <c r="L15" s="1010"/>
      <c r="M15" s="1010"/>
      <c r="N15" s="1010"/>
      <c r="O15" s="1010"/>
      <c r="P15" s="1011"/>
      <c r="Q15" s="1015">
        <v>122</v>
      </c>
      <c r="R15" s="1013"/>
      <c r="S15" s="1013"/>
      <c r="T15" s="1013"/>
      <c r="U15" s="1013"/>
      <c r="V15" s="1013">
        <v>117</v>
      </c>
      <c r="W15" s="1013"/>
      <c r="X15" s="1013"/>
      <c r="Y15" s="1013"/>
      <c r="Z15" s="1013"/>
      <c r="AA15" s="1013">
        <v>5</v>
      </c>
      <c r="AB15" s="1013"/>
      <c r="AC15" s="1013"/>
      <c r="AD15" s="1013"/>
      <c r="AE15" s="1016"/>
      <c r="AF15" s="1066">
        <v>5</v>
      </c>
      <c r="AG15" s="1067"/>
      <c r="AH15" s="1067"/>
      <c r="AI15" s="1067"/>
      <c r="AJ15" s="1068"/>
      <c r="AK15" s="1062">
        <v>92</v>
      </c>
      <c r="AL15" s="1063"/>
      <c r="AM15" s="1063"/>
      <c r="AN15" s="1063"/>
      <c r="AO15" s="1063"/>
      <c r="AP15" s="1063">
        <v>989</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600</v>
      </c>
      <c r="BT15" s="963"/>
      <c r="BU15" s="963"/>
      <c r="BV15" s="963"/>
      <c r="BW15" s="963"/>
      <c r="BX15" s="963"/>
      <c r="BY15" s="963"/>
      <c r="BZ15" s="963"/>
      <c r="CA15" s="963"/>
      <c r="CB15" s="963"/>
      <c r="CC15" s="963"/>
      <c r="CD15" s="963"/>
      <c r="CE15" s="963"/>
      <c r="CF15" s="963"/>
      <c r="CG15" s="984"/>
      <c r="CH15" s="959">
        <v>-9</v>
      </c>
      <c r="CI15" s="960"/>
      <c r="CJ15" s="960"/>
      <c r="CK15" s="960"/>
      <c r="CL15" s="961"/>
      <c r="CM15" s="959">
        <v>31</v>
      </c>
      <c r="CN15" s="960"/>
      <c r="CO15" s="960"/>
      <c r="CP15" s="960"/>
      <c r="CQ15" s="961"/>
      <c r="CR15" s="959">
        <v>7</v>
      </c>
      <c r="CS15" s="960"/>
      <c r="CT15" s="960"/>
      <c r="CU15" s="960"/>
      <c r="CV15" s="961"/>
      <c r="CW15" s="959">
        <v>29</v>
      </c>
      <c r="CX15" s="960"/>
      <c r="CY15" s="960"/>
      <c r="CZ15" s="960"/>
      <c r="DA15" s="961"/>
      <c r="DB15" s="959">
        <v>192</v>
      </c>
      <c r="DC15" s="960"/>
      <c r="DD15" s="960"/>
      <c r="DE15" s="960"/>
      <c r="DF15" s="961"/>
      <c r="DG15" s="959" t="s">
        <v>524</v>
      </c>
      <c r="DH15" s="960"/>
      <c r="DI15" s="960"/>
      <c r="DJ15" s="960"/>
      <c r="DK15" s="961"/>
      <c r="DL15" s="959" t="s">
        <v>524</v>
      </c>
      <c r="DM15" s="960"/>
      <c r="DN15" s="960"/>
      <c r="DO15" s="960"/>
      <c r="DP15" s="961"/>
      <c r="DQ15" s="959" t="s">
        <v>524</v>
      </c>
      <c r="DR15" s="960"/>
      <c r="DS15" s="960"/>
      <c r="DT15" s="960"/>
      <c r="DU15" s="961"/>
      <c r="DV15" s="962"/>
      <c r="DW15" s="963"/>
      <c r="DX15" s="963"/>
      <c r="DY15" s="963"/>
      <c r="DZ15" s="964"/>
      <c r="EA15" s="235"/>
    </row>
    <row r="16" spans="1:131" s="236" customFormat="1" ht="26.25" customHeight="1" x14ac:dyDescent="0.2">
      <c r="A16" s="239">
        <v>10</v>
      </c>
      <c r="B16" s="1009" t="s">
        <v>378</v>
      </c>
      <c r="C16" s="1010"/>
      <c r="D16" s="1010"/>
      <c r="E16" s="1010"/>
      <c r="F16" s="1010"/>
      <c r="G16" s="1010"/>
      <c r="H16" s="1010"/>
      <c r="I16" s="1010"/>
      <c r="J16" s="1010"/>
      <c r="K16" s="1010"/>
      <c r="L16" s="1010"/>
      <c r="M16" s="1010"/>
      <c r="N16" s="1010"/>
      <c r="O16" s="1010"/>
      <c r="P16" s="1011"/>
      <c r="Q16" s="1015">
        <v>158</v>
      </c>
      <c r="R16" s="1013"/>
      <c r="S16" s="1013"/>
      <c r="T16" s="1013"/>
      <c r="U16" s="1013"/>
      <c r="V16" s="1013">
        <v>30</v>
      </c>
      <c r="W16" s="1013"/>
      <c r="X16" s="1013"/>
      <c r="Y16" s="1013"/>
      <c r="Z16" s="1013"/>
      <c r="AA16" s="1013">
        <v>128</v>
      </c>
      <c r="AB16" s="1013"/>
      <c r="AC16" s="1013"/>
      <c r="AD16" s="1013"/>
      <c r="AE16" s="1016"/>
      <c r="AF16" s="1066" t="s">
        <v>371</v>
      </c>
      <c r="AG16" s="1067"/>
      <c r="AH16" s="1067"/>
      <c r="AI16" s="1067"/>
      <c r="AJ16" s="1068"/>
      <c r="AK16" s="1062">
        <v>1</v>
      </c>
      <c r="AL16" s="1063"/>
      <c r="AM16" s="1063"/>
      <c r="AN16" s="1063"/>
      <c r="AO16" s="1063"/>
      <c r="AP16" s="1063" t="s">
        <v>629</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601</v>
      </c>
      <c r="BT16" s="963"/>
      <c r="BU16" s="963"/>
      <c r="BV16" s="963"/>
      <c r="BW16" s="963"/>
      <c r="BX16" s="963"/>
      <c r="BY16" s="963"/>
      <c r="BZ16" s="963"/>
      <c r="CA16" s="963"/>
      <c r="CB16" s="963"/>
      <c r="CC16" s="963"/>
      <c r="CD16" s="963"/>
      <c r="CE16" s="963"/>
      <c r="CF16" s="963"/>
      <c r="CG16" s="984"/>
      <c r="CH16" s="959">
        <v>0.8</v>
      </c>
      <c r="CI16" s="960"/>
      <c r="CJ16" s="960"/>
      <c r="CK16" s="960"/>
      <c r="CL16" s="961"/>
      <c r="CM16" s="959">
        <v>740</v>
      </c>
      <c r="CN16" s="960"/>
      <c r="CO16" s="960"/>
      <c r="CP16" s="960"/>
      <c r="CQ16" s="961"/>
      <c r="CR16" s="959">
        <v>600</v>
      </c>
      <c r="CS16" s="960"/>
      <c r="CT16" s="960"/>
      <c r="CU16" s="960"/>
      <c r="CV16" s="961"/>
      <c r="CW16" s="959" t="s">
        <v>524</v>
      </c>
      <c r="CX16" s="960"/>
      <c r="CY16" s="960"/>
      <c r="CZ16" s="960"/>
      <c r="DA16" s="961"/>
      <c r="DB16" s="959" t="s">
        <v>631</v>
      </c>
      <c r="DC16" s="960"/>
      <c r="DD16" s="960"/>
      <c r="DE16" s="960"/>
      <c r="DF16" s="961"/>
      <c r="DG16" s="959" t="s">
        <v>524</v>
      </c>
      <c r="DH16" s="960"/>
      <c r="DI16" s="960"/>
      <c r="DJ16" s="960"/>
      <c r="DK16" s="961"/>
      <c r="DL16" s="959" t="s">
        <v>524</v>
      </c>
      <c r="DM16" s="960"/>
      <c r="DN16" s="960"/>
      <c r="DO16" s="960"/>
      <c r="DP16" s="961"/>
      <c r="DQ16" s="959" t="s">
        <v>524</v>
      </c>
      <c r="DR16" s="960"/>
      <c r="DS16" s="960"/>
      <c r="DT16" s="960"/>
      <c r="DU16" s="961"/>
      <c r="DV16" s="962"/>
      <c r="DW16" s="963"/>
      <c r="DX16" s="963"/>
      <c r="DY16" s="963"/>
      <c r="DZ16" s="964"/>
      <c r="EA16" s="235"/>
    </row>
    <row r="17" spans="1:131" s="236" customFormat="1" ht="26.25" customHeight="1" x14ac:dyDescent="0.2">
      <c r="A17" s="239">
        <v>11</v>
      </c>
      <c r="B17" s="1009" t="s">
        <v>379</v>
      </c>
      <c r="C17" s="1010"/>
      <c r="D17" s="1010"/>
      <c r="E17" s="1010"/>
      <c r="F17" s="1010"/>
      <c r="G17" s="1010"/>
      <c r="H17" s="1010"/>
      <c r="I17" s="1010"/>
      <c r="J17" s="1010"/>
      <c r="K17" s="1010"/>
      <c r="L17" s="1010"/>
      <c r="M17" s="1010"/>
      <c r="N17" s="1010"/>
      <c r="O17" s="1010"/>
      <c r="P17" s="1011"/>
      <c r="Q17" s="1015">
        <v>215</v>
      </c>
      <c r="R17" s="1013"/>
      <c r="S17" s="1013"/>
      <c r="T17" s="1013"/>
      <c r="U17" s="1013"/>
      <c r="V17" s="1013">
        <v>31</v>
      </c>
      <c r="W17" s="1013"/>
      <c r="X17" s="1013"/>
      <c r="Y17" s="1013"/>
      <c r="Z17" s="1013"/>
      <c r="AA17" s="1013">
        <v>185</v>
      </c>
      <c r="AB17" s="1013"/>
      <c r="AC17" s="1013"/>
      <c r="AD17" s="1013"/>
      <c r="AE17" s="1016"/>
      <c r="AF17" s="1066" t="s">
        <v>371</v>
      </c>
      <c r="AG17" s="1067"/>
      <c r="AH17" s="1067"/>
      <c r="AI17" s="1067"/>
      <c r="AJ17" s="1068"/>
      <c r="AK17" s="1062" t="s">
        <v>629</v>
      </c>
      <c r="AL17" s="1063"/>
      <c r="AM17" s="1063"/>
      <c r="AN17" s="1063"/>
      <c r="AO17" s="1063"/>
      <c r="AP17" s="1063">
        <v>180</v>
      </c>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602</v>
      </c>
      <c r="BT17" s="963"/>
      <c r="BU17" s="963"/>
      <c r="BV17" s="963"/>
      <c r="BW17" s="963"/>
      <c r="BX17" s="963"/>
      <c r="BY17" s="963"/>
      <c r="BZ17" s="963"/>
      <c r="CA17" s="963"/>
      <c r="CB17" s="963"/>
      <c r="CC17" s="963"/>
      <c r="CD17" s="963"/>
      <c r="CE17" s="963"/>
      <c r="CF17" s="963"/>
      <c r="CG17" s="984"/>
      <c r="CH17" s="959">
        <v>0</v>
      </c>
      <c r="CI17" s="960"/>
      <c r="CJ17" s="960"/>
      <c r="CK17" s="960"/>
      <c r="CL17" s="961"/>
      <c r="CM17" s="959">
        <v>11</v>
      </c>
      <c r="CN17" s="960"/>
      <c r="CO17" s="960"/>
      <c r="CP17" s="960"/>
      <c r="CQ17" s="961"/>
      <c r="CR17" s="959">
        <v>2</v>
      </c>
      <c r="CS17" s="960"/>
      <c r="CT17" s="960"/>
      <c r="CU17" s="960"/>
      <c r="CV17" s="961"/>
      <c r="CW17" s="959">
        <v>17</v>
      </c>
      <c r="CX17" s="960"/>
      <c r="CY17" s="960"/>
      <c r="CZ17" s="960"/>
      <c r="DA17" s="961"/>
      <c r="DB17" s="959" t="s">
        <v>631</v>
      </c>
      <c r="DC17" s="960"/>
      <c r="DD17" s="960"/>
      <c r="DE17" s="960"/>
      <c r="DF17" s="961"/>
      <c r="DG17" s="959" t="s">
        <v>524</v>
      </c>
      <c r="DH17" s="960"/>
      <c r="DI17" s="960"/>
      <c r="DJ17" s="960"/>
      <c r="DK17" s="961"/>
      <c r="DL17" s="959" t="s">
        <v>524</v>
      </c>
      <c r="DM17" s="960"/>
      <c r="DN17" s="960"/>
      <c r="DO17" s="960"/>
      <c r="DP17" s="961"/>
      <c r="DQ17" s="959" t="s">
        <v>524</v>
      </c>
      <c r="DR17" s="960"/>
      <c r="DS17" s="960"/>
      <c r="DT17" s="960"/>
      <c r="DU17" s="961"/>
      <c r="DV17" s="962"/>
      <c r="DW17" s="963"/>
      <c r="DX17" s="963"/>
      <c r="DY17" s="963"/>
      <c r="DZ17" s="964"/>
      <c r="EA17" s="235"/>
    </row>
    <row r="18" spans="1:131" s="236" customFormat="1" ht="26.25" customHeight="1" x14ac:dyDescent="0.2">
      <c r="A18" s="239">
        <v>12</v>
      </c>
      <c r="B18" s="1009" t="s">
        <v>380</v>
      </c>
      <c r="C18" s="1010"/>
      <c r="D18" s="1010"/>
      <c r="E18" s="1010"/>
      <c r="F18" s="1010"/>
      <c r="G18" s="1010"/>
      <c r="H18" s="1010"/>
      <c r="I18" s="1010"/>
      <c r="J18" s="1010"/>
      <c r="K18" s="1010"/>
      <c r="L18" s="1010"/>
      <c r="M18" s="1010"/>
      <c r="N18" s="1010"/>
      <c r="O18" s="1010"/>
      <c r="P18" s="1011"/>
      <c r="Q18" s="1015">
        <v>64</v>
      </c>
      <c r="R18" s="1013"/>
      <c r="S18" s="1013"/>
      <c r="T18" s="1013"/>
      <c r="U18" s="1013"/>
      <c r="V18" s="1013">
        <v>45</v>
      </c>
      <c r="W18" s="1013"/>
      <c r="X18" s="1013"/>
      <c r="Y18" s="1013"/>
      <c r="Z18" s="1013"/>
      <c r="AA18" s="1013">
        <v>20</v>
      </c>
      <c r="AB18" s="1013"/>
      <c r="AC18" s="1013"/>
      <c r="AD18" s="1013"/>
      <c r="AE18" s="1016"/>
      <c r="AF18" s="1066">
        <v>20</v>
      </c>
      <c r="AG18" s="1067"/>
      <c r="AH18" s="1067"/>
      <c r="AI18" s="1067"/>
      <c r="AJ18" s="1068"/>
      <c r="AK18" s="1062" t="s">
        <v>629</v>
      </c>
      <c r="AL18" s="1063"/>
      <c r="AM18" s="1063"/>
      <c r="AN18" s="1063"/>
      <c r="AO18" s="1063"/>
      <c r="AP18" s="1063" t="s">
        <v>629</v>
      </c>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603</v>
      </c>
      <c r="BT18" s="963"/>
      <c r="BU18" s="963"/>
      <c r="BV18" s="963"/>
      <c r="BW18" s="963"/>
      <c r="BX18" s="963"/>
      <c r="BY18" s="963"/>
      <c r="BZ18" s="963"/>
      <c r="CA18" s="963"/>
      <c r="CB18" s="963"/>
      <c r="CC18" s="963"/>
      <c r="CD18" s="963"/>
      <c r="CE18" s="963"/>
      <c r="CF18" s="963"/>
      <c r="CG18" s="984"/>
      <c r="CH18" s="959">
        <v>0</v>
      </c>
      <c r="CI18" s="960"/>
      <c r="CJ18" s="960"/>
      <c r="CK18" s="960"/>
      <c r="CL18" s="961"/>
      <c r="CM18" s="959">
        <v>5</v>
      </c>
      <c r="CN18" s="960"/>
      <c r="CO18" s="960"/>
      <c r="CP18" s="960"/>
      <c r="CQ18" s="961"/>
      <c r="CR18" s="959">
        <v>2</v>
      </c>
      <c r="CS18" s="960"/>
      <c r="CT18" s="960"/>
      <c r="CU18" s="960"/>
      <c r="CV18" s="961"/>
      <c r="CW18" s="959" t="s">
        <v>524</v>
      </c>
      <c r="CX18" s="960"/>
      <c r="CY18" s="960"/>
      <c r="CZ18" s="960"/>
      <c r="DA18" s="961"/>
      <c r="DB18" s="959" t="s">
        <v>631</v>
      </c>
      <c r="DC18" s="960"/>
      <c r="DD18" s="960"/>
      <c r="DE18" s="960"/>
      <c r="DF18" s="961"/>
      <c r="DG18" s="959" t="s">
        <v>524</v>
      </c>
      <c r="DH18" s="960"/>
      <c r="DI18" s="960"/>
      <c r="DJ18" s="960"/>
      <c r="DK18" s="961"/>
      <c r="DL18" s="959" t="s">
        <v>524</v>
      </c>
      <c r="DM18" s="960"/>
      <c r="DN18" s="960"/>
      <c r="DO18" s="960"/>
      <c r="DP18" s="961"/>
      <c r="DQ18" s="959" t="s">
        <v>524</v>
      </c>
      <c r="DR18" s="960"/>
      <c r="DS18" s="960"/>
      <c r="DT18" s="960"/>
      <c r="DU18" s="961"/>
      <c r="DV18" s="962"/>
      <c r="DW18" s="963"/>
      <c r="DX18" s="963"/>
      <c r="DY18" s="963"/>
      <c r="DZ18" s="964"/>
      <c r="EA18" s="235"/>
    </row>
    <row r="19" spans="1:131" s="236" customFormat="1" ht="26.25" customHeight="1" x14ac:dyDescent="0.2">
      <c r="A19" s="239">
        <v>13</v>
      </c>
      <c r="B19" s="1009" t="s">
        <v>381</v>
      </c>
      <c r="C19" s="1010"/>
      <c r="D19" s="1010"/>
      <c r="E19" s="1010"/>
      <c r="F19" s="1010"/>
      <c r="G19" s="1010"/>
      <c r="H19" s="1010"/>
      <c r="I19" s="1010"/>
      <c r="J19" s="1010"/>
      <c r="K19" s="1010"/>
      <c r="L19" s="1010"/>
      <c r="M19" s="1010"/>
      <c r="N19" s="1010"/>
      <c r="O19" s="1010"/>
      <c r="P19" s="1011"/>
      <c r="Q19" s="1015">
        <v>1040</v>
      </c>
      <c r="R19" s="1013"/>
      <c r="S19" s="1013"/>
      <c r="T19" s="1013"/>
      <c r="U19" s="1013"/>
      <c r="V19" s="1013">
        <v>490</v>
      </c>
      <c r="W19" s="1013"/>
      <c r="X19" s="1013"/>
      <c r="Y19" s="1013"/>
      <c r="Z19" s="1013"/>
      <c r="AA19" s="1013">
        <v>550</v>
      </c>
      <c r="AB19" s="1013"/>
      <c r="AC19" s="1013"/>
      <c r="AD19" s="1013"/>
      <c r="AE19" s="1016"/>
      <c r="AF19" s="1066" t="s">
        <v>371</v>
      </c>
      <c r="AG19" s="1067"/>
      <c r="AH19" s="1067"/>
      <c r="AI19" s="1067"/>
      <c r="AJ19" s="1068"/>
      <c r="AK19" s="1062" t="s">
        <v>629</v>
      </c>
      <c r="AL19" s="1063"/>
      <c r="AM19" s="1063"/>
      <c r="AN19" s="1063"/>
      <c r="AO19" s="1063"/>
      <c r="AP19" s="1063" t="s">
        <v>629</v>
      </c>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t="s">
        <v>628</v>
      </c>
      <c r="BS19" s="962" t="s">
        <v>604</v>
      </c>
      <c r="BT19" s="963"/>
      <c r="BU19" s="963"/>
      <c r="BV19" s="963"/>
      <c r="BW19" s="963"/>
      <c r="BX19" s="963"/>
      <c r="BY19" s="963"/>
      <c r="BZ19" s="963"/>
      <c r="CA19" s="963"/>
      <c r="CB19" s="963"/>
      <c r="CC19" s="963"/>
      <c r="CD19" s="963"/>
      <c r="CE19" s="963"/>
      <c r="CF19" s="963"/>
      <c r="CG19" s="984"/>
      <c r="CH19" s="959">
        <v>35</v>
      </c>
      <c r="CI19" s="960"/>
      <c r="CJ19" s="960"/>
      <c r="CK19" s="960"/>
      <c r="CL19" s="961"/>
      <c r="CM19" s="959">
        <v>610</v>
      </c>
      <c r="CN19" s="960"/>
      <c r="CO19" s="960"/>
      <c r="CP19" s="960"/>
      <c r="CQ19" s="961"/>
      <c r="CR19" s="959">
        <v>15</v>
      </c>
      <c r="CS19" s="960"/>
      <c r="CT19" s="960"/>
      <c r="CU19" s="960"/>
      <c r="CV19" s="961"/>
      <c r="CW19" s="959">
        <v>324</v>
      </c>
      <c r="CX19" s="960"/>
      <c r="CY19" s="960"/>
      <c r="CZ19" s="960"/>
      <c r="DA19" s="961"/>
      <c r="DB19" s="959">
        <v>7000</v>
      </c>
      <c r="DC19" s="960"/>
      <c r="DD19" s="960"/>
      <c r="DE19" s="960"/>
      <c r="DF19" s="961"/>
      <c r="DG19" s="959"/>
      <c r="DH19" s="960"/>
      <c r="DI19" s="960"/>
      <c r="DJ19" s="960"/>
      <c r="DK19" s="961"/>
      <c r="DL19" s="959">
        <v>8100</v>
      </c>
      <c r="DM19" s="960"/>
      <c r="DN19" s="960"/>
      <c r="DO19" s="960"/>
      <c r="DP19" s="961"/>
      <c r="DQ19" s="959" t="s">
        <v>524</v>
      </c>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605</v>
      </c>
      <c r="BT20" s="963"/>
      <c r="BU20" s="963"/>
      <c r="BV20" s="963"/>
      <c r="BW20" s="963"/>
      <c r="BX20" s="963"/>
      <c r="BY20" s="963"/>
      <c r="BZ20" s="963"/>
      <c r="CA20" s="963"/>
      <c r="CB20" s="963"/>
      <c r="CC20" s="963"/>
      <c r="CD20" s="963"/>
      <c r="CE20" s="963"/>
      <c r="CF20" s="963"/>
      <c r="CG20" s="984"/>
      <c r="CH20" s="959">
        <v>0</v>
      </c>
      <c r="CI20" s="960"/>
      <c r="CJ20" s="960"/>
      <c r="CK20" s="960"/>
      <c r="CL20" s="961"/>
      <c r="CM20" s="959">
        <v>912</v>
      </c>
      <c r="CN20" s="960"/>
      <c r="CO20" s="960"/>
      <c r="CP20" s="960"/>
      <c r="CQ20" s="961"/>
      <c r="CR20" s="959">
        <v>1</v>
      </c>
      <c r="CS20" s="960"/>
      <c r="CT20" s="960"/>
      <c r="CU20" s="960"/>
      <c r="CV20" s="961"/>
      <c r="CW20" s="959">
        <v>123</v>
      </c>
      <c r="CX20" s="960"/>
      <c r="CY20" s="960"/>
      <c r="CZ20" s="960"/>
      <c r="DA20" s="961"/>
      <c r="DB20" s="959" t="s">
        <v>631</v>
      </c>
      <c r="DC20" s="960"/>
      <c r="DD20" s="960"/>
      <c r="DE20" s="960"/>
      <c r="DF20" s="961"/>
      <c r="DG20" s="959" t="s">
        <v>524</v>
      </c>
      <c r="DH20" s="960"/>
      <c r="DI20" s="960"/>
      <c r="DJ20" s="960"/>
      <c r="DK20" s="961"/>
      <c r="DL20" s="959" t="s">
        <v>524</v>
      </c>
      <c r="DM20" s="960"/>
      <c r="DN20" s="960"/>
      <c r="DO20" s="960"/>
      <c r="DP20" s="961"/>
      <c r="DQ20" s="959" t="s">
        <v>524</v>
      </c>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t="s">
        <v>628</v>
      </c>
      <c r="BS21" s="962" t="s">
        <v>606</v>
      </c>
      <c r="BT21" s="963"/>
      <c r="BU21" s="963"/>
      <c r="BV21" s="963"/>
      <c r="BW21" s="963"/>
      <c r="BX21" s="963"/>
      <c r="BY21" s="963"/>
      <c r="BZ21" s="963"/>
      <c r="CA21" s="963"/>
      <c r="CB21" s="963"/>
      <c r="CC21" s="963"/>
      <c r="CD21" s="963"/>
      <c r="CE21" s="963"/>
      <c r="CF21" s="963"/>
      <c r="CG21" s="984"/>
      <c r="CH21" s="959">
        <v>-8</v>
      </c>
      <c r="CI21" s="960"/>
      <c r="CJ21" s="960"/>
      <c r="CK21" s="960"/>
      <c r="CL21" s="961"/>
      <c r="CM21" s="959">
        <v>508</v>
      </c>
      <c r="CN21" s="960"/>
      <c r="CO21" s="960"/>
      <c r="CP21" s="960"/>
      <c r="CQ21" s="961"/>
      <c r="CR21" s="959">
        <v>1</v>
      </c>
      <c r="CS21" s="960"/>
      <c r="CT21" s="960"/>
      <c r="CU21" s="960"/>
      <c r="CV21" s="961"/>
      <c r="CW21" s="959">
        <v>207</v>
      </c>
      <c r="CX21" s="960"/>
      <c r="CY21" s="960"/>
      <c r="CZ21" s="960"/>
      <c r="DA21" s="961"/>
      <c r="DB21" s="959">
        <v>2</v>
      </c>
      <c r="DC21" s="960"/>
      <c r="DD21" s="960"/>
      <c r="DE21" s="960"/>
      <c r="DF21" s="961"/>
      <c r="DG21" s="959" t="s">
        <v>524</v>
      </c>
      <c r="DH21" s="960"/>
      <c r="DI21" s="960"/>
      <c r="DJ21" s="960"/>
      <c r="DK21" s="961"/>
      <c r="DL21" s="959">
        <v>9</v>
      </c>
      <c r="DM21" s="960"/>
      <c r="DN21" s="960"/>
      <c r="DO21" s="960"/>
      <c r="DP21" s="961"/>
      <c r="DQ21" s="959">
        <v>6.3</v>
      </c>
      <c r="DR21" s="960"/>
      <c r="DS21" s="960"/>
      <c r="DT21" s="960"/>
      <c r="DU21" s="961"/>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382</v>
      </c>
      <c r="BA22" s="1000"/>
      <c r="BB22" s="1000"/>
      <c r="BC22" s="1000"/>
      <c r="BD22" s="1001"/>
      <c r="BE22" s="234"/>
      <c r="BF22" s="234"/>
      <c r="BG22" s="234"/>
      <c r="BH22" s="234"/>
      <c r="BI22" s="234"/>
      <c r="BJ22" s="234"/>
      <c r="BK22" s="234"/>
      <c r="BL22" s="234"/>
      <c r="BM22" s="234"/>
      <c r="BN22" s="234"/>
      <c r="BO22" s="234"/>
      <c r="BP22" s="234"/>
      <c r="BQ22" s="239">
        <v>16</v>
      </c>
      <c r="BR22" s="240"/>
      <c r="BS22" s="962" t="s">
        <v>607</v>
      </c>
      <c r="BT22" s="963"/>
      <c r="BU22" s="963"/>
      <c r="BV22" s="963"/>
      <c r="BW22" s="963"/>
      <c r="BX22" s="963"/>
      <c r="BY22" s="963"/>
      <c r="BZ22" s="963"/>
      <c r="CA22" s="963"/>
      <c r="CB22" s="963"/>
      <c r="CC22" s="963"/>
      <c r="CD22" s="963"/>
      <c r="CE22" s="963"/>
      <c r="CF22" s="963"/>
      <c r="CG22" s="984"/>
      <c r="CH22" s="959">
        <v>-2</v>
      </c>
      <c r="CI22" s="960"/>
      <c r="CJ22" s="960"/>
      <c r="CK22" s="960"/>
      <c r="CL22" s="961"/>
      <c r="CM22" s="959">
        <v>38</v>
      </c>
      <c r="CN22" s="960"/>
      <c r="CO22" s="960"/>
      <c r="CP22" s="960"/>
      <c r="CQ22" s="961"/>
      <c r="CR22" s="959">
        <v>15</v>
      </c>
      <c r="CS22" s="960"/>
      <c r="CT22" s="960"/>
      <c r="CU22" s="960"/>
      <c r="CV22" s="961"/>
      <c r="CW22" s="959">
        <v>6</v>
      </c>
      <c r="CX22" s="960"/>
      <c r="CY22" s="960"/>
      <c r="CZ22" s="960"/>
      <c r="DA22" s="961"/>
      <c r="DB22" s="959" t="s">
        <v>631</v>
      </c>
      <c r="DC22" s="960"/>
      <c r="DD22" s="960"/>
      <c r="DE22" s="960"/>
      <c r="DF22" s="961"/>
      <c r="DG22" s="959" t="s">
        <v>524</v>
      </c>
      <c r="DH22" s="960"/>
      <c r="DI22" s="960"/>
      <c r="DJ22" s="960"/>
      <c r="DK22" s="961"/>
      <c r="DL22" s="959" t="s">
        <v>524</v>
      </c>
      <c r="DM22" s="960"/>
      <c r="DN22" s="960"/>
      <c r="DO22" s="960"/>
      <c r="DP22" s="961"/>
      <c r="DQ22" s="959" t="s">
        <v>524</v>
      </c>
      <c r="DR22" s="960"/>
      <c r="DS22" s="960"/>
      <c r="DT22" s="960"/>
      <c r="DU22" s="961"/>
      <c r="DV22" s="962"/>
      <c r="DW22" s="963"/>
      <c r="DX22" s="963"/>
      <c r="DY22" s="963"/>
      <c r="DZ22" s="964"/>
      <c r="EA22" s="235"/>
    </row>
    <row r="23" spans="1:131" s="236" customFormat="1" ht="26.25" customHeight="1" thickBot="1" x14ac:dyDescent="0.25">
      <c r="A23" s="241" t="s">
        <v>383</v>
      </c>
      <c r="B23" s="907" t="s">
        <v>384</v>
      </c>
      <c r="C23" s="908"/>
      <c r="D23" s="908"/>
      <c r="E23" s="908"/>
      <c r="F23" s="908"/>
      <c r="G23" s="908"/>
      <c r="H23" s="908"/>
      <c r="I23" s="908"/>
      <c r="J23" s="908"/>
      <c r="K23" s="908"/>
      <c r="L23" s="908"/>
      <c r="M23" s="908"/>
      <c r="N23" s="908"/>
      <c r="O23" s="908"/>
      <c r="P23" s="918"/>
      <c r="Q23" s="1043">
        <v>415908</v>
      </c>
      <c r="R23" s="1037"/>
      <c r="S23" s="1037"/>
      <c r="T23" s="1037"/>
      <c r="U23" s="1037"/>
      <c r="V23" s="1037">
        <v>402747</v>
      </c>
      <c r="W23" s="1037"/>
      <c r="X23" s="1037"/>
      <c r="Y23" s="1037"/>
      <c r="Z23" s="1037"/>
      <c r="AA23" s="1037">
        <v>13160</v>
      </c>
      <c r="AB23" s="1037"/>
      <c r="AC23" s="1037"/>
      <c r="AD23" s="1037"/>
      <c r="AE23" s="1044"/>
      <c r="AF23" s="1045">
        <v>8123</v>
      </c>
      <c r="AG23" s="1037"/>
      <c r="AH23" s="1037"/>
      <c r="AI23" s="1037"/>
      <c r="AJ23" s="1046"/>
      <c r="AK23" s="1047"/>
      <c r="AL23" s="1048"/>
      <c r="AM23" s="1048"/>
      <c r="AN23" s="1048"/>
      <c r="AO23" s="1048"/>
      <c r="AP23" s="1037">
        <v>634097</v>
      </c>
      <c r="AQ23" s="1037"/>
      <c r="AR23" s="1037"/>
      <c r="AS23" s="1037"/>
      <c r="AT23" s="1037"/>
      <c r="AU23" s="1038"/>
      <c r="AV23" s="1038"/>
      <c r="AW23" s="1038"/>
      <c r="AX23" s="1038"/>
      <c r="AY23" s="1039"/>
      <c r="AZ23" s="1040" t="s">
        <v>385</v>
      </c>
      <c r="BA23" s="1041"/>
      <c r="BB23" s="1041"/>
      <c r="BC23" s="1041"/>
      <c r="BD23" s="1042"/>
      <c r="BE23" s="234"/>
      <c r="BF23" s="234"/>
      <c r="BG23" s="234"/>
      <c r="BH23" s="234"/>
      <c r="BI23" s="234"/>
      <c r="BJ23" s="234"/>
      <c r="BK23" s="234"/>
      <c r="BL23" s="234"/>
      <c r="BM23" s="234"/>
      <c r="BN23" s="234"/>
      <c r="BO23" s="234"/>
      <c r="BP23" s="234"/>
      <c r="BQ23" s="239">
        <v>17</v>
      </c>
      <c r="BR23" s="240"/>
      <c r="BS23" s="962" t="s">
        <v>608</v>
      </c>
      <c r="BT23" s="963"/>
      <c r="BU23" s="963"/>
      <c r="BV23" s="963"/>
      <c r="BW23" s="963"/>
      <c r="BX23" s="963"/>
      <c r="BY23" s="963"/>
      <c r="BZ23" s="963"/>
      <c r="CA23" s="963"/>
      <c r="CB23" s="963"/>
      <c r="CC23" s="963"/>
      <c r="CD23" s="963"/>
      <c r="CE23" s="963"/>
      <c r="CF23" s="963"/>
      <c r="CG23" s="984"/>
      <c r="CH23" s="959">
        <v>0</v>
      </c>
      <c r="CI23" s="960"/>
      <c r="CJ23" s="960"/>
      <c r="CK23" s="960"/>
      <c r="CL23" s="961"/>
      <c r="CM23" s="959">
        <v>49</v>
      </c>
      <c r="CN23" s="960"/>
      <c r="CO23" s="960"/>
      <c r="CP23" s="960"/>
      <c r="CQ23" s="961"/>
      <c r="CR23" s="959">
        <v>8</v>
      </c>
      <c r="CS23" s="960"/>
      <c r="CT23" s="960"/>
      <c r="CU23" s="960"/>
      <c r="CV23" s="961"/>
      <c r="CW23" s="959">
        <v>5</v>
      </c>
      <c r="CX23" s="960"/>
      <c r="CY23" s="960"/>
      <c r="CZ23" s="960"/>
      <c r="DA23" s="961"/>
      <c r="DB23" s="959" t="s">
        <v>631</v>
      </c>
      <c r="DC23" s="960"/>
      <c r="DD23" s="960"/>
      <c r="DE23" s="960"/>
      <c r="DF23" s="961"/>
      <c r="DG23" s="959" t="s">
        <v>524</v>
      </c>
      <c r="DH23" s="960"/>
      <c r="DI23" s="960"/>
      <c r="DJ23" s="960"/>
      <c r="DK23" s="961"/>
      <c r="DL23" s="959" t="s">
        <v>524</v>
      </c>
      <c r="DM23" s="960"/>
      <c r="DN23" s="960"/>
      <c r="DO23" s="960"/>
      <c r="DP23" s="961"/>
      <c r="DQ23" s="959" t="s">
        <v>524</v>
      </c>
      <c r="DR23" s="960"/>
      <c r="DS23" s="960"/>
      <c r="DT23" s="960"/>
      <c r="DU23" s="961"/>
      <c r="DV23" s="962"/>
      <c r="DW23" s="963"/>
      <c r="DX23" s="963"/>
      <c r="DY23" s="963"/>
      <c r="DZ23" s="964"/>
      <c r="EA23" s="235"/>
    </row>
    <row r="24" spans="1:131" s="236" customFormat="1" ht="26.25" customHeight="1" x14ac:dyDescent="0.2">
      <c r="A24" s="1036" t="s">
        <v>386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609</v>
      </c>
      <c r="BT24" s="963"/>
      <c r="BU24" s="963"/>
      <c r="BV24" s="963"/>
      <c r="BW24" s="963"/>
      <c r="BX24" s="963"/>
      <c r="BY24" s="963"/>
      <c r="BZ24" s="963"/>
      <c r="CA24" s="963"/>
      <c r="CB24" s="963"/>
      <c r="CC24" s="963"/>
      <c r="CD24" s="963"/>
      <c r="CE24" s="963"/>
      <c r="CF24" s="963"/>
      <c r="CG24" s="984"/>
      <c r="CH24" s="959">
        <v>4</v>
      </c>
      <c r="CI24" s="960"/>
      <c r="CJ24" s="960"/>
      <c r="CK24" s="960"/>
      <c r="CL24" s="961"/>
      <c r="CM24" s="959">
        <v>432</v>
      </c>
      <c r="CN24" s="960"/>
      <c r="CO24" s="960"/>
      <c r="CP24" s="960"/>
      <c r="CQ24" s="961"/>
      <c r="CR24" s="959">
        <v>55</v>
      </c>
      <c r="CS24" s="960"/>
      <c r="CT24" s="960"/>
      <c r="CU24" s="960"/>
      <c r="CV24" s="961"/>
      <c r="CW24" s="959">
        <v>20</v>
      </c>
      <c r="CX24" s="960"/>
      <c r="CY24" s="960"/>
      <c r="CZ24" s="960"/>
      <c r="DA24" s="961"/>
      <c r="DB24" s="959" t="s">
        <v>631</v>
      </c>
      <c r="DC24" s="960"/>
      <c r="DD24" s="960"/>
      <c r="DE24" s="960"/>
      <c r="DF24" s="961"/>
      <c r="DG24" s="959" t="s">
        <v>524</v>
      </c>
      <c r="DH24" s="960"/>
      <c r="DI24" s="960"/>
      <c r="DJ24" s="960"/>
      <c r="DK24" s="961"/>
      <c r="DL24" s="959" t="s">
        <v>524</v>
      </c>
      <c r="DM24" s="960"/>
      <c r="DN24" s="960"/>
      <c r="DO24" s="960"/>
      <c r="DP24" s="961"/>
      <c r="DQ24" s="959" t="s">
        <v>524</v>
      </c>
      <c r="DR24" s="960"/>
      <c r="DS24" s="960"/>
      <c r="DT24" s="960"/>
      <c r="DU24" s="961"/>
      <c r="DV24" s="962"/>
      <c r="DW24" s="963"/>
      <c r="DX24" s="963"/>
      <c r="DY24" s="963"/>
      <c r="DZ24" s="964"/>
      <c r="EA24" s="235"/>
    </row>
    <row r="25" spans="1:131" ht="26.25" customHeight="1" thickBot="1" x14ac:dyDescent="0.25">
      <c r="A25" s="1035" t="s">
        <v>387</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610</v>
      </c>
      <c r="BT25" s="963"/>
      <c r="BU25" s="963"/>
      <c r="BV25" s="963"/>
      <c r="BW25" s="963"/>
      <c r="BX25" s="963"/>
      <c r="BY25" s="963"/>
      <c r="BZ25" s="963"/>
      <c r="CA25" s="963"/>
      <c r="CB25" s="963"/>
      <c r="CC25" s="963"/>
      <c r="CD25" s="963"/>
      <c r="CE25" s="963"/>
      <c r="CF25" s="963"/>
      <c r="CG25" s="984"/>
      <c r="CH25" s="959">
        <v>-22</v>
      </c>
      <c r="CI25" s="960"/>
      <c r="CJ25" s="960"/>
      <c r="CK25" s="960"/>
      <c r="CL25" s="961"/>
      <c r="CM25" s="959">
        <v>284</v>
      </c>
      <c r="CN25" s="960"/>
      <c r="CO25" s="960"/>
      <c r="CP25" s="960"/>
      <c r="CQ25" s="961"/>
      <c r="CR25" s="959">
        <v>101</v>
      </c>
      <c r="CS25" s="960"/>
      <c r="CT25" s="960"/>
      <c r="CU25" s="960"/>
      <c r="CV25" s="961"/>
      <c r="CW25" s="959">
        <v>7</v>
      </c>
      <c r="CX25" s="960"/>
      <c r="CY25" s="960"/>
      <c r="CZ25" s="960"/>
      <c r="DA25" s="961"/>
      <c r="DB25" s="959" t="s">
        <v>631</v>
      </c>
      <c r="DC25" s="960"/>
      <c r="DD25" s="960"/>
      <c r="DE25" s="960"/>
      <c r="DF25" s="961"/>
      <c r="DG25" s="959" t="s">
        <v>524</v>
      </c>
      <c r="DH25" s="960"/>
      <c r="DI25" s="960"/>
      <c r="DJ25" s="960"/>
      <c r="DK25" s="961"/>
      <c r="DL25" s="959" t="s">
        <v>524</v>
      </c>
      <c r="DM25" s="960"/>
      <c r="DN25" s="960"/>
      <c r="DO25" s="960"/>
      <c r="DP25" s="961"/>
      <c r="DQ25" s="959" t="s">
        <v>524</v>
      </c>
      <c r="DR25" s="960"/>
      <c r="DS25" s="960"/>
      <c r="DT25" s="960"/>
      <c r="DU25" s="961"/>
      <c r="DV25" s="962"/>
      <c r="DW25" s="963"/>
      <c r="DX25" s="963"/>
      <c r="DY25" s="963"/>
      <c r="DZ25" s="964"/>
      <c r="EA25" s="231"/>
    </row>
    <row r="26" spans="1:131" ht="26.25" customHeight="1" x14ac:dyDescent="0.2">
      <c r="A26" s="965" t="s">
        <v>351</v>
      </c>
      <c r="B26" s="966"/>
      <c r="C26" s="966"/>
      <c r="D26" s="966"/>
      <c r="E26" s="966"/>
      <c r="F26" s="966"/>
      <c r="G26" s="966"/>
      <c r="H26" s="966"/>
      <c r="I26" s="966"/>
      <c r="J26" s="966"/>
      <c r="K26" s="966"/>
      <c r="L26" s="966"/>
      <c r="M26" s="966"/>
      <c r="N26" s="966"/>
      <c r="O26" s="966"/>
      <c r="P26" s="967"/>
      <c r="Q26" s="971" t="s">
        <v>388</v>
      </c>
      <c r="R26" s="972"/>
      <c r="S26" s="972"/>
      <c r="T26" s="972"/>
      <c r="U26" s="973"/>
      <c r="V26" s="971" t="s">
        <v>389</v>
      </c>
      <c r="W26" s="972"/>
      <c r="X26" s="972"/>
      <c r="Y26" s="972"/>
      <c r="Z26" s="973"/>
      <c r="AA26" s="971" t="s">
        <v>390</v>
      </c>
      <c r="AB26" s="972"/>
      <c r="AC26" s="972"/>
      <c r="AD26" s="972"/>
      <c r="AE26" s="972"/>
      <c r="AF26" s="1031" t="s">
        <v>391</v>
      </c>
      <c r="AG26" s="978"/>
      <c r="AH26" s="978"/>
      <c r="AI26" s="978"/>
      <c r="AJ26" s="1032"/>
      <c r="AK26" s="972" t="s">
        <v>392</v>
      </c>
      <c r="AL26" s="972"/>
      <c r="AM26" s="972"/>
      <c r="AN26" s="972"/>
      <c r="AO26" s="973"/>
      <c r="AP26" s="971" t="s">
        <v>393</v>
      </c>
      <c r="AQ26" s="972"/>
      <c r="AR26" s="972"/>
      <c r="AS26" s="972"/>
      <c r="AT26" s="973"/>
      <c r="AU26" s="971" t="s">
        <v>394</v>
      </c>
      <c r="AV26" s="972"/>
      <c r="AW26" s="972"/>
      <c r="AX26" s="972"/>
      <c r="AY26" s="973"/>
      <c r="AZ26" s="971" t="s">
        <v>395</v>
      </c>
      <c r="BA26" s="972"/>
      <c r="BB26" s="972"/>
      <c r="BC26" s="972"/>
      <c r="BD26" s="973"/>
      <c r="BE26" s="971" t="s">
        <v>358</v>
      </c>
      <c r="BF26" s="972"/>
      <c r="BG26" s="972"/>
      <c r="BH26" s="972"/>
      <c r="BI26" s="985"/>
      <c r="BJ26" s="233"/>
      <c r="BK26" s="233"/>
      <c r="BL26" s="233"/>
      <c r="BM26" s="233"/>
      <c r="BN26" s="233"/>
      <c r="BO26" s="242"/>
      <c r="BP26" s="242"/>
      <c r="BQ26" s="239">
        <v>20</v>
      </c>
      <c r="BR26" s="240" t="s">
        <v>630</v>
      </c>
      <c r="BS26" s="962" t="s">
        <v>611</v>
      </c>
      <c r="BT26" s="963"/>
      <c r="BU26" s="963"/>
      <c r="BV26" s="963"/>
      <c r="BW26" s="963"/>
      <c r="BX26" s="963"/>
      <c r="BY26" s="963"/>
      <c r="BZ26" s="963"/>
      <c r="CA26" s="963"/>
      <c r="CB26" s="963"/>
      <c r="CC26" s="963"/>
      <c r="CD26" s="963"/>
      <c r="CE26" s="963"/>
      <c r="CF26" s="963"/>
      <c r="CG26" s="984"/>
      <c r="CH26" s="959" t="s">
        <v>631</v>
      </c>
      <c r="CI26" s="960"/>
      <c r="CJ26" s="960"/>
      <c r="CK26" s="960"/>
      <c r="CL26" s="961"/>
      <c r="CM26" s="959">
        <v>17267</v>
      </c>
      <c r="CN26" s="960"/>
      <c r="CO26" s="960"/>
      <c r="CP26" s="960"/>
      <c r="CQ26" s="961"/>
      <c r="CR26" s="959">
        <v>1</v>
      </c>
      <c r="CS26" s="960"/>
      <c r="CT26" s="960"/>
      <c r="CU26" s="960"/>
      <c r="CV26" s="961"/>
      <c r="CW26" s="959">
        <v>128</v>
      </c>
      <c r="CX26" s="960"/>
      <c r="CY26" s="960"/>
      <c r="CZ26" s="960"/>
      <c r="DA26" s="961"/>
      <c r="DB26" s="959">
        <v>25769</v>
      </c>
      <c r="DC26" s="960"/>
      <c r="DD26" s="960"/>
      <c r="DE26" s="960"/>
      <c r="DF26" s="961"/>
      <c r="DG26" s="959" t="s">
        <v>524</v>
      </c>
      <c r="DH26" s="960"/>
      <c r="DI26" s="960"/>
      <c r="DJ26" s="960"/>
      <c r="DK26" s="961"/>
      <c r="DL26" s="959">
        <v>5745</v>
      </c>
      <c r="DM26" s="960"/>
      <c r="DN26" s="960"/>
      <c r="DO26" s="960"/>
      <c r="DP26" s="961"/>
      <c r="DQ26" s="959">
        <v>5170.5</v>
      </c>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612</v>
      </c>
      <c r="BT27" s="963"/>
      <c r="BU27" s="963"/>
      <c r="BV27" s="963"/>
      <c r="BW27" s="963"/>
      <c r="BX27" s="963"/>
      <c r="BY27" s="963"/>
      <c r="BZ27" s="963"/>
      <c r="CA27" s="963"/>
      <c r="CB27" s="963"/>
      <c r="CC27" s="963"/>
      <c r="CD27" s="963"/>
      <c r="CE27" s="963"/>
      <c r="CF27" s="963"/>
      <c r="CG27" s="984"/>
      <c r="CH27" s="959">
        <v>0</v>
      </c>
      <c r="CI27" s="960"/>
      <c r="CJ27" s="960"/>
      <c r="CK27" s="960"/>
      <c r="CL27" s="961"/>
      <c r="CM27" s="959">
        <v>702</v>
      </c>
      <c r="CN27" s="960"/>
      <c r="CO27" s="960"/>
      <c r="CP27" s="960"/>
      <c r="CQ27" s="961"/>
      <c r="CR27" s="959">
        <v>271</v>
      </c>
      <c r="CS27" s="960"/>
      <c r="CT27" s="960"/>
      <c r="CU27" s="960"/>
      <c r="CV27" s="961"/>
      <c r="CW27" s="959">
        <v>23</v>
      </c>
      <c r="CX27" s="960"/>
      <c r="CY27" s="960"/>
      <c r="CZ27" s="960"/>
      <c r="DA27" s="961"/>
      <c r="DB27" s="959" t="s">
        <v>631</v>
      </c>
      <c r="DC27" s="960"/>
      <c r="DD27" s="960"/>
      <c r="DE27" s="960"/>
      <c r="DF27" s="961"/>
      <c r="DG27" s="959" t="s">
        <v>524</v>
      </c>
      <c r="DH27" s="960"/>
      <c r="DI27" s="960"/>
      <c r="DJ27" s="960"/>
      <c r="DK27" s="961"/>
      <c r="DL27" s="959" t="s">
        <v>524</v>
      </c>
      <c r="DM27" s="960"/>
      <c r="DN27" s="960"/>
      <c r="DO27" s="960"/>
      <c r="DP27" s="961"/>
      <c r="DQ27" s="959" t="s">
        <v>524</v>
      </c>
      <c r="DR27" s="960"/>
      <c r="DS27" s="960"/>
      <c r="DT27" s="960"/>
      <c r="DU27" s="961"/>
      <c r="DV27" s="962"/>
      <c r="DW27" s="963"/>
      <c r="DX27" s="963"/>
      <c r="DY27" s="963"/>
      <c r="DZ27" s="964"/>
      <c r="EA27" s="231"/>
    </row>
    <row r="28" spans="1:131" ht="26.25" customHeight="1" thickTop="1" x14ac:dyDescent="0.2">
      <c r="A28" s="243">
        <v>1</v>
      </c>
      <c r="B28" s="1023" t="s">
        <v>396</v>
      </c>
      <c r="C28" s="1024"/>
      <c r="D28" s="1024"/>
      <c r="E28" s="1024"/>
      <c r="F28" s="1024"/>
      <c r="G28" s="1024"/>
      <c r="H28" s="1024"/>
      <c r="I28" s="1024"/>
      <c r="J28" s="1024"/>
      <c r="K28" s="1024"/>
      <c r="L28" s="1024"/>
      <c r="M28" s="1024"/>
      <c r="N28" s="1024"/>
      <c r="O28" s="1024"/>
      <c r="P28" s="1025"/>
      <c r="Q28" s="1026">
        <v>55772</v>
      </c>
      <c r="R28" s="1027"/>
      <c r="S28" s="1027"/>
      <c r="T28" s="1027"/>
      <c r="U28" s="1027"/>
      <c r="V28" s="1027">
        <v>53723</v>
      </c>
      <c r="W28" s="1027"/>
      <c r="X28" s="1027"/>
      <c r="Y28" s="1027"/>
      <c r="Z28" s="1027"/>
      <c r="AA28" s="1027">
        <v>2050</v>
      </c>
      <c r="AB28" s="1027"/>
      <c r="AC28" s="1027"/>
      <c r="AD28" s="1027"/>
      <c r="AE28" s="1028"/>
      <c r="AF28" s="1029">
        <v>2050</v>
      </c>
      <c r="AG28" s="1027"/>
      <c r="AH28" s="1027"/>
      <c r="AI28" s="1027"/>
      <c r="AJ28" s="1030"/>
      <c r="AK28" s="1018">
        <v>3245</v>
      </c>
      <c r="AL28" s="1019"/>
      <c r="AM28" s="1019"/>
      <c r="AN28" s="1019"/>
      <c r="AO28" s="1019"/>
      <c r="AP28" s="1019" t="s">
        <v>629</v>
      </c>
      <c r="AQ28" s="1019"/>
      <c r="AR28" s="1019"/>
      <c r="AS28" s="1019"/>
      <c r="AT28" s="1019"/>
      <c r="AU28" s="1019" t="s">
        <v>629</v>
      </c>
      <c r="AV28" s="1019"/>
      <c r="AW28" s="1019"/>
      <c r="AX28" s="1019"/>
      <c r="AY28" s="1019"/>
      <c r="AZ28" s="1020" t="s">
        <v>629</v>
      </c>
      <c r="BA28" s="1020"/>
      <c r="BB28" s="1020"/>
      <c r="BC28" s="1020"/>
      <c r="BD28" s="1020"/>
      <c r="BE28" s="1021" t="s">
        <v>627</v>
      </c>
      <c r="BF28" s="1021"/>
      <c r="BG28" s="1021"/>
      <c r="BH28" s="1021"/>
      <c r="BI28" s="1022"/>
      <c r="BJ28" s="233"/>
      <c r="BK28" s="233"/>
      <c r="BL28" s="233"/>
      <c r="BM28" s="233"/>
      <c r="BN28" s="233"/>
      <c r="BO28" s="242"/>
      <c r="BP28" s="242"/>
      <c r="BQ28" s="239">
        <v>22</v>
      </c>
      <c r="BR28" s="240"/>
      <c r="BS28" s="962" t="s">
        <v>613</v>
      </c>
      <c r="BT28" s="963"/>
      <c r="BU28" s="963"/>
      <c r="BV28" s="963"/>
      <c r="BW28" s="963"/>
      <c r="BX28" s="963"/>
      <c r="BY28" s="963"/>
      <c r="BZ28" s="963"/>
      <c r="CA28" s="963"/>
      <c r="CB28" s="963"/>
      <c r="CC28" s="963"/>
      <c r="CD28" s="963"/>
      <c r="CE28" s="963"/>
      <c r="CF28" s="963"/>
      <c r="CG28" s="984"/>
      <c r="CH28" s="959">
        <v>-4</v>
      </c>
      <c r="CI28" s="960"/>
      <c r="CJ28" s="960"/>
      <c r="CK28" s="960"/>
      <c r="CL28" s="961"/>
      <c r="CM28" s="959">
        <v>291</v>
      </c>
      <c r="CN28" s="960"/>
      <c r="CO28" s="960"/>
      <c r="CP28" s="960"/>
      <c r="CQ28" s="961"/>
      <c r="CR28" s="959">
        <v>218</v>
      </c>
      <c r="CS28" s="960"/>
      <c r="CT28" s="960"/>
      <c r="CU28" s="960"/>
      <c r="CV28" s="961"/>
      <c r="CW28" s="959">
        <v>20</v>
      </c>
      <c r="CX28" s="960"/>
      <c r="CY28" s="960"/>
      <c r="CZ28" s="960"/>
      <c r="DA28" s="961"/>
      <c r="DB28" s="959" t="s">
        <v>631</v>
      </c>
      <c r="DC28" s="960"/>
      <c r="DD28" s="960"/>
      <c r="DE28" s="960"/>
      <c r="DF28" s="961"/>
      <c r="DG28" s="959" t="s">
        <v>524</v>
      </c>
      <c r="DH28" s="960"/>
      <c r="DI28" s="960"/>
      <c r="DJ28" s="960"/>
      <c r="DK28" s="961"/>
      <c r="DL28" s="959" t="s">
        <v>524</v>
      </c>
      <c r="DM28" s="960"/>
      <c r="DN28" s="960"/>
      <c r="DO28" s="960"/>
      <c r="DP28" s="961"/>
      <c r="DQ28" s="959" t="s">
        <v>524</v>
      </c>
      <c r="DR28" s="960"/>
      <c r="DS28" s="960"/>
      <c r="DT28" s="960"/>
      <c r="DU28" s="961"/>
      <c r="DV28" s="962"/>
      <c r="DW28" s="963"/>
      <c r="DX28" s="963"/>
      <c r="DY28" s="963"/>
      <c r="DZ28" s="964"/>
      <c r="EA28" s="231"/>
    </row>
    <row r="29" spans="1:131" ht="26.25" customHeight="1" x14ac:dyDescent="0.2">
      <c r="A29" s="243">
        <v>2</v>
      </c>
      <c r="B29" s="1009" t="s">
        <v>397</v>
      </c>
      <c r="C29" s="1010"/>
      <c r="D29" s="1010"/>
      <c r="E29" s="1010"/>
      <c r="F29" s="1010"/>
      <c r="G29" s="1010"/>
      <c r="H29" s="1010"/>
      <c r="I29" s="1010"/>
      <c r="J29" s="1010"/>
      <c r="K29" s="1010"/>
      <c r="L29" s="1010"/>
      <c r="M29" s="1010"/>
      <c r="N29" s="1010"/>
      <c r="O29" s="1010"/>
      <c r="P29" s="1011"/>
      <c r="Q29" s="1015">
        <v>1629</v>
      </c>
      <c r="R29" s="1013"/>
      <c r="S29" s="1013"/>
      <c r="T29" s="1013"/>
      <c r="U29" s="1013"/>
      <c r="V29" s="1013">
        <v>1523</v>
      </c>
      <c r="W29" s="1013"/>
      <c r="X29" s="1013"/>
      <c r="Y29" s="1013"/>
      <c r="Z29" s="1013"/>
      <c r="AA29" s="1013">
        <v>107</v>
      </c>
      <c r="AB29" s="1013"/>
      <c r="AC29" s="1013"/>
      <c r="AD29" s="1013"/>
      <c r="AE29" s="1016"/>
      <c r="AF29" s="1012">
        <v>5602</v>
      </c>
      <c r="AG29" s="1013"/>
      <c r="AH29" s="1013"/>
      <c r="AI29" s="1013"/>
      <c r="AJ29" s="1014"/>
      <c r="AK29" s="950">
        <v>2</v>
      </c>
      <c r="AL29" s="941"/>
      <c r="AM29" s="941"/>
      <c r="AN29" s="941"/>
      <c r="AO29" s="941"/>
      <c r="AP29" s="941">
        <v>7150</v>
      </c>
      <c r="AQ29" s="941"/>
      <c r="AR29" s="941"/>
      <c r="AS29" s="941"/>
      <c r="AT29" s="941"/>
      <c r="AU29" s="941" t="s">
        <v>629</v>
      </c>
      <c r="AV29" s="941"/>
      <c r="AW29" s="941"/>
      <c r="AX29" s="941"/>
      <c r="AY29" s="941"/>
      <c r="AZ29" s="1017" t="s">
        <v>524</v>
      </c>
      <c r="BA29" s="1017"/>
      <c r="BB29" s="1017"/>
      <c r="BC29" s="1017"/>
      <c r="BD29" s="1017"/>
      <c r="BE29" s="942" t="s">
        <v>398</v>
      </c>
      <c r="BF29" s="942"/>
      <c r="BG29" s="942"/>
      <c r="BH29" s="942"/>
      <c r="BI29" s="943"/>
      <c r="BJ29" s="233"/>
      <c r="BK29" s="233"/>
      <c r="BL29" s="233"/>
      <c r="BM29" s="233"/>
      <c r="BN29" s="233"/>
      <c r="BO29" s="242"/>
      <c r="BP29" s="242"/>
      <c r="BQ29" s="239">
        <v>23</v>
      </c>
      <c r="BR29" s="240"/>
      <c r="BS29" s="962" t="s">
        <v>614</v>
      </c>
      <c r="BT29" s="963"/>
      <c r="BU29" s="963"/>
      <c r="BV29" s="963"/>
      <c r="BW29" s="963"/>
      <c r="BX29" s="963"/>
      <c r="BY29" s="963"/>
      <c r="BZ29" s="963"/>
      <c r="CA29" s="963"/>
      <c r="CB29" s="963"/>
      <c r="CC29" s="963"/>
      <c r="CD29" s="963"/>
      <c r="CE29" s="963"/>
      <c r="CF29" s="963"/>
      <c r="CG29" s="984"/>
      <c r="CH29" s="959">
        <v>0</v>
      </c>
      <c r="CI29" s="960"/>
      <c r="CJ29" s="960"/>
      <c r="CK29" s="960"/>
      <c r="CL29" s="961"/>
      <c r="CM29" s="959">
        <v>583</v>
      </c>
      <c r="CN29" s="960"/>
      <c r="CO29" s="960"/>
      <c r="CP29" s="960"/>
      <c r="CQ29" s="961"/>
      <c r="CR29" s="959">
        <v>275</v>
      </c>
      <c r="CS29" s="960"/>
      <c r="CT29" s="960"/>
      <c r="CU29" s="960"/>
      <c r="CV29" s="961"/>
      <c r="CW29" s="959">
        <v>0</v>
      </c>
      <c r="CX29" s="960"/>
      <c r="CY29" s="960"/>
      <c r="CZ29" s="960"/>
      <c r="DA29" s="961"/>
      <c r="DB29" s="959" t="s">
        <v>631</v>
      </c>
      <c r="DC29" s="960"/>
      <c r="DD29" s="960"/>
      <c r="DE29" s="960"/>
      <c r="DF29" s="961"/>
      <c r="DG29" s="959" t="s">
        <v>524</v>
      </c>
      <c r="DH29" s="960"/>
      <c r="DI29" s="960"/>
      <c r="DJ29" s="960"/>
      <c r="DK29" s="961"/>
      <c r="DL29" s="959" t="s">
        <v>524</v>
      </c>
      <c r="DM29" s="960"/>
      <c r="DN29" s="960"/>
      <c r="DO29" s="960"/>
      <c r="DP29" s="961"/>
      <c r="DQ29" s="959" t="s">
        <v>524</v>
      </c>
      <c r="DR29" s="960"/>
      <c r="DS29" s="960"/>
      <c r="DT29" s="960"/>
      <c r="DU29" s="961"/>
      <c r="DV29" s="962"/>
      <c r="DW29" s="963"/>
      <c r="DX29" s="963"/>
      <c r="DY29" s="963"/>
      <c r="DZ29" s="964"/>
      <c r="EA29" s="231"/>
    </row>
    <row r="30" spans="1:131" ht="26.25" customHeight="1" x14ac:dyDescent="0.2">
      <c r="A30" s="243">
        <v>3</v>
      </c>
      <c r="B30" s="1009" t="s">
        <v>399</v>
      </c>
      <c r="C30" s="1010"/>
      <c r="D30" s="1010"/>
      <c r="E30" s="1010"/>
      <c r="F30" s="1010"/>
      <c r="G30" s="1010"/>
      <c r="H30" s="1010"/>
      <c r="I30" s="1010"/>
      <c r="J30" s="1010"/>
      <c r="K30" s="1010"/>
      <c r="L30" s="1010"/>
      <c r="M30" s="1010"/>
      <c r="N30" s="1010"/>
      <c r="O30" s="1010"/>
      <c r="P30" s="1011"/>
      <c r="Q30" s="1015">
        <v>494</v>
      </c>
      <c r="R30" s="1013"/>
      <c r="S30" s="1013"/>
      <c r="T30" s="1013"/>
      <c r="U30" s="1013"/>
      <c r="V30" s="1013">
        <v>613</v>
      </c>
      <c r="W30" s="1013"/>
      <c r="X30" s="1013"/>
      <c r="Y30" s="1013"/>
      <c r="Z30" s="1013"/>
      <c r="AA30" s="1013">
        <f t="shared" ref="AA30:AA35" si="0">Q30-V30</f>
        <v>-119</v>
      </c>
      <c r="AB30" s="1013"/>
      <c r="AC30" s="1013"/>
      <c r="AD30" s="1013"/>
      <c r="AE30" s="1016"/>
      <c r="AF30" s="1012">
        <v>133</v>
      </c>
      <c r="AG30" s="1013"/>
      <c r="AH30" s="1013"/>
      <c r="AI30" s="1013"/>
      <c r="AJ30" s="1014"/>
      <c r="AK30" s="950">
        <v>1</v>
      </c>
      <c r="AL30" s="941"/>
      <c r="AM30" s="941"/>
      <c r="AN30" s="941"/>
      <c r="AO30" s="941"/>
      <c r="AP30" s="941">
        <v>3594</v>
      </c>
      <c r="AQ30" s="941"/>
      <c r="AR30" s="941"/>
      <c r="AS30" s="941"/>
      <c r="AT30" s="941"/>
      <c r="AU30" s="941" t="s">
        <v>629</v>
      </c>
      <c r="AV30" s="941"/>
      <c r="AW30" s="941"/>
      <c r="AX30" s="941"/>
      <c r="AY30" s="941"/>
      <c r="AZ30" s="1017" t="s">
        <v>524</v>
      </c>
      <c r="BA30" s="1017"/>
      <c r="BB30" s="1017"/>
      <c r="BC30" s="1017"/>
      <c r="BD30" s="1017"/>
      <c r="BE30" s="942" t="s">
        <v>400</v>
      </c>
      <c r="BF30" s="942"/>
      <c r="BG30" s="942"/>
      <c r="BH30" s="942"/>
      <c r="BI30" s="943"/>
      <c r="BJ30" s="233"/>
      <c r="BK30" s="233"/>
      <c r="BL30" s="233"/>
      <c r="BM30" s="233"/>
      <c r="BN30" s="233"/>
      <c r="BO30" s="242"/>
      <c r="BP30" s="242"/>
      <c r="BQ30" s="239">
        <v>24</v>
      </c>
      <c r="BR30" s="240" t="s">
        <v>628</v>
      </c>
      <c r="BS30" s="962" t="s">
        <v>615</v>
      </c>
      <c r="BT30" s="963"/>
      <c r="BU30" s="963"/>
      <c r="BV30" s="963"/>
      <c r="BW30" s="963"/>
      <c r="BX30" s="963"/>
      <c r="BY30" s="963"/>
      <c r="BZ30" s="963"/>
      <c r="CA30" s="963"/>
      <c r="CB30" s="963"/>
      <c r="CC30" s="963"/>
      <c r="CD30" s="963"/>
      <c r="CE30" s="963"/>
      <c r="CF30" s="963"/>
      <c r="CG30" s="984"/>
      <c r="CH30" s="959" t="s">
        <v>631</v>
      </c>
      <c r="CI30" s="960"/>
      <c r="CJ30" s="960"/>
      <c r="CK30" s="960"/>
      <c r="CL30" s="961"/>
      <c r="CM30" s="959">
        <v>81</v>
      </c>
      <c r="CN30" s="960"/>
      <c r="CO30" s="960"/>
      <c r="CP30" s="960"/>
      <c r="CQ30" s="961"/>
      <c r="CR30" s="959">
        <v>10</v>
      </c>
      <c r="CS30" s="960"/>
      <c r="CT30" s="960"/>
      <c r="CU30" s="960"/>
      <c r="CV30" s="961"/>
      <c r="CW30" s="959" t="s">
        <v>524</v>
      </c>
      <c r="CX30" s="960"/>
      <c r="CY30" s="960"/>
      <c r="CZ30" s="960"/>
      <c r="DA30" s="961"/>
      <c r="DB30" s="959" t="s">
        <v>631</v>
      </c>
      <c r="DC30" s="960"/>
      <c r="DD30" s="960"/>
      <c r="DE30" s="960"/>
      <c r="DF30" s="961"/>
      <c r="DG30" s="959" t="s">
        <v>524</v>
      </c>
      <c r="DH30" s="960"/>
      <c r="DI30" s="960"/>
      <c r="DJ30" s="960"/>
      <c r="DK30" s="961"/>
      <c r="DL30" s="959" t="s">
        <v>524</v>
      </c>
      <c r="DM30" s="960"/>
      <c r="DN30" s="960"/>
      <c r="DO30" s="960"/>
      <c r="DP30" s="961"/>
      <c r="DQ30" s="959" t="s">
        <v>524</v>
      </c>
      <c r="DR30" s="960"/>
      <c r="DS30" s="960"/>
      <c r="DT30" s="960"/>
      <c r="DU30" s="961"/>
      <c r="DV30" s="962"/>
      <c r="DW30" s="963"/>
      <c r="DX30" s="963"/>
      <c r="DY30" s="963"/>
      <c r="DZ30" s="964"/>
      <c r="EA30" s="231"/>
    </row>
    <row r="31" spans="1:131" ht="26.25" customHeight="1" x14ac:dyDescent="0.2">
      <c r="A31" s="243">
        <v>4</v>
      </c>
      <c r="B31" s="1009" t="s">
        <v>401</v>
      </c>
      <c r="C31" s="1010"/>
      <c r="D31" s="1010"/>
      <c r="E31" s="1010"/>
      <c r="F31" s="1010"/>
      <c r="G31" s="1010"/>
      <c r="H31" s="1010"/>
      <c r="I31" s="1010"/>
      <c r="J31" s="1010"/>
      <c r="K31" s="1010"/>
      <c r="L31" s="1010"/>
      <c r="M31" s="1010"/>
      <c r="N31" s="1010"/>
      <c r="O31" s="1010"/>
      <c r="P31" s="1011"/>
      <c r="Q31" s="1015">
        <v>29839</v>
      </c>
      <c r="R31" s="1013"/>
      <c r="S31" s="1013"/>
      <c r="T31" s="1013"/>
      <c r="U31" s="1013"/>
      <c r="V31" s="1013">
        <v>27651</v>
      </c>
      <c r="W31" s="1013"/>
      <c r="X31" s="1013"/>
      <c r="Y31" s="1013"/>
      <c r="Z31" s="1013"/>
      <c r="AA31" s="1013">
        <v>2188</v>
      </c>
      <c r="AB31" s="1013"/>
      <c r="AC31" s="1013"/>
      <c r="AD31" s="1013"/>
      <c r="AE31" s="1016"/>
      <c r="AF31" s="1012">
        <v>10343</v>
      </c>
      <c r="AG31" s="1013"/>
      <c r="AH31" s="1013"/>
      <c r="AI31" s="1013"/>
      <c r="AJ31" s="1014"/>
      <c r="AK31" s="950">
        <v>1815</v>
      </c>
      <c r="AL31" s="941"/>
      <c r="AM31" s="941"/>
      <c r="AN31" s="941"/>
      <c r="AO31" s="941"/>
      <c r="AP31" s="941">
        <v>31049</v>
      </c>
      <c r="AQ31" s="941"/>
      <c r="AR31" s="941"/>
      <c r="AS31" s="941"/>
      <c r="AT31" s="941"/>
      <c r="AU31" s="941">
        <v>14158</v>
      </c>
      <c r="AV31" s="941"/>
      <c r="AW31" s="941"/>
      <c r="AX31" s="941"/>
      <c r="AY31" s="941"/>
      <c r="AZ31" s="1017" t="s">
        <v>524</v>
      </c>
      <c r="BA31" s="1017"/>
      <c r="BB31" s="1017"/>
      <c r="BC31" s="1017"/>
      <c r="BD31" s="1017"/>
      <c r="BE31" s="942" t="s">
        <v>398</v>
      </c>
      <c r="BF31" s="942"/>
      <c r="BG31" s="942"/>
      <c r="BH31" s="942"/>
      <c r="BI31" s="943"/>
      <c r="BJ31" s="233"/>
      <c r="BK31" s="233"/>
      <c r="BL31" s="233"/>
      <c r="BM31" s="233"/>
      <c r="BN31" s="233"/>
      <c r="BO31" s="242"/>
      <c r="BP31" s="242"/>
      <c r="BQ31" s="239">
        <v>25</v>
      </c>
      <c r="BR31" s="240"/>
      <c r="BS31" s="962" t="s">
        <v>616</v>
      </c>
      <c r="BT31" s="963"/>
      <c r="BU31" s="963"/>
      <c r="BV31" s="963"/>
      <c r="BW31" s="963"/>
      <c r="BX31" s="963"/>
      <c r="BY31" s="963"/>
      <c r="BZ31" s="963"/>
      <c r="CA31" s="963"/>
      <c r="CB31" s="963"/>
      <c r="CC31" s="963"/>
      <c r="CD31" s="963"/>
      <c r="CE31" s="963"/>
      <c r="CF31" s="963"/>
      <c r="CG31" s="984"/>
      <c r="CH31" s="959">
        <v>22</v>
      </c>
      <c r="CI31" s="960"/>
      <c r="CJ31" s="960"/>
      <c r="CK31" s="960"/>
      <c r="CL31" s="961"/>
      <c r="CM31" s="959">
        <v>89</v>
      </c>
      <c r="CN31" s="960"/>
      <c r="CO31" s="960"/>
      <c r="CP31" s="960"/>
      <c r="CQ31" s="961"/>
      <c r="CR31" s="959">
        <v>4</v>
      </c>
      <c r="CS31" s="960"/>
      <c r="CT31" s="960"/>
      <c r="CU31" s="960"/>
      <c r="CV31" s="961"/>
      <c r="CW31" s="959" t="s">
        <v>524</v>
      </c>
      <c r="CX31" s="960"/>
      <c r="CY31" s="960"/>
      <c r="CZ31" s="960"/>
      <c r="DA31" s="961"/>
      <c r="DB31" s="959">
        <v>2851</v>
      </c>
      <c r="DC31" s="960"/>
      <c r="DD31" s="960"/>
      <c r="DE31" s="960"/>
      <c r="DF31" s="961"/>
      <c r="DG31" s="959" t="s">
        <v>524</v>
      </c>
      <c r="DH31" s="960"/>
      <c r="DI31" s="960"/>
      <c r="DJ31" s="960"/>
      <c r="DK31" s="961"/>
      <c r="DL31" s="959" t="s">
        <v>524</v>
      </c>
      <c r="DM31" s="960"/>
      <c r="DN31" s="960"/>
      <c r="DO31" s="960"/>
      <c r="DP31" s="961"/>
      <c r="DQ31" s="959" t="s">
        <v>524</v>
      </c>
      <c r="DR31" s="960"/>
      <c r="DS31" s="960"/>
      <c r="DT31" s="960"/>
      <c r="DU31" s="961"/>
      <c r="DV31" s="962"/>
      <c r="DW31" s="963"/>
      <c r="DX31" s="963"/>
      <c r="DY31" s="963"/>
      <c r="DZ31" s="964"/>
      <c r="EA31" s="231"/>
    </row>
    <row r="32" spans="1:131" ht="26.25" customHeight="1" x14ac:dyDescent="0.2">
      <c r="A32" s="243">
        <v>5</v>
      </c>
      <c r="B32" s="1009" t="s">
        <v>402</v>
      </c>
      <c r="C32" s="1010"/>
      <c r="D32" s="1010"/>
      <c r="E32" s="1010"/>
      <c r="F32" s="1010"/>
      <c r="G32" s="1010"/>
      <c r="H32" s="1010"/>
      <c r="I32" s="1010"/>
      <c r="J32" s="1010"/>
      <c r="K32" s="1010"/>
      <c r="L32" s="1010"/>
      <c r="M32" s="1010"/>
      <c r="N32" s="1010"/>
      <c r="O32" s="1010"/>
      <c r="P32" s="1011"/>
      <c r="Q32" s="1015">
        <v>1264</v>
      </c>
      <c r="R32" s="1013"/>
      <c r="S32" s="1013"/>
      <c r="T32" s="1013"/>
      <c r="U32" s="1013"/>
      <c r="V32" s="1013">
        <v>1149</v>
      </c>
      <c r="W32" s="1013"/>
      <c r="X32" s="1013"/>
      <c r="Y32" s="1013"/>
      <c r="Z32" s="1013"/>
      <c r="AA32" s="1013">
        <v>116</v>
      </c>
      <c r="AB32" s="1013"/>
      <c r="AC32" s="1013"/>
      <c r="AD32" s="1013"/>
      <c r="AE32" s="1016"/>
      <c r="AF32" s="1012">
        <v>483</v>
      </c>
      <c r="AG32" s="1013"/>
      <c r="AH32" s="1013"/>
      <c r="AI32" s="1013"/>
      <c r="AJ32" s="1014"/>
      <c r="AK32" s="950">
        <v>16</v>
      </c>
      <c r="AL32" s="941"/>
      <c r="AM32" s="941"/>
      <c r="AN32" s="941"/>
      <c r="AO32" s="941"/>
      <c r="AP32" s="941">
        <v>1500</v>
      </c>
      <c r="AQ32" s="941"/>
      <c r="AR32" s="941"/>
      <c r="AS32" s="941"/>
      <c r="AT32" s="941"/>
      <c r="AU32" s="941">
        <v>221</v>
      </c>
      <c r="AV32" s="941"/>
      <c r="AW32" s="941"/>
      <c r="AX32" s="941"/>
      <c r="AY32" s="941"/>
      <c r="AZ32" s="1017" t="s">
        <v>524</v>
      </c>
      <c r="BA32" s="1017"/>
      <c r="BB32" s="1017"/>
      <c r="BC32" s="1017"/>
      <c r="BD32" s="1017"/>
      <c r="BE32" s="942" t="s">
        <v>398</v>
      </c>
      <c r="BF32" s="942"/>
      <c r="BG32" s="942"/>
      <c r="BH32" s="942"/>
      <c r="BI32" s="943"/>
      <c r="BJ32" s="233"/>
      <c r="BK32" s="233"/>
      <c r="BL32" s="233"/>
      <c r="BM32" s="233"/>
      <c r="BN32" s="233"/>
      <c r="BO32" s="242"/>
      <c r="BP32" s="242"/>
      <c r="BQ32" s="239">
        <v>26</v>
      </c>
      <c r="BR32" s="240"/>
      <c r="BS32" s="962" t="s">
        <v>617</v>
      </c>
      <c r="BT32" s="963"/>
      <c r="BU32" s="963"/>
      <c r="BV32" s="963"/>
      <c r="BW32" s="963"/>
      <c r="BX32" s="963"/>
      <c r="BY32" s="963"/>
      <c r="BZ32" s="963"/>
      <c r="CA32" s="963"/>
      <c r="CB32" s="963"/>
      <c r="CC32" s="963"/>
      <c r="CD32" s="963"/>
      <c r="CE32" s="963"/>
      <c r="CF32" s="963"/>
      <c r="CG32" s="984"/>
      <c r="CH32" s="959">
        <v>-1</v>
      </c>
      <c r="CI32" s="960"/>
      <c r="CJ32" s="960"/>
      <c r="CK32" s="960"/>
      <c r="CL32" s="961"/>
      <c r="CM32" s="959">
        <v>469</v>
      </c>
      <c r="CN32" s="960"/>
      <c r="CO32" s="960"/>
      <c r="CP32" s="960"/>
      <c r="CQ32" s="961"/>
      <c r="CR32" s="959">
        <v>260</v>
      </c>
      <c r="CS32" s="960"/>
      <c r="CT32" s="960"/>
      <c r="CU32" s="960"/>
      <c r="CV32" s="961"/>
      <c r="CW32" s="959" t="s">
        <v>524</v>
      </c>
      <c r="CX32" s="960"/>
      <c r="CY32" s="960"/>
      <c r="CZ32" s="960"/>
      <c r="DA32" s="961"/>
      <c r="DB32" s="959" t="s">
        <v>631</v>
      </c>
      <c r="DC32" s="960"/>
      <c r="DD32" s="960"/>
      <c r="DE32" s="960"/>
      <c r="DF32" s="961"/>
      <c r="DG32" s="959" t="s">
        <v>524</v>
      </c>
      <c r="DH32" s="960"/>
      <c r="DI32" s="960"/>
      <c r="DJ32" s="960"/>
      <c r="DK32" s="961"/>
      <c r="DL32" s="959" t="s">
        <v>524</v>
      </c>
      <c r="DM32" s="960"/>
      <c r="DN32" s="960"/>
      <c r="DO32" s="960"/>
      <c r="DP32" s="961"/>
      <c r="DQ32" s="959" t="s">
        <v>524</v>
      </c>
      <c r="DR32" s="960"/>
      <c r="DS32" s="960"/>
      <c r="DT32" s="960"/>
      <c r="DU32" s="961"/>
      <c r="DV32" s="962"/>
      <c r="DW32" s="963"/>
      <c r="DX32" s="963"/>
      <c r="DY32" s="963"/>
      <c r="DZ32" s="964"/>
      <c r="EA32" s="231"/>
    </row>
    <row r="33" spans="1:131" ht="26.25" customHeight="1" x14ac:dyDescent="0.2">
      <c r="A33" s="243">
        <v>6</v>
      </c>
      <c r="B33" s="1009" t="s">
        <v>403</v>
      </c>
      <c r="C33" s="1010"/>
      <c r="D33" s="1010"/>
      <c r="E33" s="1010"/>
      <c r="F33" s="1010"/>
      <c r="G33" s="1010"/>
      <c r="H33" s="1010"/>
      <c r="I33" s="1010"/>
      <c r="J33" s="1010"/>
      <c r="K33" s="1010"/>
      <c r="L33" s="1010"/>
      <c r="M33" s="1010"/>
      <c r="N33" s="1010"/>
      <c r="O33" s="1010"/>
      <c r="P33" s="1011"/>
      <c r="Q33" s="1015">
        <v>194</v>
      </c>
      <c r="R33" s="1013"/>
      <c r="S33" s="1013"/>
      <c r="T33" s="1013"/>
      <c r="U33" s="1013"/>
      <c r="V33" s="1013">
        <v>129</v>
      </c>
      <c r="W33" s="1013"/>
      <c r="X33" s="1013"/>
      <c r="Y33" s="1013"/>
      <c r="Z33" s="1013"/>
      <c r="AA33" s="1013">
        <v>65</v>
      </c>
      <c r="AB33" s="1013"/>
      <c r="AC33" s="1013"/>
      <c r="AD33" s="1013"/>
      <c r="AE33" s="1016"/>
      <c r="AF33" s="1012">
        <v>1341</v>
      </c>
      <c r="AG33" s="1013"/>
      <c r="AH33" s="1013"/>
      <c r="AI33" s="1013"/>
      <c r="AJ33" s="1014"/>
      <c r="AK33" s="950">
        <v>1</v>
      </c>
      <c r="AL33" s="941"/>
      <c r="AM33" s="941"/>
      <c r="AN33" s="941"/>
      <c r="AO33" s="941"/>
      <c r="AP33" s="941" t="s">
        <v>629</v>
      </c>
      <c r="AQ33" s="941"/>
      <c r="AR33" s="941"/>
      <c r="AS33" s="941"/>
      <c r="AT33" s="941"/>
      <c r="AU33" s="941" t="s">
        <v>629</v>
      </c>
      <c r="AV33" s="941"/>
      <c r="AW33" s="941"/>
      <c r="AX33" s="941"/>
      <c r="AY33" s="941"/>
      <c r="AZ33" s="1017" t="s">
        <v>524</v>
      </c>
      <c r="BA33" s="1017"/>
      <c r="BB33" s="1017"/>
      <c r="BC33" s="1017"/>
      <c r="BD33" s="1017"/>
      <c r="BE33" s="942" t="s">
        <v>398</v>
      </c>
      <c r="BF33" s="942"/>
      <c r="BG33" s="942"/>
      <c r="BH33" s="942"/>
      <c r="BI33" s="943"/>
      <c r="BJ33" s="233"/>
      <c r="BK33" s="233"/>
      <c r="BL33" s="233"/>
      <c r="BM33" s="233"/>
      <c r="BN33" s="233"/>
      <c r="BO33" s="242"/>
      <c r="BP33" s="242"/>
      <c r="BQ33" s="239">
        <v>27</v>
      </c>
      <c r="BR33" s="240"/>
      <c r="BS33" s="962" t="s">
        <v>618</v>
      </c>
      <c r="BT33" s="963"/>
      <c r="BU33" s="963"/>
      <c r="BV33" s="963"/>
      <c r="BW33" s="963"/>
      <c r="BX33" s="963"/>
      <c r="BY33" s="963"/>
      <c r="BZ33" s="963"/>
      <c r="CA33" s="963"/>
      <c r="CB33" s="963"/>
      <c r="CC33" s="963"/>
      <c r="CD33" s="963"/>
      <c r="CE33" s="963"/>
      <c r="CF33" s="963"/>
      <c r="CG33" s="984"/>
      <c r="CH33" s="959">
        <v>2</v>
      </c>
      <c r="CI33" s="960"/>
      <c r="CJ33" s="960"/>
      <c r="CK33" s="960"/>
      <c r="CL33" s="961"/>
      <c r="CM33" s="959">
        <v>42</v>
      </c>
      <c r="CN33" s="960"/>
      <c r="CO33" s="960"/>
      <c r="CP33" s="960"/>
      <c r="CQ33" s="961"/>
      <c r="CR33" s="959">
        <v>0</v>
      </c>
      <c r="CS33" s="960"/>
      <c r="CT33" s="960"/>
      <c r="CU33" s="960"/>
      <c r="CV33" s="961"/>
      <c r="CW33" s="959" t="s">
        <v>524</v>
      </c>
      <c r="CX33" s="960"/>
      <c r="CY33" s="960"/>
      <c r="CZ33" s="960"/>
      <c r="DA33" s="961"/>
      <c r="DB33" s="959" t="s">
        <v>631</v>
      </c>
      <c r="DC33" s="960"/>
      <c r="DD33" s="960"/>
      <c r="DE33" s="960"/>
      <c r="DF33" s="961"/>
      <c r="DG33" s="959" t="s">
        <v>524</v>
      </c>
      <c r="DH33" s="960"/>
      <c r="DI33" s="960"/>
      <c r="DJ33" s="960"/>
      <c r="DK33" s="961"/>
      <c r="DL33" s="959" t="s">
        <v>524</v>
      </c>
      <c r="DM33" s="960"/>
      <c r="DN33" s="960"/>
      <c r="DO33" s="960"/>
      <c r="DP33" s="961"/>
      <c r="DQ33" s="959" t="s">
        <v>524</v>
      </c>
      <c r="DR33" s="960"/>
      <c r="DS33" s="960"/>
      <c r="DT33" s="960"/>
      <c r="DU33" s="961"/>
      <c r="DV33" s="962"/>
      <c r="DW33" s="963"/>
      <c r="DX33" s="963"/>
      <c r="DY33" s="963"/>
      <c r="DZ33" s="964"/>
      <c r="EA33" s="231"/>
    </row>
    <row r="34" spans="1:131" ht="26.25" customHeight="1" x14ac:dyDescent="0.2">
      <c r="A34" s="243">
        <v>7</v>
      </c>
      <c r="B34" s="1009" t="s">
        <v>404</v>
      </c>
      <c r="C34" s="1010"/>
      <c r="D34" s="1010"/>
      <c r="E34" s="1010"/>
      <c r="F34" s="1010"/>
      <c r="G34" s="1010"/>
      <c r="H34" s="1010"/>
      <c r="I34" s="1010"/>
      <c r="J34" s="1010"/>
      <c r="K34" s="1010"/>
      <c r="L34" s="1010"/>
      <c r="M34" s="1010"/>
      <c r="N34" s="1010"/>
      <c r="O34" s="1010"/>
      <c r="P34" s="1011"/>
      <c r="Q34" s="1015">
        <v>244</v>
      </c>
      <c r="R34" s="1013"/>
      <c r="S34" s="1013"/>
      <c r="T34" s="1013"/>
      <c r="U34" s="1013"/>
      <c r="V34" s="1013">
        <v>237</v>
      </c>
      <c r="W34" s="1013"/>
      <c r="X34" s="1013"/>
      <c r="Y34" s="1013"/>
      <c r="Z34" s="1013"/>
      <c r="AA34" s="1013">
        <f t="shared" si="0"/>
        <v>7</v>
      </c>
      <c r="AB34" s="1013"/>
      <c r="AC34" s="1013"/>
      <c r="AD34" s="1013"/>
      <c r="AE34" s="1016"/>
      <c r="AF34" s="1012">
        <v>7</v>
      </c>
      <c r="AG34" s="1013"/>
      <c r="AH34" s="1013"/>
      <c r="AI34" s="1013"/>
      <c r="AJ34" s="1014"/>
      <c r="AK34" s="950">
        <v>79</v>
      </c>
      <c r="AL34" s="941"/>
      <c r="AM34" s="941"/>
      <c r="AN34" s="941"/>
      <c r="AO34" s="941"/>
      <c r="AP34" s="941">
        <v>159</v>
      </c>
      <c r="AQ34" s="941"/>
      <c r="AR34" s="941"/>
      <c r="AS34" s="941"/>
      <c r="AT34" s="941"/>
      <c r="AU34" s="941">
        <v>99</v>
      </c>
      <c r="AV34" s="941"/>
      <c r="AW34" s="941"/>
      <c r="AX34" s="941"/>
      <c r="AY34" s="941"/>
      <c r="AZ34" s="1017" t="s">
        <v>524</v>
      </c>
      <c r="BA34" s="1017"/>
      <c r="BB34" s="1017"/>
      <c r="BC34" s="1017"/>
      <c r="BD34" s="1017"/>
      <c r="BE34" s="942" t="s">
        <v>405</v>
      </c>
      <c r="BF34" s="942"/>
      <c r="BG34" s="942"/>
      <c r="BH34" s="942"/>
      <c r="BI34" s="943"/>
      <c r="BJ34" s="233"/>
      <c r="BK34" s="233"/>
      <c r="BL34" s="233"/>
      <c r="BM34" s="233"/>
      <c r="BN34" s="233"/>
      <c r="BO34" s="242"/>
      <c r="BP34" s="242"/>
      <c r="BQ34" s="239">
        <v>28</v>
      </c>
      <c r="BR34" s="240"/>
      <c r="BS34" s="962" t="s">
        <v>619</v>
      </c>
      <c r="BT34" s="963"/>
      <c r="BU34" s="963"/>
      <c r="BV34" s="963"/>
      <c r="BW34" s="963"/>
      <c r="BX34" s="963"/>
      <c r="BY34" s="963"/>
      <c r="BZ34" s="963"/>
      <c r="CA34" s="963"/>
      <c r="CB34" s="963"/>
      <c r="CC34" s="963"/>
      <c r="CD34" s="963"/>
      <c r="CE34" s="963"/>
      <c r="CF34" s="963"/>
      <c r="CG34" s="984"/>
      <c r="CH34" s="959">
        <v>-1</v>
      </c>
      <c r="CI34" s="960"/>
      <c r="CJ34" s="960"/>
      <c r="CK34" s="960"/>
      <c r="CL34" s="961"/>
      <c r="CM34" s="959">
        <v>14</v>
      </c>
      <c r="CN34" s="960"/>
      <c r="CO34" s="960"/>
      <c r="CP34" s="960"/>
      <c r="CQ34" s="961"/>
      <c r="CR34" s="959">
        <v>0</v>
      </c>
      <c r="CS34" s="960"/>
      <c r="CT34" s="960"/>
      <c r="CU34" s="960"/>
      <c r="CV34" s="961"/>
      <c r="CW34" s="959">
        <v>8</v>
      </c>
      <c r="CX34" s="960"/>
      <c r="CY34" s="960"/>
      <c r="CZ34" s="960"/>
      <c r="DA34" s="961"/>
      <c r="DB34" s="959" t="s">
        <v>631</v>
      </c>
      <c r="DC34" s="960"/>
      <c r="DD34" s="960"/>
      <c r="DE34" s="960"/>
      <c r="DF34" s="961"/>
      <c r="DG34" s="959" t="s">
        <v>524</v>
      </c>
      <c r="DH34" s="960"/>
      <c r="DI34" s="960"/>
      <c r="DJ34" s="960"/>
      <c r="DK34" s="961"/>
      <c r="DL34" s="959" t="s">
        <v>524</v>
      </c>
      <c r="DM34" s="960"/>
      <c r="DN34" s="960"/>
      <c r="DO34" s="960"/>
      <c r="DP34" s="961"/>
      <c r="DQ34" s="959" t="s">
        <v>524</v>
      </c>
      <c r="DR34" s="960"/>
      <c r="DS34" s="960"/>
      <c r="DT34" s="960"/>
      <c r="DU34" s="961"/>
      <c r="DV34" s="962"/>
      <c r="DW34" s="963"/>
      <c r="DX34" s="963"/>
      <c r="DY34" s="963"/>
      <c r="DZ34" s="964"/>
      <c r="EA34" s="231"/>
    </row>
    <row r="35" spans="1:131" ht="26.25" customHeight="1" x14ac:dyDescent="0.2">
      <c r="A35" s="243">
        <v>8</v>
      </c>
      <c r="B35" s="1009" t="s">
        <v>406</v>
      </c>
      <c r="C35" s="1010"/>
      <c r="D35" s="1010"/>
      <c r="E35" s="1010"/>
      <c r="F35" s="1010"/>
      <c r="G35" s="1010"/>
      <c r="H35" s="1010"/>
      <c r="I35" s="1010"/>
      <c r="J35" s="1010"/>
      <c r="K35" s="1010"/>
      <c r="L35" s="1010"/>
      <c r="M35" s="1010"/>
      <c r="N35" s="1010"/>
      <c r="O35" s="1010"/>
      <c r="P35" s="1011"/>
      <c r="Q35" s="1015">
        <v>75</v>
      </c>
      <c r="R35" s="1013"/>
      <c r="S35" s="1013"/>
      <c r="T35" s="1013"/>
      <c r="U35" s="1013"/>
      <c r="V35" s="1013">
        <v>49</v>
      </c>
      <c r="W35" s="1013"/>
      <c r="X35" s="1013"/>
      <c r="Y35" s="1013"/>
      <c r="Z35" s="1013"/>
      <c r="AA35" s="1013">
        <f t="shared" si="0"/>
        <v>26</v>
      </c>
      <c r="AB35" s="1013"/>
      <c r="AC35" s="1013"/>
      <c r="AD35" s="1013"/>
      <c r="AE35" s="1016"/>
      <c r="AF35" s="1012" t="s">
        <v>407</v>
      </c>
      <c r="AG35" s="1013"/>
      <c r="AH35" s="1013"/>
      <c r="AI35" s="1013"/>
      <c r="AJ35" s="1014"/>
      <c r="AK35" s="950" t="s">
        <v>629</v>
      </c>
      <c r="AL35" s="941"/>
      <c r="AM35" s="941"/>
      <c r="AN35" s="941"/>
      <c r="AO35" s="941"/>
      <c r="AP35" s="941">
        <v>253</v>
      </c>
      <c r="AQ35" s="941"/>
      <c r="AR35" s="941"/>
      <c r="AS35" s="941"/>
      <c r="AT35" s="941"/>
      <c r="AU35" s="941" t="s">
        <v>629</v>
      </c>
      <c r="AV35" s="941"/>
      <c r="AW35" s="941"/>
      <c r="AX35" s="941"/>
      <c r="AY35" s="941"/>
      <c r="AZ35" s="1017" t="s">
        <v>524</v>
      </c>
      <c r="BA35" s="1017"/>
      <c r="BB35" s="1017"/>
      <c r="BC35" s="1017"/>
      <c r="BD35" s="1017"/>
      <c r="BE35" s="942" t="s">
        <v>408</v>
      </c>
      <c r="BF35" s="942"/>
      <c r="BG35" s="942"/>
      <c r="BH35" s="942"/>
      <c r="BI35" s="943"/>
      <c r="BJ35" s="233"/>
      <c r="BK35" s="233"/>
      <c r="BL35" s="233"/>
      <c r="BM35" s="233"/>
      <c r="BN35" s="233"/>
      <c r="BO35" s="242"/>
      <c r="BP35" s="242"/>
      <c r="BQ35" s="239">
        <v>29</v>
      </c>
      <c r="BR35" s="240"/>
      <c r="BS35" s="962" t="s">
        <v>620</v>
      </c>
      <c r="BT35" s="963"/>
      <c r="BU35" s="963"/>
      <c r="BV35" s="963"/>
      <c r="BW35" s="963"/>
      <c r="BX35" s="963"/>
      <c r="BY35" s="963"/>
      <c r="BZ35" s="963"/>
      <c r="CA35" s="963"/>
      <c r="CB35" s="963"/>
      <c r="CC35" s="963"/>
      <c r="CD35" s="963"/>
      <c r="CE35" s="963"/>
      <c r="CF35" s="963"/>
      <c r="CG35" s="984"/>
      <c r="CH35" s="959">
        <v>0</v>
      </c>
      <c r="CI35" s="960"/>
      <c r="CJ35" s="960"/>
      <c r="CK35" s="960"/>
      <c r="CL35" s="961"/>
      <c r="CM35" s="959">
        <v>1040</v>
      </c>
      <c r="CN35" s="960"/>
      <c r="CO35" s="960"/>
      <c r="CP35" s="960"/>
      <c r="CQ35" s="961"/>
      <c r="CR35" s="959">
        <v>1</v>
      </c>
      <c r="CS35" s="960"/>
      <c r="CT35" s="960"/>
      <c r="CU35" s="960"/>
      <c r="CV35" s="961"/>
      <c r="CW35" s="959">
        <v>133</v>
      </c>
      <c r="CX35" s="960"/>
      <c r="CY35" s="960"/>
      <c r="CZ35" s="960"/>
      <c r="DA35" s="961"/>
      <c r="DB35" s="959" t="s">
        <v>631</v>
      </c>
      <c r="DC35" s="960"/>
      <c r="DD35" s="960"/>
      <c r="DE35" s="960"/>
      <c r="DF35" s="961"/>
      <c r="DG35" s="959" t="s">
        <v>524</v>
      </c>
      <c r="DH35" s="960"/>
      <c r="DI35" s="960"/>
      <c r="DJ35" s="960"/>
      <c r="DK35" s="961"/>
      <c r="DL35" s="959" t="s">
        <v>524</v>
      </c>
      <c r="DM35" s="960"/>
      <c r="DN35" s="960"/>
      <c r="DO35" s="960"/>
      <c r="DP35" s="961"/>
      <c r="DQ35" s="959" t="s">
        <v>524</v>
      </c>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t="s">
        <v>621</v>
      </c>
      <c r="BT36" s="963"/>
      <c r="BU36" s="963"/>
      <c r="BV36" s="963"/>
      <c r="BW36" s="963"/>
      <c r="BX36" s="963"/>
      <c r="BY36" s="963"/>
      <c r="BZ36" s="963"/>
      <c r="CA36" s="963"/>
      <c r="CB36" s="963"/>
      <c r="CC36" s="963"/>
      <c r="CD36" s="963"/>
      <c r="CE36" s="963"/>
      <c r="CF36" s="963"/>
      <c r="CG36" s="984"/>
      <c r="CH36" s="959">
        <v>84</v>
      </c>
      <c r="CI36" s="960"/>
      <c r="CJ36" s="960"/>
      <c r="CK36" s="960"/>
      <c r="CL36" s="961"/>
      <c r="CM36" s="959">
        <v>2385</v>
      </c>
      <c r="CN36" s="960"/>
      <c r="CO36" s="960"/>
      <c r="CP36" s="960"/>
      <c r="CQ36" s="961"/>
      <c r="CR36" s="959">
        <v>3255</v>
      </c>
      <c r="CS36" s="960"/>
      <c r="CT36" s="960"/>
      <c r="CU36" s="960"/>
      <c r="CV36" s="961"/>
      <c r="CW36" s="959">
        <v>822</v>
      </c>
      <c r="CX36" s="960"/>
      <c r="CY36" s="960"/>
      <c r="CZ36" s="960"/>
      <c r="DA36" s="961"/>
      <c r="DB36" s="959" t="s">
        <v>631</v>
      </c>
      <c r="DC36" s="960"/>
      <c r="DD36" s="960"/>
      <c r="DE36" s="960"/>
      <c r="DF36" s="961"/>
      <c r="DG36" s="959" t="s">
        <v>524</v>
      </c>
      <c r="DH36" s="960"/>
      <c r="DI36" s="960"/>
      <c r="DJ36" s="960"/>
      <c r="DK36" s="961"/>
      <c r="DL36" s="959" t="s">
        <v>524</v>
      </c>
      <c r="DM36" s="960"/>
      <c r="DN36" s="960"/>
      <c r="DO36" s="960"/>
      <c r="DP36" s="961"/>
      <c r="DQ36" s="959" t="s">
        <v>524</v>
      </c>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t="s">
        <v>622</v>
      </c>
      <c r="BT37" s="963"/>
      <c r="BU37" s="963"/>
      <c r="BV37" s="963"/>
      <c r="BW37" s="963"/>
      <c r="BX37" s="963"/>
      <c r="BY37" s="963"/>
      <c r="BZ37" s="963"/>
      <c r="CA37" s="963"/>
      <c r="CB37" s="963"/>
      <c r="CC37" s="963"/>
      <c r="CD37" s="963"/>
      <c r="CE37" s="963"/>
      <c r="CF37" s="963"/>
      <c r="CG37" s="984"/>
      <c r="CH37" s="959">
        <v>32</v>
      </c>
      <c r="CI37" s="960"/>
      <c r="CJ37" s="960"/>
      <c r="CK37" s="960"/>
      <c r="CL37" s="961"/>
      <c r="CM37" s="959">
        <v>9088</v>
      </c>
      <c r="CN37" s="960"/>
      <c r="CO37" s="960"/>
      <c r="CP37" s="960"/>
      <c r="CQ37" s="961"/>
      <c r="CR37" s="959">
        <v>4168</v>
      </c>
      <c r="CS37" s="960"/>
      <c r="CT37" s="960"/>
      <c r="CU37" s="960"/>
      <c r="CV37" s="961"/>
      <c r="CW37" s="959">
        <v>489</v>
      </c>
      <c r="CX37" s="960"/>
      <c r="CY37" s="960"/>
      <c r="CZ37" s="960"/>
      <c r="DA37" s="961"/>
      <c r="DB37" s="959" t="s">
        <v>631</v>
      </c>
      <c r="DC37" s="960"/>
      <c r="DD37" s="960"/>
      <c r="DE37" s="960"/>
      <c r="DF37" s="961"/>
      <c r="DG37" s="959" t="s">
        <v>524</v>
      </c>
      <c r="DH37" s="960"/>
      <c r="DI37" s="960"/>
      <c r="DJ37" s="960"/>
      <c r="DK37" s="961"/>
      <c r="DL37" s="959" t="s">
        <v>524</v>
      </c>
      <c r="DM37" s="960"/>
      <c r="DN37" s="960"/>
      <c r="DO37" s="960"/>
      <c r="DP37" s="961"/>
      <c r="DQ37" s="959" t="s">
        <v>524</v>
      </c>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t="s">
        <v>623</v>
      </c>
      <c r="BT38" s="963"/>
      <c r="BU38" s="963"/>
      <c r="BV38" s="963"/>
      <c r="BW38" s="963"/>
      <c r="BX38" s="963"/>
      <c r="BY38" s="963"/>
      <c r="BZ38" s="963"/>
      <c r="CA38" s="963"/>
      <c r="CB38" s="963"/>
      <c r="CC38" s="963"/>
      <c r="CD38" s="963"/>
      <c r="CE38" s="963"/>
      <c r="CF38" s="963"/>
      <c r="CG38" s="984"/>
      <c r="CH38" s="959">
        <v>1</v>
      </c>
      <c r="CI38" s="960"/>
      <c r="CJ38" s="960"/>
      <c r="CK38" s="960"/>
      <c r="CL38" s="961"/>
      <c r="CM38" s="959">
        <v>11</v>
      </c>
      <c r="CN38" s="960"/>
      <c r="CO38" s="960"/>
      <c r="CP38" s="960"/>
      <c r="CQ38" s="961"/>
      <c r="CR38" s="959">
        <v>3</v>
      </c>
      <c r="CS38" s="960"/>
      <c r="CT38" s="960"/>
      <c r="CU38" s="960"/>
      <c r="CV38" s="961"/>
      <c r="CW38" s="959">
        <v>3</v>
      </c>
      <c r="CX38" s="960"/>
      <c r="CY38" s="960"/>
      <c r="CZ38" s="960"/>
      <c r="DA38" s="961"/>
      <c r="DB38" s="959" t="s">
        <v>631</v>
      </c>
      <c r="DC38" s="960"/>
      <c r="DD38" s="960"/>
      <c r="DE38" s="960"/>
      <c r="DF38" s="961"/>
      <c r="DG38" s="959" t="s">
        <v>524</v>
      </c>
      <c r="DH38" s="960"/>
      <c r="DI38" s="960"/>
      <c r="DJ38" s="960"/>
      <c r="DK38" s="961"/>
      <c r="DL38" s="959" t="s">
        <v>524</v>
      </c>
      <c r="DM38" s="960"/>
      <c r="DN38" s="960"/>
      <c r="DO38" s="960"/>
      <c r="DP38" s="961"/>
      <c r="DQ38" s="959" t="s">
        <v>524</v>
      </c>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t="s">
        <v>624</v>
      </c>
      <c r="BT39" s="963"/>
      <c r="BU39" s="963"/>
      <c r="BV39" s="963"/>
      <c r="BW39" s="963"/>
      <c r="BX39" s="963"/>
      <c r="BY39" s="963"/>
      <c r="BZ39" s="963"/>
      <c r="CA39" s="963"/>
      <c r="CB39" s="963"/>
      <c r="CC39" s="963"/>
      <c r="CD39" s="963"/>
      <c r="CE39" s="963"/>
      <c r="CF39" s="963"/>
      <c r="CG39" s="984"/>
      <c r="CH39" s="959">
        <v>0</v>
      </c>
      <c r="CI39" s="960"/>
      <c r="CJ39" s="960"/>
      <c r="CK39" s="960"/>
      <c r="CL39" s="961"/>
      <c r="CM39" s="959">
        <v>64</v>
      </c>
      <c r="CN39" s="960"/>
      <c r="CO39" s="960"/>
      <c r="CP39" s="960"/>
      <c r="CQ39" s="961"/>
      <c r="CR39" s="959">
        <v>12</v>
      </c>
      <c r="CS39" s="960"/>
      <c r="CT39" s="960"/>
      <c r="CU39" s="960"/>
      <c r="CV39" s="961"/>
      <c r="CW39" s="959">
        <v>1</v>
      </c>
      <c r="CX39" s="960"/>
      <c r="CY39" s="960"/>
      <c r="CZ39" s="960"/>
      <c r="DA39" s="961"/>
      <c r="DB39" s="959" t="s">
        <v>631</v>
      </c>
      <c r="DC39" s="960"/>
      <c r="DD39" s="960"/>
      <c r="DE39" s="960"/>
      <c r="DF39" s="961"/>
      <c r="DG39" s="959" t="s">
        <v>524</v>
      </c>
      <c r="DH39" s="960"/>
      <c r="DI39" s="960"/>
      <c r="DJ39" s="960"/>
      <c r="DK39" s="961"/>
      <c r="DL39" s="959" t="s">
        <v>524</v>
      </c>
      <c r="DM39" s="960"/>
      <c r="DN39" s="960"/>
      <c r="DO39" s="960"/>
      <c r="DP39" s="961"/>
      <c r="DQ39" s="959" t="s">
        <v>524</v>
      </c>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t="s">
        <v>625</v>
      </c>
      <c r="BT40" s="963"/>
      <c r="BU40" s="963"/>
      <c r="BV40" s="963"/>
      <c r="BW40" s="963"/>
      <c r="BX40" s="963"/>
      <c r="BY40" s="963"/>
      <c r="BZ40" s="963"/>
      <c r="CA40" s="963"/>
      <c r="CB40" s="963"/>
      <c r="CC40" s="963"/>
      <c r="CD40" s="963"/>
      <c r="CE40" s="963"/>
      <c r="CF40" s="963"/>
      <c r="CG40" s="984"/>
      <c r="CH40" s="959">
        <v>-5</v>
      </c>
      <c r="CI40" s="960"/>
      <c r="CJ40" s="960"/>
      <c r="CK40" s="960"/>
      <c r="CL40" s="961"/>
      <c r="CM40" s="959">
        <v>766</v>
      </c>
      <c r="CN40" s="960"/>
      <c r="CO40" s="960"/>
      <c r="CP40" s="960"/>
      <c r="CQ40" s="961"/>
      <c r="CR40" s="959">
        <v>33</v>
      </c>
      <c r="CS40" s="960"/>
      <c r="CT40" s="960"/>
      <c r="CU40" s="960"/>
      <c r="CV40" s="961"/>
      <c r="CW40" s="959">
        <v>417</v>
      </c>
      <c r="CX40" s="960"/>
      <c r="CY40" s="960"/>
      <c r="CZ40" s="960"/>
      <c r="DA40" s="961"/>
      <c r="DB40" s="959">
        <v>75</v>
      </c>
      <c r="DC40" s="960"/>
      <c r="DD40" s="960"/>
      <c r="DE40" s="960"/>
      <c r="DF40" s="961"/>
      <c r="DG40" s="959" t="s">
        <v>524</v>
      </c>
      <c r="DH40" s="960"/>
      <c r="DI40" s="960"/>
      <c r="DJ40" s="960"/>
      <c r="DK40" s="961"/>
      <c r="DL40" s="959" t="s">
        <v>524</v>
      </c>
      <c r="DM40" s="960"/>
      <c r="DN40" s="960"/>
      <c r="DO40" s="960"/>
      <c r="DP40" s="961"/>
      <c r="DQ40" s="959" t="s">
        <v>524</v>
      </c>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t="s">
        <v>626</v>
      </c>
      <c r="BT41" s="963"/>
      <c r="BU41" s="963"/>
      <c r="BV41" s="963"/>
      <c r="BW41" s="963"/>
      <c r="BX41" s="963"/>
      <c r="BY41" s="963"/>
      <c r="BZ41" s="963"/>
      <c r="CA41" s="963"/>
      <c r="CB41" s="963"/>
      <c r="CC41" s="963"/>
      <c r="CD41" s="963"/>
      <c r="CE41" s="963"/>
      <c r="CF41" s="963"/>
      <c r="CG41" s="984"/>
      <c r="CH41" s="959">
        <v>-70</v>
      </c>
      <c r="CI41" s="960"/>
      <c r="CJ41" s="960"/>
      <c r="CK41" s="960"/>
      <c r="CL41" s="961"/>
      <c r="CM41" s="959">
        <v>297</v>
      </c>
      <c r="CN41" s="960"/>
      <c r="CO41" s="960"/>
      <c r="CP41" s="960"/>
      <c r="CQ41" s="961"/>
      <c r="CR41" s="959">
        <v>30</v>
      </c>
      <c r="CS41" s="960"/>
      <c r="CT41" s="960"/>
      <c r="CU41" s="960"/>
      <c r="CV41" s="961"/>
      <c r="CW41" s="959">
        <v>16</v>
      </c>
      <c r="CX41" s="960"/>
      <c r="CY41" s="960"/>
      <c r="CZ41" s="960"/>
      <c r="DA41" s="961"/>
      <c r="DB41" s="959" t="s">
        <v>631</v>
      </c>
      <c r="DC41" s="960"/>
      <c r="DD41" s="960"/>
      <c r="DE41" s="960"/>
      <c r="DF41" s="961"/>
      <c r="DG41" s="959" t="s">
        <v>524</v>
      </c>
      <c r="DH41" s="960"/>
      <c r="DI41" s="960"/>
      <c r="DJ41" s="960"/>
      <c r="DK41" s="961"/>
      <c r="DL41" s="959" t="s">
        <v>524</v>
      </c>
      <c r="DM41" s="960"/>
      <c r="DN41" s="960"/>
      <c r="DO41" s="960"/>
      <c r="DP41" s="961"/>
      <c r="DQ41" s="959" t="s">
        <v>524</v>
      </c>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409</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383</v>
      </c>
      <c r="B63" s="907" t="s">
        <v>410</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19957</v>
      </c>
      <c r="AG63" s="929"/>
      <c r="AH63" s="929"/>
      <c r="AI63" s="929"/>
      <c r="AJ63" s="992"/>
      <c r="AK63" s="993"/>
      <c r="AL63" s="933"/>
      <c r="AM63" s="933"/>
      <c r="AN63" s="933"/>
      <c r="AO63" s="933"/>
      <c r="AP63" s="929">
        <v>43705</v>
      </c>
      <c r="AQ63" s="929"/>
      <c r="AR63" s="929"/>
      <c r="AS63" s="929"/>
      <c r="AT63" s="929"/>
      <c r="AU63" s="929">
        <v>14478</v>
      </c>
      <c r="AV63" s="929"/>
      <c r="AW63" s="929"/>
      <c r="AX63" s="929"/>
      <c r="AY63" s="929"/>
      <c r="AZ63" s="987"/>
      <c r="BA63" s="987"/>
      <c r="BB63" s="987"/>
      <c r="BC63" s="987"/>
      <c r="BD63" s="987"/>
      <c r="BE63" s="930"/>
      <c r="BF63" s="930"/>
      <c r="BG63" s="930"/>
      <c r="BH63" s="930"/>
      <c r="BI63" s="931"/>
      <c r="BJ63" s="988" t="s">
        <v>411</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412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413</v>
      </c>
      <c r="B66" s="966"/>
      <c r="C66" s="966"/>
      <c r="D66" s="966"/>
      <c r="E66" s="966"/>
      <c r="F66" s="966"/>
      <c r="G66" s="966"/>
      <c r="H66" s="966"/>
      <c r="I66" s="966"/>
      <c r="J66" s="966"/>
      <c r="K66" s="966"/>
      <c r="L66" s="966"/>
      <c r="M66" s="966"/>
      <c r="N66" s="966"/>
      <c r="O66" s="966"/>
      <c r="P66" s="967"/>
      <c r="Q66" s="971" t="s">
        <v>414</v>
      </c>
      <c r="R66" s="972"/>
      <c r="S66" s="972"/>
      <c r="T66" s="972"/>
      <c r="U66" s="973"/>
      <c r="V66" s="971" t="s">
        <v>415</v>
      </c>
      <c r="W66" s="972"/>
      <c r="X66" s="972"/>
      <c r="Y66" s="972"/>
      <c r="Z66" s="973"/>
      <c r="AA66" s="971" t="s">
        <v>390</v>
      </c>
      <c r="AB66" s="972"/>
      <c r="AC66" s="972"/>
      <c r="AD66" s="972"/>
      <c r="AE66" s="973"/>
      <c r="AF66" s="977" t="s">
        <v>416</v>
      </c>
      <c r="AG66" s="978"/>
      <c r="AH66" s="978"/>
      <c r="AI66" s="978"/>
      <c r="AJ66" s="979"/>
      <c r="AK66" s="971" t="s">
        <v>417</v>
      </c>
      <c r="AL66" s="966"/>
      <c r="AM66" s="966"/>
      <c r="AN66" s="966"/>
      <c r="AO66" s="967"/>
      <c r="AP66" s="971" t="s">
        <v>418</v>
      </c>
      <c r="AQ66" s="972"/>
      <c r="AR66" s="972"/>
      <c r="AS66" s="972"/>
      <c r="AT66" s="973"/>
      <c r="AU66" s="971" t="s">
        <v>419</v>
      </c>
      <c r="AV66" s="972"/>
      <c r="AW66" s="972"/>
      <c r="AX66" s="972"/>
      <c r="AY66" s="973"/>
      <c r="AZ66" s="971" t="s">
        <v>358</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590</v>
      </c>
      <c r="C68" s="956"/>
      <c r="D68" s="956"/>
      <c r="E68" s="956"/>
      <c r="F68" s="956"/>
      <c r="G68" s="956"/>
      <c r="H68" s="956"/>
      <c r="I68" s="956"/>
      <c r="J68" s="956"/>
      <c r="K68" s="956"/>
      <c r="L68" s="956"/>
      <c r="M68" s="956"/>
      <c r="N68" s="956"/>
      <c r="O68" s="956"/>
      <c r="P68" s="957"/>
      <c r="Q68" s="958">
        <v>2914</v>
      </c>
      <c r="R68" s="952"/>
      <c r="S68" s="952"/>
      <c r="T68" s="952"/>
      <c r="U68" s="952"/>
      <c r="V68" s="952">
        <v>2714</v>
      </c>
      <c r="W68" s="952"/>
      <c r="X68" s="952"/>
      <c r="Y68" s="952"/>
      <c r="Z68" s="952"/>
      <c r="AA68" s="952">
        <v>200</v>
      </c>
      <c r="AB68" s="952"/>
      <c r="AC68" s="952"/>
      <c r="AD68" s="952"/>
      <c r="AE68" s="952"/>
      <c r="AF68" s="952">
        <v>200</v>
      </c>
      <c r="AG68" s="952"/>
      <c r="AH68" s="952"/>
      <c r="AI68" s="952"/>
      <c r="AJ68" s="952"/>
      <c r="AK68" s="952">
        <v>4</v>
      </c>
      <c r="AL68" s="952"/>
      <c r="AM68" s="952"/>
      <c r="AN68" s="952"/>
      <c r="AO68" s="952"/>
      <c r="AP68" s="952">
        <v>7780</v>
      </c>
      <c r="AQ68" s="952"/>
      <c r="AR68" s="952"/>
      <c r="AS68" s="952"/>
      <c r="AT68" s="952"/>
      <c r="AU68" s="952">
        <v>6757</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t="s">
        <v>591</v>
      </c>
      <c r="C69" s="945"/>
      <c r="D69" s="945"/>
      <c r="E69" s="945"/>
      <c r="F69" s="945"/>
      <c r="G69" s="945"/>
      <c r="H69" s="945"/>
      <c r="I69" s="945"/>
      <c r="J69" s="945"/>
      <c r="K69" s="945"/>
      <c r="L69" s="945"/>
      <c r="M69" s="945"/>
      <c r="N69" s="945"/>
      <c r="O69" s="945"/>
      <c r="P69" s="946"/>
      <c r="Q69" s="947">
        <v>951</v>
      </c>
      <c r="R69" s="941"/>
      <c r="S69" s="941"/>
      <c r="T69" s="941"/>
      <c r="U69" s="941"/>
      <c r="V69" s="941">
        <v>951</v>
      </c>
      <c r="W69" s="941"/>
      <c r="X69" s="941"/>
      <c r="Y69" s="941"/>
      <c r="Z69" s="941"/>
      <c r="AA69" s="941">
        <v>0</v>
      </c>
      <c r="AB69" s="941"/>
      <c r="AC69" s="941"/>
      <c r="AD69" s="941"/>
      <c r="AE69" s="941"/>
      <c r="AF69" s="941">
        <v>0</v>
      </c>
      <c r="AG69" s="941"/>
      <c r="AH69" s="941"/>
      <c r="AI69" s="941"/>
      <c r="AJ69" s="941"/>
      <c r="AK69" s="941">
        <v>546</v>
      </c>
      <c r="AL69" s="941"/>
      <c r="AM69" s="941"/>
      <c r="AN69" s="941"/>
      <c r="AO69" s="941"/>
      <c r="AP69" s="941">
        <v>8428</v>
      </c>
      <c r="AQ69" s="941"/>
      <c r="AR69" s="941"/>
      <c r="AS69" s="941"/>
      <c r="AT69" s="941"/>
      <c r="AU69" s="941">
        <v>8427</v>
      </c>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383</v>
      </c>
      <c r="B88" s="907" t="s">
        <v>420</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200</v>
      </c>
      <c r="AG88" s="929"/>
      <c r="AH88" s="929"/>
      <c r="AI88" s="929"/>
      <c r="AJ88" s="929"/>
      <c r="AK88" s="933"/>
      <c r="AL88" s="933"/>
      <c r="AM88" s="933"/>
      <c r="AN88" s="933"/>
      <c r="AO88" s="933"/>
      <c r="AP88" s="929">
        <v>16208</v>
      </c>
      <c r="AQ88" s="929"/>
      <c r="AR88" s="929"/>
      <c r="AS88" s="929"/>
      <c r="AT88" s="929"/>
      <c r="AU88" s="929">
        <v>15184</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383</v>
      </c>
      <c r="BR102" s="907" t="s">
        <v>421</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12739</v>
      </c>
      <c r="CS102" s="923"/>
      <c r="CT102" s="923"/>
      <c r="CU102" s="923"/>
      <c r="CV102" s="924"/>
      <c r="CW102" s="922">
        <f>SUM(CW7:DA88)</f>
        <v>2916</v>
      </c>
      <c r="CX102" s="923"/>
      <c r="CY102" s="923"/>
      <c r="CZ102" s="923"/>
      <c r="DA102" s="924"/>
      <c r="DB102" s="922">
        <f>SUM(DB7:DF88)</f>
        <v>35922</v>
      </c>
      <c r="DC102" s="923"/>
      <c r="DD102" s="923"/>
      <c r="DE102" s="923"/>
      <c r="DF102" s="924"/>
      <c r="DG102" s="922"/>
      <c r="DH102" s="923"/>
      <c r="DI102" s="923"/>
      <c r="DJ102" s="923"/>
      <c r="DK102" s="924"/>
      <c r="DL102" s="922">
        <f>SUM(DL7:DP88)</f>
        <v>13854</v>
      </c>
      <c r="DM102" s="923"/>
      <c r="DN102" s="923"/>
      <c r="DO102" s="923"/>
      <c r="DP102" s="924"/>
      <c r="DQ102" s="922">
        <f>SUM(DQ7:DU88)</f>
        <v>5176.8</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422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423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424</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425</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426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427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428</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429</v>
      </c>
      <c r="AB109" s="866"/>
      <c r="AC109" s="866"/>
      <c r="AD109" s="866"/>
      <c r="AE109" s="867"/>
      <c r="AF109" s="868" t="s">
        <v>314</v>
      </c>
      <c r="AG109" s="866"/>
      <c r="AH109" s="866"/>
      <c r="AI109" s="866"/>
      <c r="AJ109" s="867"/>
      <c r="AK109" s="868" t="s">
        <v>313</v>
      </c>
      <c r="AL109" s="866"/>
      <c r="AM109" s="866"/>
      <c r="AN109" s="866"/>
      <c r="AO109" s="867"/>
      <c r="AP109" s="868" t="s">
        <v>430</v>
      </c>
      <c r="AQ109" s="866"/>
      <c r="AR109" s="866"/>
      <c r="AS109" s="866"/>
      <c r="AT109" s="899"/>
      <c r="AU109" s="865" t="s">
        <v>428</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429</v>
      </c>
      <c r="BR109" s="866"/>
      <c r="BS109" s="866"/>
      <c r="BT109" s="866"/>
      <c r="BU109" s="867"/>
      <c r="BV109" s="868" t="s">
        <v>314</v>
      </c>
      <c r="BW109" s="866"/>
      <c r="BX109" s="866"/>
      <c r="BY109" s="866"/>
      <c r="BZ109" s="867"/>
      <c r="CA109" s="868" t="s">
        <v>313</v>
      </c>
      <c r="CB109" s="866"/>
      <c r="CC109" s="866"/>
      <c r="CD109" s="866"/>
      <c r="CE109" s="867"/>
      <c r="CF109" s="906" t="s">
        <v>430</v>
      </c>
      <c r="CG109" s="906"/>
      <c r="CH109" s="906"/>
      <c r="CI109" s="906"/>
      <c r="CJ109" s="906"/>
      <c r="CK109" s="868" t="s">
        <v>431</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429</v>
      </c>
      <c r="DH109" s="866"/>
      <c r="DI109" s="866"/>
      <c r="DJ109" s="866"/>
      <c r="DK109" s="867"/>
      <c r="DL109" s="868" t="s">
        <v>432</v>
      </c>
      <c r="DM109" s="866"/>
      <c r="DN109" s="866"/>
      <c r="DO109" s="866"/>
      <c r="DP109" s="867"/>
      <c r="DQ109" s="868" t="s">
        <v>313</v>
      </c>
      <c r="DR109" s="866"/>
      <c r="DS109" s="866"/>
      <c r="DT109" s="866"/>
      <c r="DU109" s="867"/>
      <c r="DV109" s="868" t="s">
        <v>430</v>
      </c>
      <c r="DW109" s="866"/>
      <c r="DX109" s="866"/>
      <c r="DY109" s="866"/>
      <c r="DZ109" s="899"/>
    </row>
    <row r="110" spans="1:131" s="231" customFormat="1" ht="26.25" customHeight="1" x14ac:dyDescent="0.2">
      <c r="A110" s="775" t="s">
        <v>433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56525969</v>
      </c>
      <c r="AB110" s="859"/>
      <c r="AC110" s="859"/>
      <c r="AD110" s="859"/>
      <c r="AE110" s="860"/>
      <c r="AF110" s="861">
        <v>52996984</v>
      </c>
      <c r="AG110" s="859"/>
      <c r="AH110" s="859"/>
      <c r="AI110" s="859"/>
      <c r="AJ110" s="860"/>
      <c r="AK110" s="861">
        <v>52703235</v>
      </c>
      <c r="AL110" s="859"/>
      <c r="AM110" s="859"/>
      <c r="AN110" s="859"/>
      <c r="AO110" s="860"/>
      <c r="AP110" s="862">
        <v>28.2</v>
      </c>
      <c r="AQ110" s="863"/>
      <c r="AR110" s="863"/>
      <c r="AS110" s="863"/>
      <c r="AT110" s="864"/>
      <c r="AU110" s="900" t="s">
        <v>71</v>
      </c>
      <c r="AV110" s="901"/>
      <c r="AW110" s="901"/>
      <c r="AX110" s="901"/>
      <c r="AY110" s="901"/>
      <c r="AZ110" s="827" t="s">
        <v>434</v>
      </c>
      <c r="BA110" s="776"/>
      <c r="BB110" s="776"/>
      <c r="BC110" s="776"/>
      <c r="BD110" s="776"/>
      <c r="BE110" s="776"/>
      <c r="BF110" s="776"/>
      <c r="BG110" s="776"/>
      <c r="BH110" s="776"/>
      <c r="BI110" s="776"/>
      <c r="BJ110" s="776"/>
      <c r="BK110" s="776"/>
      <c r="BL110" s="776"/>
      <c r="BM110" s="776"/>
      <c r="BN110" s="776"/>
      <c r="BO110" s="776"/>
      <c r="BP110" s="777"/>
      <c r="BQ110" s="828">
        <v>633634861</v>
      </c>
      <c r="BR110" s="810"/>
      <c r="BS110" s="810"/>
      <c r="BT110" s="810"/>
      <c r="BU110" s="810"/>
      <c r="BV110" s="810">
        <v>634894092</v>
      </c>
      <c r="BW110" s="810"/>
      <c r="BX110" s="810"/>
      <c r="BY110" s="810"/>
      <c r="BZ110" s="810"/>
      <c r="CA110" s="810">
        <v>634097227</v>
      </c>
      <c r="CB110" s="810"/>
      <c r="CC110" s="810"/>
      <c r="CD110" s="810"/>
      <c r="CE110" s="810"/>
      <c r="CF110" s="837">
        <v>338.8</v>
      </c>
      <c r="CG110" s="838"/>
      <c r="CH110" s="838"/>
      <c r="CI110" s="838"/>
      <c r="CJ110" s="838"/>
      <c r="CK110" s="896" t="s">
        <v>435</v>
      </c>
      <c r="CL110" s="787"/>
      <c r="CM110" s="827" t="s">
        <v>436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437</v>
      </c>
      <c r="DH110" s="810"/>
      <c r="DI110" s="810"/>
      <c r="DJ110" s="810"/>
      <c r="DK110" s="810"/>
      <c r="DL110" s="810" t="s">
        <v>371</v>
      </c>
      <c r="DM110" s="810"/>
      <c r="DN110" s="810"/>
      <c r="DO110" s="810"/>
      <c r="DP110" s="810"/>
      <c r="DQ110" s="810" t="s">
        <v>438</v>
      </c>
      <c r="DR110" s="810"/>
      <c r="DS110" s="810"/>
      <c r="DT110" s="810"/>
      <c r="DU110" s="810"/>
      <c r="DV110" s="811" t="s">
        <v>438</v>
      </c>
      <c r="DW110" s="811"/>
      <c r="DX110" s="811"/>
      <c r="DY110" s="811"/>
      <c r="DZ110" s="812"/>
    </row>
    <row r="111" spans="1:131" s="231" customFormat="1" ht="26.25" customHeight="1" x14ac:dyDescent="0.2">
      <c r="A111" s="742" t="s">
        <v>439</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440</v>
      </c>
      <c r="AB111" s="890"/>
      <c r="AC111" s="890"/>
      <c r="AD111" s="890"/>
      <c r="AE111" s="891"/>
      <c r="AF111" s="892" t="s">
        <v>441</v>
      </c>
      <c r="AG111" s="890"/>
      <c r="AH111" s="890"/>
      <c r="AI111" s="890"/>
      <c r="AJ111" s="891"/>
      <c r="AK111" s="892" t="s">
        <v>442</v>
      </c>
      <c r="AL111" s="890"/>
      <c r="AM111" s="890"/>
      <c r="AN111" s="890"/>
      <c r="AO111" s="891"/>
      <c r="AP111" s="893" t="s">
        <v>443</v>
      </c>
      <c r="AQ111" s="894"/>
      <c r="AR111" s="894"/>
      <c r="AS111" s="894"/>
      <c r="AT111" s="895"/>
      <c r="AU111" s="902"/>
      <c r="AV111" s="903"/>
      <c r="AW111" s="903"/>
      <c r="AX111" s="903"/>
      <c r="AY111" s="903"/>
      <c r="AZ111" s="783" t="s">
        <v>444</v>
      </c>
      <c r="BA111" s="720"/>
      <c r="BB111" s="720"/>
      <c r="BC111" s="720"/>
      <c r="BD111" s="720"/>
      <c r="BE111" s="720"/>
      <c r="BF111" s="720"/>
      <c r="BG111" s="720"/>
      <c r="BH111" s="720"/>
      <c r="BI111" s="720"/>
      <c r="BJ111" s="720"/>
      <c r="BK111" s="720"/>
      <c r="BL111" s="720"/>
      <c r="BM111" s="720"/>
      <c r="BN111" s="720"/>
      <c r="BO111" s="720"/>
      <c r="BP111" s="721"/>
      <c r="BQ111" s="784">
        <v>284214</v>
      </c>
      <c r="BR111" s="785"/>
      <c r="BS111" s="785"/>
      <c r="BT111" s="785"/>
      <c r="BU111" s="785"/>
      <c r="BV111" s="785">
        <v>229448</v>
      </c>
      <c r="BW111" s="785"/>
      <c r="BX111" s="785"/>
      <c r="BY111" s="785"/>
      <c r="BZ111" s="785"/>
      <c r="CA111" s="785">
        <v>180460</v>
      </c>
      <c r="CB111" s="785"/>
      <c r="CC111" s="785"/>
      <c r="CD111" s="785"/>
      <c r="CE111" s="785"/>
      <c r="CF111" s="846">
        <v>0.1</v>
      </c>
      <c r="CG111" s="847"/>
      <c r="CH111" s="847"/>
      <c r="CI111" s="847"/>
      <c r="CJ111" s="847"/>
      <c r="CK111" s="897"/>
      <c r="CL111" s="789"/>
      <c r="CM111" s="783" t="s">
        <v>445</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446</v>
      </c>
      <c r="DH111" s="785"/>
      <c r="DI111" s="785"/>
      <c r="DJ111" s="785"/>
      <c r="DK111" s="785"/>
      <c r="DL111" s="785" t="s">
        <v>438</v>
      </c>
      <c r="DM111" s="785"/>
      <c r="DN111" s="785"/>
      <c r="DO111" s="785"/>
      <c r="DP111" s="785"/>
      <c r="DQ111" s="785" t="s">
        <v>437</v>
      </c>
      <c r="DR111" s="785"/>
      <c r="DS111" s="785"/>
      <c r="DT111" s="785"/>
      <c r="DU111" s="785"/>
      <c r="DV111" s="762" t="s">
        <v>447</v>
      </c>
      <c r="DW111" s="762"/>
      <c r="DX111" s="762"/>
      <c r="DY111" s="762"/>
      <c r="DZ111" s="763"/>
    </row>
    <row r="112" spans="1:131" s="231" customFormat="1" ht="26.25" customHeight="1" x14ac:dyDescent="0.2">
      <c r="A112" s="882" t="s">
        <v>448</v>
      </c>
      <c r="B112" s="883"/>
      <c r="C112" s="720" t="s">
        <v>449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258719</v>
      </c>
      <c r="AB112" s="748"/>
      <c r="AC112" s="748"/>
      <c r="AD112" s="748"/>
      <c r="AE112" s="749"/>
      <c r="AF112" s="750">
        <v>223452</v>
      </c>
      <c r="AG112" s="748"/>
      <c r="AH112" s="748"/>
      <c r="AI112" s="748"/>
      <c r="AJ112" s="749"/>
      <c r="AK112" s="750">
        <v>515752</v>
      </c>
      <c r="AL112" s="748"/>
      <c r="AM112" s="748"/>
      <c r="AN112" s="748"/>
      <c r="AO112" s="749"/>
      <c r="AP112" s="792">
        <v>0.3</v>
      </c>
      <c r="AQ112" s="793"/>
      <c r="AR112" s="793"/>
      <c r="AS112" s="793"/>
      <c r="AT112" s="794"/>
      <c r="AU112" s="902"/>
      <c r="AV112" s="903"/>
      <c r="AW112" s="903"/>
      <c r="AX112" s="903"/>
      <c r="AY112" s="903"/>
      <c r="AZ112" s="783" t="s">
        <v>450</v>
      </c>
      <c r="BA112" s="720"/>
      <c r="BB112" s="720"/>
      <c r="BC112" s="720"/>
      <c r="BD112" s="720"/>
      <c r="BE112" s="720"/>
      <c r="BF112" s="720"/>
      <c r="BG112" s="720"/>
      <c r="BH112" s="720"/>
      <c r="BI112" s="720"/>
      <c r="BJ112" s="720"/>
      <c r="BK112" s="720"/>
      <c r="BL112" s="720"/>
      <c r="BM112" s="720"/>
      <c r="BN112" s="720"/>
      <c r="BO112" s="720"/>
      <c r="BP112" s="721"/>
      <c r="BQ112" s="784">
        <v>21297649</v>
      </c>
      <c r="BR112" s="785"/>
      <c r="BS112" s="785"/>
      <c r="BT112" s="785"/>
      <c r="BU112" s="785"/>
      <c r="BV112" s="785">
        <v>17307800</v>
      </c>
      <c r="BW112" s="785"/>
      <c r="BX112" s="785"/>
      <c r="BY112" s="785"/>
      <c r="BZ112" s="785"/>
      <c r="CA112" s="785">
        <v>14477850</v>
      </c>
      <c r="CB112" s="785"/>
      <c r="CC112" s="785"/>
      <c r="CD112" s="785"/>
      <c r="CE112" s="785"/>
      <c r="CF112" s="846">
        <v>7.7</v>
      </c>
      <c r="CG112" s="847"/>
      <c r="CH112" s="847"/>
      <c r="CI112" s="847"/>
      <c r="CJ112" s="847"/>
      <c r="CK112" s="897"/>
      <c r="CL112" s="789"/>
      <c r="CM112" s="783" t="s">
        <v>451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371</v>
      </c>
      <c r="DH112" s="785"/>
      <c r="DI112" s="785"/>
      <c r="DJ112" s="785"/>
      <c r="DK112" s="785"/>
      <c r="DL112" s="785" t="s">
        <v>438</v>
      </c>
      <c r="DM112" s="785"/>
      <c r="DN112" s="785"/>
      <c r="DO112" s="785"/>
      <c r="DP112" s="785"/>
      <c r="DQ112" s="785" t="s">
        <v>447</v>
      </c>
      <c r="DR112" s="785"/>
      <c r="DS112" s="785"/>
      <c r="DT112" s="785"/>
      <c r="DU112" s="785"/>
      <c r="DV112" s="762" t="s">
        <v>438</v>
      </c>
      <c r="DW112" s="762"/>
      <c r="DX112" s="762"/>
      <c r="DY112" s="762"/>
      <c r="DZ112" s="763"/>
    </row>
    <row r="113" spans="1:130" s="231" customFormat="1" ht="26.25" customHeight="1" x14ac:dyDescent="0.2">
      <c r="A113" s="884"/>
      <c r="B113" s="885"/>
      <c r="C113" s="720" t="s">
        <v>452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969192</v>
      </c>
      <c r="AB113" s="748"/>
      <c r="AC113" s="748"/>
      <c r="AD113" s="748"/>
      <c r="AE113" s="749"/>
      <c r="AF113" s="750">
        <v>1004084</v>
      </c>
      <c r="AG113" s="748"/>
      <c r="AH113" s="748"/>
      <c r="AI113" s="748"/>
      <c r="AJ113" s="749"/>
      <c r="AK113" s="750">
        <v>1210194</v>
      </c>
      <c r="AL113" s="748"/>
      <c r="AM113" s="748"/>
      <c r="AN113" s="748"/>
      <c r="AO113" s="749"/>
      <c r="AP113" s="792">
        <v>0.6</v>
      </c>
      <c r="AQ113" s="793"/>
      <c r="AR113" s="793"/>
      <c r="AS113" s="793"/>
      <c r="AT113" s="794"/>
      <c r="AU113" s="902"/>
      <c r="AV113" s="903"/>
      <c r="AW113" s="903"/>
      <c r="AX113" s="903"/>
      <c r="AY113" s="903"/>
      <c r="AZ113" s="783" t="s">
        <v>453</v>
      </c>
      <c r="BA113" s="720"/>
      <c r="BB113" s="720"/>
      <c r="BC113" s="720"/>
      <c r="BD113" s="720"/>
      <c r="BE113" s="720"/>
      <c r="BF113" s="720"/>
      <c r="BG113" s="720"/>
      <c r="BH113" s="720"/>
      <c r="BI113" s="720"/>
      <c r="BJ113" s="720"/>
      <c r="BK113" s="720"/>
      <c r="BL113" s="720"/>
      <c r="BM113" s="720"/>
      <c r="BN113" s="720"/>
      <c r="BO113" s="720"/>
      <c r="BP113" s="721"/>
      <c r="BQ113" s="784">
        <v>16280691</v>
      </c>
      <c r="BR113" s="785"/>
      <c r="BS113" s="785"/>
      <c r="BT113" s="785"/>
      <c r="BU113" s="785"/>
      <c r="BV113" s="785">
        <v>15792726</v>
      </c>
      <c r="BW113" s="785"/>
      <c r="BX113" s="785"/>
      <c r="BY113" s="785"/>
      <c r="BZ113" s="785"/>
      <c r="CA113" s="785">
        <v>15183832</v>
      </c>
      <c r="CB113" s="785"/>
      <c r="CC113" s="785"/>
      <c r="CD113" s="785"/>
      <c r="CE113" s="785"/>
      <c r="CF113" s="846">
        <v>8.1</v>
      </c>
      <c r="CG113" s="847"/>
      <c r="CH113" s="847"/>
      <c r="CI113" s="847"/>
      <c r="CJ113" s="847"/>
      <c r="CK113" s="897"/>
      <c r="CL113" s="789"/>
      <c r="CM113" s="783" t="s">
        <v>454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224238</v>
      </c>
      <c r="DH113" s="785"/>
      <c r="DI113" s="785"/>
      <c r="DJ113" s="785"/>
      <c r="DK113" s="785"/>
      <c r="DL113" s="785">
        <v>173094</v>
      </c>
      <c r="DM113" s="785"/>
      <c r="DN113" s="785"/>
      <c r="DO113" s="785"/>
      <c r="DP113" s="785"/>
      <c r="DQ113" s="785">
        <v>130254</v>
      </c>
      <c r="DR113" s="785"/>
      <c r="DS113" s="785"/>
      <c r="DT113" s="785"/>
      <c r="DU113" s="785"/>
      <c r="DV113" s="762">
        <v>0.1</v>
      </c>
      <c r="DW113" s="762"/>
      <c r="DX113" s="762"/>
      <c r="DY113" s="762"/>
      <c r="DZ113" s="763"/>
    </row>
    <row r="114" spans="1:130" s="231" customFormat="1" ht="26.25" customHeight="1" x14ac:dyDescent="0.2">
      <c r="A114" s="884"/>
      <c r="B114" s="885"/>
      <c r="C114" s="720" t="s">
        <v>455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1043650</v>
      </c>
      <c r="AB114" s="748"/>
      <c r="AC114" s="748"/>
      <c r="AD114" s="748"/>
      <c r="AE114" s="749"/>
      <c r="AF114" s="750">
        <v>955741</v>
      </c>
      <c r="AG114" s="748"/>
      <c r="AH114" s="748"/>
      <c r="AI114" s="748"/>
      <c r="AJ114" s="749"/>
      <c r="AK114" s="750">
        <v>978230</v>
      </c>
      <c r="AL114" s="748"/>
      <c r="AM114" s="748"/>
      <c r="AN114" s="748"/>
      <c r="AO114" s="749"/>
      <c r="AP114" s="792">
        <v>0.5</v>
      </c>
      <c r="AQ114" s="793"/>
      <c r="AR114" s="793"/>
      <c r="AS114" s="793"/>
      <c r="AT114" s="794"/>
      <c r="AU114" s="902"/>
      <c r="AV114" s="903"/>
      <c r="AW114" s="903"/>
      <c r="AX114" s="903"/>
      <c r="AY114" s="903"/>
      <c r="AZ114" s="783" t="s">
        <v>456</v>
      </c>
      <c r="BA114" s="720"/>
      <c r="BB114" s="720"/>
      <c r="BC114" s="720"/>
      <c r="BD114" s="720"/>
      <c r="BE114" s="720"/>
      <c r="BF114" s="720"/>
      <c r="BG114" s="720"/>
      <c r="BH114" s="720"/>
      <c r="BI114" s="720"/>
      <c r="BJ114" s="720"/>
      <c r="BK114" s="720"/>
      <c r="BL114" s="720"/>
      <c r="BM114" s="720"/>
      <c r="BN114" s="720"/>
      <c r="BO114" s="720"/>
      <c r="BP114" s="721"/>
      <c r="BQ114" s="784">
        <v>70225822</v>
      </c>
      <c r="BR114" s="785"/>
      <c r="BS114" s="785"/>
      <c r="BT114" s="785"/>
      <c r="BU114" s="785"/>
      <c r="BV114" s="785">
        <v>68056605</v>
      </c>
      <c r="BW114" s="785"/>
      <c r="BX114" s="785"/>
      <c r="BY114" s="785"/>
      <c r="BZ114" s="785"/>
      <c r="CA114" s="785">
        <v>65769039</v>
      </c>
      <c r="CB114" s="785"/>
      <c r="CC114" s="785"/>
      <c r="CD114" s="785"/>
      <c r="CE114" s="785"/>
      <c r="CF114" s="846">
        <v>35.1</v>
      </c>
      <c r="CG114" s="847"/>
      <c r="CH114" s="847"/>
      <c r="CI114" s="847"/>
      <c r="CJ114" s="847"/>
      <c r="CK114" s="897"/>
      <c r="CL114" s="789"/>
      <c r="CM114" s="783" t="s">
        <v>457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371</v>
      </c>
      <c r="DH114" s="785"/>
      <c r="DI114" s="785"/>
      <c r="DJ114" s="785"/>
      <c r="DK114" s="785"/>
      <c r="DL114" s="785" t="s">
        <v>371</v>
      </c>
      <c r="DM114" s="785"/>
      <c r="DN114" s="785"/>
      <c r="DO114" s="785"/>
      <c r="DP114" s="785"/>
      <c r="DQ114" s="785" t="s">
        <v>128</v>
      </c>
      <c r="DR114" s="785"/>
      <c r="DS114" s="785"/>
      <c r="DT114" s="785"/>
      <c r="DU114" s="785"/>
      <c r="DV114" s="762" t="s">
        <v>371</v>
      </c>
      <c r="DW114" s="762"/>
      <c r="DX114" s="762"/>
      <c r="DY114" s="762"/>
      <c r="DZ114" s="763"/>
    </row>
    <row r="115" spans="1:130" s="231" customFormat="1" ht="26.25" customHeight="1" x14ac:dyDescent="0.2">
      <c r="A115" s="884"/>
      <c r="B115" s="885"/>
      <c r="C115" s="720" t="s">
        <v>458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151489</v>
      </c>
      <c r="AB115" s="748"/>
      <c r="AC115" s="748"/>
      <c r="AD115" s="748"/>
      <c r="AE115" s="749"/>
      <c r="AF115" s="750">
        <v>112981</v>
      </c>
      <c r="AG115" s="748"/>
      <c r="AH115" s="748"/>
      <c r="AI115" s="748"/>
      <c r="AJ115" s="749"/>
      <c r="AK115" s="750">
        <v>110234</v>
      </c>
      <c r="AL115" s="748"/>
      <c r="AM115" s="748"/>
      <c r="AN115" s="748"/>
      <c r="AO115" s="749"/>
      <c r="AP115" s="792">
        <v>0.1</v>
      </c>
      <c r="AQ115" s="793"/>
      <c r="AR115" s="793"/>
      <c r="AS115" s="793"/>
      <c r="AT115" s="794"/>
      <c r="AU115" s="902"/>
      <c r="AV115" s="903"/>
      <c r="AW115" s="903"/>
      <c r="AX115" s="903"/>
      <c r="AY115" s="903"/>
      <c r="AZ115" s="783" t="s">
        <v>459</v>
      </c>
      <c r="BA115" s="720"/>
      <c r="BB115" s="720"/>
      <c r="BC115" s="720"/>
      <c r="BD115" s="720"/>
      <c r="BE115" s="720"/>
      <c r="BF115" s="720"/>
      <c r="BG115" s="720"/>
      <c r="BH115" s="720"/>
      <c r="BI115" s="720"/>
      <c r="BJ115" s="720"/>
      <c r="BK115" s="720"/>
      <c r="BL115" s="720"/>
      <c r="BM115" s="720"/>
      <c r="BN115" s="720"/>
      <c r="BO115" s="720"/>
      <c r="BP115" s="721"/>
      <c r="BQ115" s="784">
        <v>5734649</v>
      </c>
      <c r="BR115" s="785"/>
      <c r="BS115" s="785"/>
      <c r="BT115" s="785"/>
      <c r="BU115" s="785"/>
      <c r="BV115" s="785">
        <v>5648950</v>
      </c>
      <c r="BW115" s="785"/>
      <c r="BX115" s="785"/>
      <c r="BY115" s="785"/>
      <c r="BZ115" s="785"/>
      <c r="CA115" s="785">
        <v>5400282</v>
      </c>
      <c r="CB115" s="785"/>
      <c r="CC115" s="785"/>
      <c r="CD115" s="785"/>
      <c r="CE115" s="785"/>
      <c r="CF115" s="846">
        <v>2.9</v>
      </c>
      <c r="CG115" s="847"/>
      <c r="CH115" s="847"/>
      <c r="CI115" s="847"/>
      <c r="CJ115" s="847"/>
      <c r="CK115" s="897"/>
      <c r="CL115" s="789"/>
      <c r="CM115" s="783" t="s">
        <v>460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443</v>
      </c>
      <c r="DH115" s="785"/>
      <c r="DI115" s="785"/>
      <c r="DJ115" s="785"/>
      <c r="DK115" s="785"/>
      <c r="DL115" s="785" t="s">
        <v>461</v>
      </c>
      <c r="DM115" s="785"/>
      <c r="DN115" s="785"/>
      <c r="DO115" s="785"/>
      <c r="DP115" s="785"/>
      <c r="DQ115" s="785" t="s">
        <v>438</v>
      </c>
      <c r="DR115" s="785"/>
      <c r="DS115" s="785"/>
      <c r="DT115" s="785"/>
      <c r="DU115" s="785"/>
      <c r="DV115" s="762" t="s">
        <v>443</v>
      </c>
      <c r="DW115" s="762"/>
      <c r="DX115" s="762"/>
      <c r="DY115" s="762"/>
      <c r="DZ115" s="763"/>
    </row>
    <row r="116" spans="1:130" s="231" customFormat="1" ht="26.25" customHeight="1" x14ac:dyDescent="0.2">
      <c r="A116" s="886"/>
      <c r="B116" s="887"/>
      <c r="C116" s="807" t="s">
        <v>462</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4485</v>
      </c>
      <c r="AB116" s="748"/>
      <c r="AC116" s="748"/>
      <c r="AD116" s="748"/>
      <c r="AE116" s="749"/>
      <c r="AF116" s="750">
        <v>5445</v>
      </c>
      <c r="AG116" s="748"/>
      <c r="AH116" s="748"/>
      <c r="AI116" s="748"/>
      <c r="AJ116" s="749"/>
      <c r="AK116" s="750">
        <v>9669</v>
      </c>
      <c r="AL116" s="748"/>
      <c r="AM116" s="748"/>
      <c r="AN116" s="748"/>
      <c r="AO116" s="749"/>
      <c r="AP116" s="792">
        <v>0</v>
      </c>
      <c r="AQ116" s="793"/>
      <c r="AR116" s="793"/>
      <c r="AS116" s="793"/>
      <c r="AT116" s="794"/>
      <c r="AU116" s="902"/>
      <c r="AV116" s="903"/>
      <c r="AW116" s="903"/>
      <c r="AX116" s="903"/>
      <c r="AY116" s="903"/>
      <c r="AZ116" s="879" t="s">
        <v>463</v>
      </c>
      <c r="BA116" s="880"/>
      <c r="BB116" s="880"/>
      <c r="BC116" s="880"/>
      <c r="BD116" s="880"/>
      <c r="BE116" s="880"/>
      <c r="BF116" s="880"/>
      <c r="BG116" s="880"/>
      <c r="BH116" s="880"/>
      <c r="BI116" s="880"/>
      <c r="BJ116" s="880"/>
      <c r="BK116" s="880"/>
      <c r="BL116" s="880"/>
      <c r="BM116" s="880"/>
      <c r="BN116" s="880"/>
      <c r="BO116" s="880"/>
      <c r="BP116" s="881"/>
      <c r="BQ116" s="784" t="s">
        <v>438</v>
      </c>
      <c r="BR116" s="785"/>
      <c r="BS116" s="785"/>
      <c r="BT116" s="785"/>
      <c r="BU116" s="785"/>
      <c r="BV116" s="785" t="s">
        <v>443</v>
      </c>
      <c r="BW116" s="785"/>
      <c r="BX116" s="785"/>
      <c r="BY116" s="785"/>
      <c r="BZ116" s="785"/>
      <c r="CA116" s="785" t="s">
        <v>442</v>
      </c>
      <c r="CB116" s="785"/>
      <c r="CC116" s="785"/>
      <c r="CD116" s="785"/>
      <c r="CE116" s="785"/>
      <c r="CF116" s="846" t="s">
        <v>464</v>
      </c>
      <c r="CG116" s="847"/>
      <c r="CH116" s="847"/>
      <c r="CI116" s="847"/>
      <c r="CJ116" s="847"/>
      <c r="CK116" s="897"/>
      <c r="CL116" s="789"/>
      <c r="CM116" s="783" t="s">
        <v>465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v>1531</v>
      </c>
      <c r="DH116" s="785"/>
      <c r="DI116" s="785"/>
      <c r="DJ116" s="785"/>
      <c r="DK116" s="785"/>
      <c r="DL116" s="785">
        <v>1025</v>
      </c>
      <c r="DM116" s="785"/>
      <c r="DN116" s="785"/>
      <c r="DO116" s="785"/>
      <c r="DP116" s="785"/>
      <c r="DQ116" s="785">
        <v>656</v>
      </c>
      <c r="DR116" s="785"/>
      <c r="DS116" s="785"/>
      <c r="DT116" s="785"/>
      <c r="DU116" s="785"/>
      <c r="DV116" s="762">
        <v>0</v>
      </c>
      <c r="DW116" s="762"/>
      <c r="DX116" s="762"/>
      <c r="DY116" s="762"/>
      <c r="DZ116" s="763"/>
    </row>
    <row r="117" spans="1:130" s="231" customFormat="1" ht="26.25" customHeight="1" x14ac:dyDescent="0.2">
      <c r="A117" s="865" t="s">
        <v>156</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466</v>
      </c>
      <c r="Z117" s="867"/>
      <c r="AA117" s="872">
        <v>58953504</v>
      </c>
      <c r="AB117" s="873"/>
      <c r="AC117" s="873"/>
      <c r="AD117" s="873"/>
      <c r="AE117" s="874"/>
      <c r="AF117" s="875">
        <v>55298687</v>
      </c>
      <c r="AG117" s="873"/>
      <c r="AH117" s="873"/>
      <c r="AI117" s="873"/>
      <c r="AJ117" s="874"/>
      <c r="AK117" s="875">
        <v>55527314</v>
      </c>
      <c r="AL117" s="873"/>
      <c r="AM117" s="873"/>
      <c r="AN117" s="873"/>
      <c r="AO117" s="874"/>
      <c r="AP117" s="876"/>
      <c r="AQ117" s="877"/>
      <c r="AR117" s="877"/>
      <c r="AS117" s="877"/>
      <c r="AT117" s="878"/>
      <c r="AU117" s="902"/>
      <c r="AV117" s="903"/>
      <c r="AW117" s="903"/>
      <c r="AX117" s="903"/>
      <c r="AY117" s="903"/>
      <c r="AZ117" s="783" t="s">
        <v>467</v>
      </c>
      <c r="BA117" s="720"/>
      <c r="BB117" s="720"/>
      <c r="BC117" s="720"/>
      <c r="BD117" s="720"/>
      <c r="BE117" s="720"/>
      <c r="BF117" s="720"/>
      <c r="BG117" s="720"/>
      <c r="BH117" s="720"/>
      <c r="BI117" s="720"/>
      <c r="BJ117" s="720"/>
      <c r="BK117" s="720"/>
      <c r="BL117" s="720"/>
      <c r="BM117" s="720"/>
      <c r="BN117" s="720"/>
      <c r="BO117" s="720"/>
      <c r="BP117" s="721"/>
      <c r="BQ117" s="784" t="s">
        <v>128</v>
      </c>
      <c r="BR117" s="785"/>
      <c r="BS117" s="785"/>
      <c r="BT117" s="785"/>
      <c r="BU117" s="785"/>
      <c r="BV117" s="785" t="s">
        <v>371</v>
      </c>
      <c r="BW117" s="785"/>
      <c r="BX117" s="785"/>
      <c r="BY117" s="785"/>
      <c r="BZ117" s="785"/>
      <c r="CA117" s="785" t="s">
        <v>371</v>
      </c>
      <c r="CB117" s="785"/>
      <c r="CC117" s="785"/>
      <c r="CD117" s="785"/>
      <c r="CE117" s="785"/>
      <c r="CF117" s="846" t="s">
        <v>468</v>
      </c>
      <c r="CG117" s="847"/>
      <c r="CH117" s="847"/>
      <c r="CI117" s="847"/>
      <c r="CJ117" s="847"/>
      <c r="CK117" s="897"/>
      <c r="CL117" s="789"/>
      <c r="CM117" s="783" t="s">
        <v>469</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470</v>
      </c>
      <c r="DH117" s="785"/>
      <c r="DI117" s="785"/>
      <c r="DJ117" s="785"/>
      <c r="DK117" s="785"/>
      <c r="DL117" s="785" t="s">
        <v>464</v>
      </c>
      <c r="DM117" s="785"/>
      <c r="DN117" s="785"/>
      <c r="DO117" s="785"/>
      <c r="DP117" s="785"/>
      <c r="DQ117" s="785" t="s">
        <v>443</v>
      </c>
      <c r="DR117" s="785"/>
      <c r="DS117" s="785"/>
      <c r="DT117" s="785"/>
      <c r="DU117" s="785"/>
      <c r="DV117" s="762" t="s">
        <v>438</v>
      </c>
      <c r="DW117" s="762"/>
      <c r="DX117" s="762"/>
      <c r="DY117" s="762"/>
      <c r="DZ117" s="763"/>
    </row>
    <row r="118" spans="1:130" s="231" customFormat="1" ht="26.25" customHeight="1" x14ac:dyDescent="0.2">
      <c r="A118" s="865" t="s">
        <v>431</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429</v>
      </c>
      <c r="AB118" s="866"/>
      <c r="AC118" s="866"/>
      <c r="AD118" s="866"/>
      <c r="AE118" s="867"/>
      <c r="AF118" s="868" t="s">
        <v>314</v>
      </c>
      <c r="AG118" s="866"/>
      <c r="AH118" s="866"/>
      <c r="AI118" s="866"/>
      <c r="AJ118" s="867"/>
      <c r="AK118" s="868" t="s">
        <v>313</v>
      </c>
      <c r="AL118" s="866"/>
      <c r="AM118" s="866"/>
      <c r="AN118" s="866"/>
      <c r="AO118" s="867"/>
      <c r="AP118" s="869" t="s">
        <v>430</v>
      </c>
      <c r="AQ118" s="870"/>
      <c r="AR118" s="870"/>
      <c r="AS118" s="870"/>
      <c r="AT118" s="871"/>
      <c r="AU118" s="902"/>
      <c r="AV118" s="903"/>
      <c r="AW118" s="903"/>
      <c r="AX118" s="903"/>
      <c r="AY118" s="903"/>
      <c r="AZ118" s="806" t="s">
        <v>471</v>
      </c>
      <c r="BA118" s="807"/>
      <c r="BB118" s="807"/>
      <c r="BC118" s="807"/>
      <c r="BD118" s="807"/>
      <c r="BE118" s="807"/>
      <c r="BF118" s="807"/>
      <c r="BG118" s="807"/>
      <c r="BH118" s="807"/>
      <c r="BI118" s="807"/>
      <c r="BJ118" s="807"/>
      <c r="BK118" s="807"/>
      <c r="BL118" s="807"/>
      <c r="BM118" s="807"/>
      <c r="BN118" s="807"/>
      <c r="BO118" s="807"/>
      <c r="BP118" s="808"/>
      <c r="BQ118" s="833" t="s">
        <v>438</v>
      </c>
      <c r="BR118" s="813"/>
      <c r="BS118" s="813"/>
      <c r="BT118" s="813"/>
      <c r="BU118" s="813"/>
      <c r="BV118" s="813" t="s">
        <v>461</v>
      </c>
      <c r="BW118" s="813"/>
      <c r="BX118" s="813"/>
      <c r="BY118" s="813"/>
      <c r="BZ118" s="813"/>
      <c r="CA118" s="813" t="s">
        <v>443</v>
      </c>
      <c r="CB118" s="813"/>
      <c r="CC118" s="813"/>
      <c r="CD118" s="813"/>
      <c r="CE118" s="813"/>
      <c r="CF118" s="846" t="s">
        <v>371</v>
      </c>
      <c r="CG118" s="847"/>
      <c r="CH118" s="847"/>
      <c r="CI118" s="847"/>
      <c r="CJ118" s="847"/>
      <c r="CK118" s="897"/>
      <c r="CL118" s="789"/>
      <c r="CM118" s="783" t="s">
        <v>472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371</v>
      </c>
      <c r="DH118" s="785"/>
      <c r="DI118" s="785"/>
      <c r="DJ118" s="785"/>
      <c r="DK118" s="785"/>
      <c r="DL118" s="785" t="s">
        <v>443</v>
      </c>
      <c r="DM118" s="785"/>
      <c r="DN118" s="785"/>
      <c r="DO118" s="785"/>
      <c r="DP118" s="785"/>
      <c r="DQ118" s="785" t="s">
        <v>371</v>
      </c>
      <c r="DR118" s="785"/>
      <c r="DS118" s="785"/>
      <c r="DT118" s="785"/>
      <c r="DU118" s="785"/>
      <c r="DV118" s="762" t="s">
        <v>371</v>
      </c>
      <c r="DW118" s="762"/>
      <c r="DX118" s="762"/>
      <c r="DY118" s="762"/>
      <c r="DZ118" s="763"/>
    </row>
    <row r="119" spans="1:130" s="231" customFormat="1" ht="26.25" customHeight="1" x14ac:dyDescent="0.2">
      <c r="A119" s="786" t="s">
        <v>435</v>
      </c>
      <c r="B119" s="787"/>
      <c r="C119" s="827" t="s">
        <v>436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442</v>
      </c>
      <c r="AB119" s="859"/>
      <c r="AC119" s="859"/>
      <c r="AD119" s="859"/>
      <c r="AE119" s="860"/>
      <c r="AF119" s="861" t="s">
        <v>371</v>
      </c>
      <c r="AG119" s="859"/>
      <c r="AH119" s="859"/>
      <c r="AI119" s="859"/>
      <c r="AJ119" s="860"/>
      <c r="AK119" s="861" t="s">
        <v>371</v>
      </c>
      <c r="AL119" s="859"/>
      <c r="AM119" s="859"/>
      <c r="AN119" s="859"/>
      <c r="AO119" s="860"/>
      <c r="AP119" s="862" t="s">
        <v>371</v>
      </c>
      <c r="AQ119" s="863"/>
      <c r="AR119" s="863"/>
      <c r="AS119" s="863"/>
      <c r="AT119" s="864"/>
      <c r="AU119" s="904"/>
      <c r="AV119" s="905"/>
      <c r="AW119" s="905"/>
      <c r="AX119" s="905"/>
      <c r="AY119" s="905"/>
      <c r="AZ119" s="252" t="s">
        <v>156</v>
      </c>
      <c r="BA119" s="252"/>
      <c r="BB119" s="252"/>
      <c r="BC119" s="252"/>
      <c r="BD119" s="252"/>
      <c r="BE119" s="252"/>
      <c r="BF119" s="252"/>
      <c r="BG119" s="252"/>
      <c r="BH119" s="252"/>
      <c r="BI119" s="252"/>
      <c r="BJ119" s="252"/>
      <c r="BK119" s="252"/>
      <c r="BL119" s="252"/>
      <c r="BM119" s="252"/>
      <c r="BN119" s="252"/>
      <c r="BO119" s="848" t="s">
        <v>473</v>
      </c>
      <c r="BP119" s="849"/>
      <c r="BQ119" s="833">
        <v>747457886</v>
      </c>
      <c r="BR119" s="813"/>
      <c r="BS119" s="813"/>
      <c r="BT119" s="813"/>
      <c r="BU119" s="813"/>
      <c r="BV119" s="813">
        <v>741929621</v>
      </c>
      <c r="BW119" s="813"/>
      <c r="BX119" s="813"/>
      <c r="BY119" s="813"/>
      <c r="BZ119" s="813"/>
      <c r="CA119" s="813">
        <v>735108690</v>
      </c>
      <c r="CB119" s="813"/>
      <c r="CC119" s="813"/>
      <c r="CD119" s="813"/>
      <c r="CE119" s="813"/>
      <c r="CF119" s="716"/>
      <c r="CG119" s="717"/>
      <c r="CH119" s="717"/>
      <c r="CI119" s="717"/>
      <c r="CJ119" s="802"/>
      <c r="CK119" s="898"/>
      <c r="CL119" s="791"/>
      <c r="CM119" s="806" t="s">
        <v>474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58445</v>
      </c>
      <c r="DH119" s="785"/>
      <c r="DI119" s="785"/>
      <c r="DJ119" s="785"/>
      <c r="DK119" s="785"/>
      <c r="DL119" s="785">
        <v>55329</v>
      </c>
      <c r="DM119" s="785"/>
      <c r="DN119" s="785"/>
      <c r="DO119" s="785"/>
      <c r="DP119" s="785"/>
      <c r="DQ119" s="785">
        <v>49550</v>
      </c>
      <c r="DR119" s="785"/>
      <c r="DS119" s="785"/>
      <c r="DT119" s="785"/>
      <c r="DU119" s="785"/>
      <c r="DV119" s="762">
        <v>0</v>
      </c>
      <c r="DW119" s="762"/>
      <c r="DX119" s="762"/>
      <c r="DY119" s="762"/>
      <c r="DZ119" s="763"/>
    </row>
    <row r="120" spans="1:130" s="231" customFormat="1" ht="26.25" customHeight="1" x14ac:dyDescent="0.2">
      <c r="A120" s="788"/>
      <c r="B120" s="789"/>
      <c r="C120" s="783" t="s">
        <v>445</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371</v>
      </c>
      <c r="AB120" s="748"/>
      <c r="AC120" s="748"/>
      <c r="AD120" s="748"/>
      <c r="AE120" s="749"/>
      <c r="AF120" s="750" t="s">
        <v>128</v>
      </c>
      <c r="AG120" s="748"/>
      <c r="AH120" s="748"/>
      <c r="AI120" s="748"/>
      <c r="AJ120" s="749"/>
      <c r="AK120" s="750" t="s">
        <v>443</v>
      </c>
      <c r="AL120" s="748"/>
      <c r="AM120" s="748"/>
      <c r="AN120" s="748"/>
      <c r="AO120" s="749"/>
      <c r="AP120" s="792" t="s">
        <v>461</v>
      </c>
      <c r="AQ120" s="793"/>
      <c r="AR120" s="793"/>
      <c r="AS120" s="793"/>
      <c r="AT120" s="794"/>
      <c r="AU120" s="850" t="s">
        <v>475</v>
      </c>
      <c r="AV120" s="851"/>
      <c r="AW120" s="851"/>
      <c r="AX120" s="851"/>
      <c r="AY120" s="852"/>
      <c r="AZ120" s="827" t="s">
        <v>476</v>
      </c>
      <c r="BA120" s="776"/>
      <c r="BB120" s="776"/>
      <c r="BC120" s="776"/>
      <c r="BD120" s="776"/>
      <c r="BE120" s="776"/>
      <c r="BF120" s="776"/>
      <c r="BG120" s="776"/>
      <c r="BH120" s="776"/>
      <c r="BI120" s="776"/>
      <c r="BJ120" s="776"/>
      <c r="BK120" s="776"/>
      <c r="BL120" s="776"/>
      <c r="BM120" s="776"/>
      <c r="BN120" s="776"/>
      <c r="BO120" s="776"/>
      <c r="BP120" s="777"/>
      <c r="BQ120" s="828">
        <v>45678495</v>
      </c>
      <c r="BR120" s="810"/>
      <c r="BS120" s="810"/>
      <c r="BT120" s="810"/>
      <c r="BU120" s="810"/>
      <c r="BV120" s="810">
        <v>42971734</v>
      </c>
      <c r="BW120" s="810"/>
      <c r="BX120" s="810"/>
      <c r="BY120" s="810"/>
      <c r="BZ120" s="810"/>
      <c r="CA120" s="810">
        <v>49651158</v>
      </c>
      <c r="CB120" s="810"/>
      <c r="CC120" s="810"/>
      <c r="CD120" s="810"/>
      <c r="CE120" s="810"/>
      <c r="CF120" s="837">
        <v>26.5</v>
      </c>
      <c r="CG120" s="838"/>
      <c r="CH120" s="838"/>
      <c r="CI120" s="838"/>
      <c r="CJ120" s="838"/>
      <c r="CK120" s="839" t="s">
        <v>477</v>
      </c>
      <c r="CL120" s="819"/>
      <c r="CM120" s="819"/>
      <c r="CN120" s="819"/>
      <c r="CO120" s="820"/>
      <c r="CP120" s="843" t="s">
        <v>478</v>
      </c>
      <c r="CQ120" s="844"/>
      <c r="CR120" s="844"/>
      <c r="CS120" s="844"/>
      <c r="CT120" s="844"/>
      <c r="CU120" s="844"/>
      <c r="CV120" s="844"/>
      <c r="CW120" s="844"/>
      <c r="CX120" s="844"/>
      <c r="CY120" s="844"/>
      <c r="CZ120" s="844"/>
      <c r="DA120" s="844"/>
      <c r="DB120" s="844"/>
      <c r="DC120" s="844"/>
      <c r="DD120" s="844"/>
      <c r="DE120" s="844"/>
      <c r="DF120" s="845"/>
      <c r="DG120" s="828">
        <v>21142320</v>
      </c>
      <c r="DH120" s="810"/>
      <c r="DI120" s="810"/>
      <c r="DJ120" s="810"/>
      <c r="DK120" s="810"/>
      <c r="DL120" s="810">
        <v>17064779</v>
      </c>
      <c r="DM120" s="810"/>
      <c r="DN120" s="810"/>
      <c r="DO120" s="810"/>
      <c r="DP120" s="810"/>
      <c r="DQ120" s="810">
        <v>14158371</v>
      </c>
      <c r="DR120" s="810"/>
      <c r="DS120" s="810"/>
      <c r="DT120" s="810"/>
      <c r="DU120" s="810"/>
      <c r="DV120" s="811">
        <v>7.6</v>
      </c>
      <c r="DW120" s="811"/>
      <c r="DX120" s="811"/>
      <c r="DY120" s="811"/>
      <c r="DZ120" s="812"/>
    </row>
    <row r="121" spans="1:130" s="231" customFormat="1" ht="26.25" customHeight="1" x14ac:dyDescent="0.2">
      <c r="A121" s="788"/>
      <c r="B121" s="789"/>
      <c r="C121" s="834" t="s">
        <v>479</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99713</v>
      </c>
      <c r="AB121" s="748"/>
      <c r="AC121" s="748"/>
      <c r="AD121" s="748"/>
      <c r="AE121" s="749"/>
      <c r="AF121" s="750">
        <v>55263</v>
      </c>
      <c r="AG121" s="748"/>
      <c r="AH121" s="748"/>
      <c r="AI121" s="748"/>
      <c r="AJ121" s="749"/>
      <c r="AK121" s="750">
        <v>46018</v>
      </c>
      <c r="AL121" s="748"/>
      <c r="AM121" s="748"/>
      <c r="AN121" s="748"/>
      <c r="AO121" s="749"/>
      <c r="AP121" s="792">
        <v>0</v>
      </c>
      <c r="AQ121" s="793"/>
      <c r="AR121" s="793"/>
      <c r="AS121" s="793"/>
      <c r="AT121" s="794"/>
      <c r="AU121" s="853"/>
      <c r="AV121" s="854"/>
      <c r="AW121" s="854"/>
      <c r="AX121" s="854"/>
      <c r="AY121" s="855"/>
      <c r="AZ121" s="783" t="s">
        <v>480</v>
      </c>
      <c r="BA121" s="720"/>
      <c r="BB121" s="720"/>
      <c r="BC121" s="720"/>
      <c r="BD121" s="720"/>
      <c r="BE121" s="720"/>
      <c r="BF121" s="720"/>
      <c r="BG121" s="720"/>
      <c r="BH121" s="720"/>
      <c r="BI121" s="720"/>
      <c r="BJ121" s="720"/>
      <c r="BK121" s="720"/>
      <c r="BL121" s="720"/>
      <c r="BM121" s="720"/>
      <c r="BN121" s="720"/>
      <c r="BO121" s="720"/>
      <c r="BP121" s="721"/>
      <c r="BQ121" s="784">
        <v>13077764</v>
      </c>
      <c r="BR121" s="785"/>
      <c r="BS121" s="785"/>
      <c r="BT121" s="785"/>
      <c r="BU121" s="785"/>
      <c r="BV121" s="785">
        <v>13269165</v>
      </c>
      <c r="BW121" s="785"/>
      <c r="BX121" s="785"/>
      <c r="BY121" s="785"/>
      <c r="BZ121" s="785"/>
      <c r="CA121" s="785">
        <v>10992606</v>
      </c>
      <c r="CB121" s="785"/>
      <c r="CC121" s="785"/>
      <c r="CD121" s="785"/>
      <c r="CE121" s="785"/>
      <c r="CF121" s="846">
        <v>5.9</v>
      </c>
      <c r="CG121" s="847"/>
      <c r="CH121" s="847"/>
      <c r="CI121" s="847"/>
      <c r="CJ121" s="847"/>
      <c r="CK121" s="840"/>
      <c r="CL121" s="822"/>
      <c r="CM121" s="822"/>
      <c r="CN121" s="822"/>
      <c r="CO121" s="823"/>
      <c r="CP121" s="803" t="s">
        <v>481</v>
      </c>
      <c r="CQ121" s="804"/>
      <c r="CR121" s="804"/>
      <c r="CS121" s="804"/>
      <c r="CT121" s="804"/>
      <c r="CU121" s="804"/>
      <c r="CV121" s="804"/>
      <c r="CW121" s="804"/>
      <c r="CX121" s="804"/>
      <c r="CY121" s="804"/>
      <c r="CZ121" s="804"/>
      <c r="DA121" s="804"/>
      <c r="DB121" s="804"/>
      <c r="DC121" s="804"/>
      <c r="DD121" s="804"/>
      <c r="DE121" s="804"/>
      <c r="DF121" s="805"/>
      <c r="DG121" s="784" t="s">
        <v>371</v>
      </c>
      <c r="DH121" s="785"/>
      <c r="DI121" s="785"/>
      <c r="DJ121" s="785"/>
      <c r="DK121" s="785"/>
      <c r="DL121" s="785">
        <v>116305</v>
      </c>
      <c r="DM121" s="785"/>
      <c r="DN121" s="785"/>
      <c r="DO121" s="785"/>
      <c r="DP121" s="785"/>
      <c r="DQ121" s="785">
        <v>220566</v>
      </c>
      <c r="DR121" s="785"/>
      <c r="DS121" s="785"/>
      <c r="DT121" s="785"/>
      <c r="DU121" s="785"/>
      <c r="DV121" s="762">
        <v>0.1</v>
      </c>
      <c r="DW121" s="762"/>
      <c r="DX121" s="762"/>
      <c r="DY121" s="762"/>
      <c r="DZ121" s="763"/>
    </row>
    <row r="122" spans="1:130" s="231" customFormat="1" ht="26.25" customHeight="1" x14ac:dyDescent="0.2">
      <c r="A122" s="788"/>
      <c r="B122" s="789"/>
      <c r="C122" s="783" t="s">
        <v>457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464</v>
      </c>
      <c r="AB122" s="748"/>
      <c r="AC122" s="748"/>
      <c r="AD122" s="748"/>
      <c r="AE122" s="749"/>
      <c r="AF122" s="750" t="s">
        <v>468</v>
      </c>
      <c r="AG122" s="748"/>
      <c r="AH122" s="748"/>
      <c r="AI122" s="748"/>
      <c r="AJ122" s="749"/>
      <c r="AK122" s="750" t="s">
        <v>371</v>
      </c>
      <c r="AL122" s="748"/>
      <c r="AM122" s="748"/>
      <c r="AN122" s="748"/>
      <c r="AO122" s="749"/>
      <c r="AP122" s="792" t="s">
        <v>438</v>
      </c>
      <c r="AQ122" s="793"/>
      <c r="AR122" s="793"/>
      <c r="AS122" s="793"/>
      <c r="AT122" s="794"/>
      <c r="AU122" s="853"/>
      <c r="AV122" s="854"/>
      <c r="AW122" s="854"/>
      <c r="AX122" s="854"/>
      <c r="AY122" s="855"/>
      <c r="AZ122" s="806" t="s">
        <v>482</v>
      </c>
      <c r="BA122" s="807"/>
      <c r="BB122" s="807"/>
      <c r="BC122" s="807"/>
      <c r="BD122" s="807"/>
      <c r="BE122" s="807"/>
      <c r="BF122" s="807"/>
      <c r="BG122" s="807"/>
      <c r="BH122" s="807"/>
      <c r="BI122" s="807"/>
      <c r="BJ122" s="807"/>
      <c r="BK122" s="807"/>
      <c r="BL122" s="807"/>
      <c r="BM122" s="807"/>
      <c r="BN122" s="807"/>
      <c r="BO122" s="807"/>
      <c r="BP122" s="808"/>
      <c r="BQ122" s="833">
        <v>459597555</v>
      </c>
      <c r="BR122" s="813"/>
      <c r="BS122" s="813"/>
      <c r="BT122" s="813"/>
      <c r="BU122" s="813"/>
      <c r="BV122" s="813">
        <v>451576711</v>
      </c>
      <c r="BW122" s="813"/>
      <c r="BX122" s="813"/>
      <c r="BY122" s="813"/>
      <c r="BZ122" s="813"/>
      <c r="CA122" s="813">
        <v>440145668</v>
      </c>
      <c r="CB122" s="813"/>
      <c r="CC122" s="813"/>
      <c r="CD122" s="813"/>
      <c r="CE122" s="813"/>
      <c r="CF122" s="814">
        <v>235.1</v>
      </c>
      <c r="CG122" s="815"/>
      <c r="CH122" s="815"/>
      <c r="CI122" s="815"/>
      <c r="CJ122" s="815"/>
      <c r="CK122" s="840"/>
      <c r="CL122" s="822"/>
      <c r="CM122" s="822"/>
      <c r="CN122" s="822"/>
      <c r="CO122" s="823"/>
      <c r="CP122" s="803" t="s">
        <v>483</v>
      </c>
      <c r="CQ122" s="804"/>
      <c r="CR122" s="804"/>
      <c r="CS122" s="804"/>
      <c r="CT122" s="804"/>
      <c r="CU122" s="804"/>
      <c r="CV122" s="804"/>
      <c r="CW122" s="804"/>
      <c r="CX122" s="804"/>
      <c r="CY122" s="804"/>
      <c r="CZ122" s="804"/>
      <c r="DA122" s="804"/>
      <c r="DB122" s="804"/>
      <c r="DC122" s="804"/>
      <c r="DD122" s="804"/>
      <c r="DE122" s="804"/>
      <c r="DF122" s="805"/>
      <c r="DG122" s="784">
        <v>155329</v>
      </c>
      <c r="DH122" s="785"/>
      <c r="DI122" s="785"/>
      <c r="DJ122" s="785"/>
      <c r="DK122" s="785"/>
      <c r="DL122" s="785">
        <v>126716</v>
      </c>
      <c r="DM122" s="785"/>
      <c r="DN122" s="785"/>
      <c r="DO122" s="785"/>
      <c r="DP122" s="785"/>
      <c r="DQ122" s="785">
        <v>98913</v>
      </c>
      <c r="DR122" s="785"/>
      <c r="DS122" s="785"/>
      <c r="DT122" s="785"/>
      <c r="DU122" s="785"/>
      <c r="DV122" s="762">
        <v>0.1</v>
      </c>
      <c r="DW122" s="762"/>
      <c r="DX122" s="762"/>
      <c r="DY122" s="762"/>
      <c r="DZ122" s="763"/>
    </row>
    <row r="123" spans="1:130" s="231" customFormat="1" ht="26.25" customHeight="1" x14ac:dyDescent="0.2">
      <c r="A123" s="788"/>
      <c r="B123" s="789"/>
      <c r="C123" s="783" t="s">
        <v>465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v>10601</v>
      </c>
      <c r="AB123" s="748"/>
      <c r="AC123" s="748"/>
      <c r="AD123" s="748"/>
      <c r="AE123" s="749"/>
      <c r="AF123" s="750">
        <v>6749</v>
      </c>
      <c r="AG123" s="748"/>
      <c r="AH123" s="748"/>
      <c r="AI123" s="748"/>
      <c r="AJ123" s="749"/>
      <c r="AK123" s="750">
        <v>4379</v>
      </c>
      <c r="AL123" s="748"/>
      <c r="AM123" s="748"/>
      <c r="AN123" s="748"/>
      <c r="AO123" s="749"/>
      <c r="AP123" s="792">
        <v>0</v>
      </c>
      <c r="AQ123" s="793"/>
      <c r="AR123" s="793"/>
      <c r="AS123" s="793"/>
      <c r="AT123" s="794"/>
      <c r="AU123" s="856"/>
      <c r="AV123" s="857"/>
      <c r="AW123" s="857"/>
      <c r="AX123" s="857"/>
      <c r="AY123" s="857"/>
      <c r="AZ123" s="252" t="s">
        <v>156</v>
      </c>
      <c r="BA123" s="252"/>
      <c r="BB123" s="252"/>
      <c r="BC123" s="252"/>
      <c r="BD123" s="252"/>
      <c r="BE123" s="252"/>
      <c r="BF123" s="252"/>
      <c r="BG123" s="252"/>
      <c r="BH123" s="252"/>
      <c r="BI123" s="252"/>
      <c r="BJ123" s="252"/>
      <c r="BK123" s="252"/>
      <c r="BL123" s="252"/>
      <c r="BM123" s="252"/>
      <c r="BN123" s="252"/>
      <c r="BO123" s="848" t="s">
        <v>484</v>
      </c>
      <c r="BP123" s="849"/>
      <c r="BQ123" s="800">
        <v>518353814</v>
      </c>
      <c r="BR123" s="801"/>
      <c r="BS123" s="801"/>
      <c r="BT123" s="801"/>
      <c r="BU123" s="801"/>
      <c r="BV123" s="801">
        <v>507817610</v>
      </c>
      <c r="BW123" s="801"/>
      <c r="BX123" s="801"/>
      <c r="BY123" s="801"/>
      <c r="BZ123" s="801"/>
      <c r="CA123" s="801">
        <v>500789432</v>
      </c>
      <c r="CB123" s="801"/>
      <c r="CC123" s="801"/>
      <c r="CD123" s="801"/>
      <c r="CE123" s="801"/>
      <c r="CF123" s="716"/>
      <c r="CG123" s="717"/>
      <c r="CH123" s="717"/>
      <c r="CI123" s="717"/>
      <c r="CJ123" s="802"/>
      <c r="CK123" s="840"/>
      <c r="CL123" s="822"/>
      <c r="CM123" s="822"/>
      <c r="CN123" s="822"/>
      <c r="CO123" s="823"/>
      <c r="CP123" s="803" t="s">
        <v>485</v>
      </c>
      <c r="CQ123" s="804"/>
      <c r="CR123" s="804"/>
      <c r="CS123" s="804"/>
      <c r="CT123" s="804"/>
      <c r="CU123" s="804"/>
      <c r="CV123" s="804"/>
      <c r="CW123" s="804"/>
      <c r="CX123" s="804"/>
      <c r="CY123" s="804"/>
      <c r="CZ123" s="804"/>
      <c r="DA123" s="804"/>
      <c r="DB123" s="804"/>
      <c r="DC123" s="804"/>
      <c r="DD123" s="804"/>
      <c r="DE123" s="804"/>
      <c r="DF123" s="805"/>
      <c r="DG123" s="784" t="s">
        <v>443</v>
      </c>
      <c r="DH123" s="785"/>
      <c r="DI123" s="785"/>
      <c r="DJ123" s="785"/>
      <c r="DK123" s="785"/>
      <c r="DL123" s="785" t="s">
        <v>371</v>
      </c>
      <c r="DM123" s="785"/>
      <c r="DN123" s="785"/>
      <c r="DO123" s="785"/>
      <c r="DP123" s="785"/>
      <c r="DQ123" s="785" t="s">
        <v>371</v>
      </c>
      <c r="DR123" s="785"/>
      <c r="DS123" s="785"/>
      <c r="DT123" s="785"/>
      <c r="DU123" s="785"/>
      <c r="DV123" s="762" t="s">
        <v>371</v>
      </c>
      <c r="DW123" s="762"/>
      <c r="DX123" s="762"/>
      <c r="DY123" s="762"/>
      <c r="DZ123" s="763"/>
    </row>
    <row r="124" spans="1:130" s="231" customFormat="1" ht="26.25" customHeight="1" thickBot="1" x14ac:dyDescent="0.25">
      <c r="A124" s="788"/>
      <c r="B124" s="789"/>
      <c r="C124" s="783" t="s">
        <v>469</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371</v>
      </c>
      <c r="AB124" s="748"/>
      <c r="AC124" s="748"/>
      <c r="AD124" s="748"/>
      <c r="AE124" s="749"/>
      <c r="AF124" s="750" t="s">
        <v>464</v>
      </c>
      <c r="AG124" s="748"/>
      <c r="AH124" s="748"/>
      <c r="AI124" s="748"/>
      <c r="AJ124" s="749"/>
      <c r="AK124" s="750" t="s">
        <v>438</v>
      </c>
      <c r="AL124" s="748"/>
      <c r="AM124" s="748"/>
      <c r="AN124" s="748"/>
      <c r="AO124" s="749"/>
      <c r="AP124" s="792" t="s">
        <v>371</v>
      </c>
      <c r="AQ124" s="793"/>
      <c r="AR124" s="793"/>
      <c r="AS124" s="793"/>
      <c r="AT124" s="794"/>
      <c r="AU124" s="795" t="s">
        <v>486</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136.9</v>
      </c>
      <c r="BR124" s="799"/>
      <c r="BS124" s="799"/>
      <c r="BT124" s="799"/>
      <c r="BU124" s="799"/>
      <c r="BV124" s="799">
        <v>134.6</v>
      </c>
      <c r="BW124" s="799"/>
      <c r="BX124" s="799"/>
      <c r="BY124" s="799"/>
      <c r="BZ124" s="799"/>
      <c r="CA124" s="799">
        <v>125.1</v>
      </c>
      <c r="CB124" s="799"/>
      <c r="CC124" s="799"/>
      <c r="CD124" s="799"/>
      <c r="CE124" s="799"/>
      <c r="CF124" s="694"/>
      <c r="CG124" s="695"/>
      <c r="CH124" s="695"/>
      <c r="CI124" s="695"/>
      <c r="CJ124" s="829"/>
      <c r="CK124" s="841"/>
      <c r="CL124" s="841"/>
      <c r="CM124" s="841"/>
      <c r="CN124" s="841"/>
      <c r="CO124" s="842"/>
      <c r="CP124" s="830" t="s">
        <v>487</v>
      </c>
      <c r="CQ124" s="831"/>
      <c r="CR124" s="831"/>
      <c r="CS124" s="831"/>
      <c r="CT124" s="831"/>
      <c r="CU124" s="831"/>
      <c r="CV124" s="831"/>
      <c r="CW124" s="831"/>
      <c r="CX124" s="831"/>
      <c r="CY124" s="831"/>
      <c r="CZ124" s="831"/>
      <c r="DA124" s="831"/>
      <c r="DB124" s="831"/>
      <c r="DC124" s="831"/>
      <c r="DD124" s="831"/>
      <c r="DE124" s="831"/>
      <c r="DF124" s="832"/>
      <c r="DG124" s="833" t="s">
        <v>438</v>
      </c>
      <c r="DH124" s="813"/>
      <c r="DI124" s="813"/>
      <c r="DJ124" s="813"/>
      <c r="DK124" s="813"/>
      <c r="DL124" s="813" t="s">
        <v>438</v>
      </c>
      <c r="DM124" s="813"/>
      <c r="DN124" s="813"/>
      <c r="DO124" s="813"/>
      <c r="DP124" s="813"/>
      <c r="DQ124" s="813" t="s">
        <v>464</v>
      </c>
      <c r="DR124" s="813"/>
      <c r="DS124" s="813"/>
      <c r="DT124" s="813"/>
      <c r="DU124" s="813"/>
      <c r="DV124" s="816" t="s">
        <v>438</v>
      </c>
      <c r="DW124" s="816"/>
      <c r="DX124" s="816"/>
      <c r="DY124" s="816"/>
      <c r="DZ124" s="817"/>
    </row>
    <row r="125" spans="1:130" s="231" customFormat="1" ht="26.25" customHeight="1" x14ac:dyDescent="0.2">
      <c r="A125" s="788"/>
      <c r="B125" s="789"/>
      <c r="C125" s="783" t="s">
        <v>472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438</v>
      </c>
      <c r="AB125" s="748"/>
      <c r="AC125" s="748"/>
      <c r="AD125" s="748"/>
      <c r="AE125" s="749"/>
      <c r="AF125" s="750" t="s">
        <v>464</v>
      </c>
      <c r="AG125" s="748"/>
      <c r="AH125" s="748"/>
      <c r="AI125" s="748"/>
      <c r="AJ125" s="749"/>
      <c r="AK125" s="750" t="s">
        <v>438</v>
      </c>
      <c r="AL125" s="748"/>
      <c r="AM125" s="748"/>
      <c r="AN125" s="748"/>
      <c r="AO125" s="749"/>
      <c r="AP125" s="792" t="s">
        <v>442</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488</v>
      </c>
      <c r="CL125" s="819"/>
      <c r="CM125" s="819"/>
      <c r="CN125" s="819"/>
      <c r="CO125" s="820"/>
      <c r="CP125" s="827" t="s">
        <v>489</v>
      </c>
      <c r="CQ125" s="776"/>
      <c r="CR125" s="776"/>
      <c r="CS125" s="776"/>
      <c r="CT125" s="776"/>
      <c r="CU125" s="776"/>
      <c r="CV125" s="776"/>
      <c r="CW125" s="776"/>
      <c r="CX125" s="776"/>
      <c r="CY125" s="776"/>
      <c r="CZ125" s="776"/>
      <c r="DA125" s="776"/>
      <c r="DB125" s="776"/>
      <c r="DC125" s="776"/>
      <c r="DD125" s="776"/>
      <c r="DE125" s="776"/>
      <c r="DF125" s="777"/>
      <c r="DG125" s="828" t="s">
        <v>470</v>
      </c>
      <c r="DH125" s="810"/>
      <c r="DI125" s="810"/>
      <c r="DJ125" s="810"/>
      <c r="DK125" s="810"/>
      <c r="DL125" s="810" t="s">
        <v>128</v>
      </c>
      <c r="DM125" s="810"/>
      <c r="DN125" s="810"/>
      <c r="DO125" s="810"/>
      <c r="DP125" s="810"/>
      <c r="DQ125" s="810" t="s">
        <v>438</v>
      </c>
      <c r="DR125" s="810"/>
      <c r="DS125" s="810"/>
      <c r="DT125" s="810"/>
      <c r="DU125" s="810"/>
      <c r="DV125" s="811" t="s">
        <v>470</v>
      </c>
      <c r="DW125" s="811"/>
      <c r="DX125" s="811"/>
      <c r="DY125" s="811"/>
      <c r="DZ125" s="812"/>
    </row>
    <row r="126" spans="1:130" s="231" customFormat="1" ht="26.25" customHeight="1" thickBot="1" x14ac:dyDescent="0.25">
      <c r="A126" s="788"/>
      <c r="B126" s="789"/>
      <c r="C126" s="783" t="s">
        <v>474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490</v>
      </c>
      <c r="AB126" s="748"/>
      <c r="AC126" s="748"/>
      <c r="AD126" s="748"/>
      <c r="AE126" s="749"/>
      <c r="AF126" s="750" t="s">
        <v>437</v>
      </c>
      <c r="AG126" s="748"/>
      <c r="AH126" s="748"/>
      <c r="AI126" s="748"/>
      <c r="AJ126" s="749"/>
      <c r="AK126" s="750" t="s">
        <v>470</v>
      </c>
      <c r="AL126" s="748"/>
      <c r="AM126" s="748"/>
      <c r="AN126" s="748"/>
      <c r="AO126" s="749"/>
      <c r="AP126" s="792" t="s">
        <v>437</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491</v>
      </c>
      <c r="CQ126" s="720"/>
      <c r="CR126" s="720"/>
      <c r="CS126" s="720"/>
      <c r="CT126" s="720"/>
      <c r="CU126" s="720"/>
      <c r="CV126" s="720"/>
      <c r="CW126" s="720"/>
      <c r="CX126" s="720"/>
      <c r="CY126" s="720"/>
      <c r="CZ126" s="720"/>
      <c r="DA126" s="720"/>
      <c r="DB126" s="720"/>
      <c r="DC126" s="720"/>
      <c r="DD126" s="720"/>
      <c r="DE126" s="720"/>
      <c r="DF126" s="721"/>
      <c r="DG126" s="784" t="s">
        <v>438</v>
      </c>
      <c r="DH126" s="785"/>
      <c r="DI126" s="785"/>
      <c r="DJ126" s="785"/>
      <c r="DK126" s="785"/>
      <c r="DL126" s="785" t="s">
        <v>438</v>
      </c>
      <c r="DM126" s="785"/>
      <c r="DN126" s="785"/>
      <c r="DO126" s="785"/>
      <c r="DP126" s="785"/>
      <c r="DQ126" s="785" t="s">
        <v>442</v>
      </c>
      <c r="DR126" s="785"/>
      <c r="DS126" s="785"/>
      <c r="DT126" s="785"/>
      <c r="DU126" s="785"/>
      <c r="DV126" s="762" t="s">
        <v>442</v>
      </c>
      <c r="DW126" s="762"/>
      <c r="DX126" s="762"/>
      <c r="DY126" s="762"/>
      <c r="DZ126" s="763"/>
    </row>
    <row r="127" spans="1:130" s="231" customFormat="1" ht="26.25" customHeight="1" x14ac:dyDescent="0.2">
      <c r="A127" s="790"/>
      <c r="B127" s="791"/>
      <c r="C127" s="806" t="s">
        <v>492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41175</v>
      </c>
      <c r="AB127" s="748"/>
      <c r="AC127" s="748"/>
      <c r="AD127" s="748"/>
      <c r="AE127" s="749"/>
      <c r="AF127" s="750">
        <v>50969</v>
      </c>
      <c r="AG127" s="748"/>
      <c r="AH127" s="748"/>
      <c r="AI127" s="748"/>
      <c r="AJ127" s="749"/>
      <c r="AK127" s="750">
        <v>59837</v>
      </c>
      <c r="AL127" s="748"/>
      <c r="AM127" s="748"/>
      <c r="AN127" s="748"/>
      <c r="AO127" s="749"/>
      <c r="AP127" s="792">
        <v>0</v>
      </c>
      <c r="AQ127" s="793"/>
      <c r="AR127" s="793"/>
      <c r="AS127" s="793"/>
      <c r="AT127" s="794"/>
      <c r="AU127" s="233"/>
      <c r="AV127" s="233"/>
      <c r="AW127" s="233"/>
      <c r="AX127" s="809" t="s">
        <v>493</v>
      </c>
      <c r="AY127" s="780"/>
      <c r="AZ127" s="780"/>
      <c r="BA127" s="780"/>
      <c r="BB127" s="780"/>
      <c r="BC127" s="780"/>
      <c r="BD127" s="780"/>
      <c r="BE127" s="781"/>
      <c r="BF127" s="779" t="s">
        <v>494</v>
      </c>
      <c r="BG127" s="780"/>
      <c r="BH127" s="780"/>
      <c r="BI127" s="780"/>
      <c r="BJ127" s="780"/>
      <c r="BK127" s="780"/>
      <c r="BL127" s="781"/>
      <c r="BM127" s="779" t="s">
        <v>495</v>
      </c>
      <c r="BN127" s="780"/>
      <c r="BO127" s="780"/>
      <c r="BP127" s="780"/>
      <c r="BQ127" s="780"/>
      <c r="BR127" s="780"/>
      <c r="BS127" s="781"/>
      <c r="BT127" s="779" t="s">
        <v>496</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497</v>
      </c>
      <c r="CQ127" s="720"/>
      <c r="CR127" s="720"/>
      <c r="CS127" s="720"/>
      <c r="CT127" s="720"/>
      <c r="CU127" s="720"/>
      <c r="CV127" s="720"/>
      <c r="CW127" s="720"/>
      <c r="CX127" s="720"/>
      <c r="CY127" s="720"/>
      <c r="CZ127" s="720"/>
      <c r="DA127" s="720"/>
      <c r="DB127" s="720"/>
      <c r="DC127" s="720"/>
      <c r="DD127" s="720"/>
      <c r="DE127" s="720"/>
      <c r="DF127" s="721"/>
      <c r="DG127" s="784" t="s">
        <v>438</v>
      </c>
      <c r="DH127" s="785"/>
      <c r="DI127" s="785"/>
      <c r="DJ127" s="785"/>
      <c r="DK127" s="785"/>
      <c r="DL127" s="785" t="s">
        <v>470</v>
      </c>
      <c r="DM127" s="785"/>
      <c r="DN127" s="785"/>
      <c r="DO127" s="785"/>
      <c r="DP127" s="785"/>
      <c r="DQ127" s="785" t="s">
        <v>438</v>
      </c>
      <c r="DR127" s="785"/>
      <c r="DS127" s="785"/>
      <c r="DT127" s="785"/>
      <c r="DU127" s="785"/>
      <c r="DV127" s="762" t="s">
        <v>464</v>
      </c>
      <c r="DW127" s="762"/>
      <c r="DX127" s="762"/>
      <c r="DY127" s="762"/>
      <c r="DZ127" s="763"/>
    </row>
    <row r="128" spans="1:130" s="231" customFormat="1" ht="26.25" customHeight="1" thickBot="1" x14ac:dyDescent="0.25">
      <c r="A128" s="764" t="s">
        <v>498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499</v>
      </c>
      <c r="X128" s="766"/>
      <c r="Y128" s="766"/>
      <c r="Z128" s="767"/>
      <c r="AA128" s="768">
        <v>133434</v>
      </c>
      <c r="AB128" s="769"/>
      <c r="AC128" s="769"/>
      <c r="AD128" s="769"/>
      <c r="AE128" s="770"/>
      <c r="AF128" s="771">
        <v>160168</v>
      </c>
      <c r="AG128" s="769"/>
      <c r="AH128" s="769"/>
      <c r="AI128" s="769"/>
      <c r="AJ128" s="770"/>
      <c r="AK128" s="771">
        <v>175704</v>
      </c>
      <c r="AL128" s="769"/>
      <c r="AM128" s="769"/>
      <c r="AN128" s="769"/>
      <c r="AO128" s="770"/>
      <c r="AP128" s="772"/>
      <c r="AQ128" s="773"/>
      <c r="AR128" s="773"/>
      <c r="AS128" s="773"/>
      <c r="AT128" s="774"/>
      <c r="AU128" s="233"/>
      <c r="AV128" s="233"/>
      <c r="AW128" s="233"/>
      <c r="AX128" s="775" t="s">
        <v>500</v>
      </c>
      <c r="AY128" s="776"/>
      <c r="AZ128" s="776"/>
      <c r="BA128" s="776"/>
      <c r="BB128" s="776"/>
      <c r="BC128" s="776"/>
      <c r="BD128" s="776"/>
      <c r="BE128" s="777"/>
      <c r="BF128" s="754" t="s">
        <v>438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501</v>
      </c>
      <c r="CQ128" s="698"/>
      <c r="CR128" s="698"/>
      <c r="CS128" s="698"/>
      <c r="CT128" s="698"/>
      <c r="CU128" s="698"/>
      <c r="CV128" s="698"/>
      <c r="CW128" s="698"/>
      <c r="CX128" s="698"/>
      <c r="CY128" s="698"/>
      <c r="CZ128" s="698"/>
      <c r="DA128" s="698"/>
      <c r="DB128" s="698"/>
      <c r="DC128" s="698"/>
      <c r="DD128" s="698"/>
      <c r="DE128" s="698"/>
      <c r="DF128" s="699"/>
      <c r="DG128" s="758">
        <v>5734649</v>
      </c>
      <c r="DH128" s="759"/>
      <c r="DI128" s="759"/>
      <c r="DJ128" s="759"/>
      <c r="DK128" s="759"/>
      <c r="DL128" s="759">
        <v>5648950</v>
      </c>
      <c r="DM128" s="759"/>
      <c r="DN128" s="759"/>
      <c r="DO128" s="759"/>
      <c r="DP128" s="759"/>
      <c r="DQ128" s="759">
        <v>5400282</v>
      </c>
      <c r="DR128" s="759"/>
      <c r="DS128" s="759"/>
      <c r="DT128" s="759"/>
      <c r="DU128" s="759"/>
      <c r="DV128" s="760">
        <v>2.9</v>
      </c>
      <c r="DW128" s="760"/>
      <c r="DX128" s="760"/>
      <c r="DY128" s="760"/>
      <c r="DZ128" s="761"/>
    </row>
    <row r="129" spans="1:131" s="231" customFormat="1" ht="26.25" customHeight="1" x14ac:dyDescent="0.2">
      <c r="A129" s="742" t="s">
        <v>101</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502</v>
      </c>
      <c r="X129" s="745"/>
      <c r="Y129" s="745"/>
      <c r="Z129" s="746"/>
      <c r="AA129" s="747">
        <v>209036046</v>
      </c>
      <c r="AB129" s="748"/>
      <c r="AC129" s="748"/>
      <c r="AD129" s="748"/>
      <c r="AE129" s="749"/>
      <c r="AF129" s="750">
        <v>213986218</v>
      </c>
      <c r="AG129" s="748"/>
      <c r="AH129" s="748"/>
      <c r="AI129" s="748"/>
      <c r="AJ129" s="749"/>
      <c r="AK129" s="750">
        <v>224933415</v>
      </c>
      <c r="AL129" s="748"/>
      <c r="AM129" s="748"/>
      <c r="AN129" s="748"/>
      <c r="AO129" s="749"/>
      <c r="AP129" s="751"/>
      <c r="AQ129" s="752"/>
      <c r="AR129" s="752"/>
      <c r="AS129" s="752"/>
      <c r="AT129" s="753"/>
      <c r="AU129" s="234"/>
      <c r="AV129" s="234"/>
      <c r="AW129" s="234"/>
      <c r="AX129" s="719" t="s">
        <v>503</v>
      </c>
      <c r="AY129" s="720"/>
      <c r="AZ129" s="720"/>
      <c r="BA129" s="720"/>
      <c r="BB129" s="720"/>
      <c r="BC129" s="720"/>
      <c r="BD129" s="720"/>
      <c r="BE129" s="721"/>
      <c r="BF129" s="738" t="s">
        <v>438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504</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505</v>
      </c>
      <c r="X130" s="745"/>
      <c r="Y130" s="745"/>
      <c r="Z130" s="746"/>
      <c r="AA130" s="747">
        <v>41692021</v>
      </c>
      <c r="AB130" s="748"/>
      <c r="AC130" s="748"/>
      <c r="AD130" s="748"/>
      <c r="AE130" s="749"/>
      <c r="AF130" s="750">
        <v>40145862</v>
      </c>
      <c r="AG130" s="748"/>
      <c r="AH130" s="748"/>
      <c r="AI130" s="748"/>
      <c r="AJ130" s="749"/>
      <c r="AK130" s="750">
        <v>37754252</v>
      </c>
      <c r="AL130" s="748"/>
      <c r="AM130" s="748"/>
      <c r="AN130" s="748"/>
      <c r="AO130" s="749"/>
      <c r="AP130" s="751"/>
      <c r="AQ130" s="752"/>
      <c r="AR130" s="752"/>
      <c r="AS130" s="752"/>
      <c r="AT130" s="753"/>
      <c r="AU130" s="234"/>
      <c r="AV130" s="234"/>
      <c r="AW130" s="234"/>
      <c r="AX130" s="719" t="s">
        <v>506</v>
      </c>
      <c r="AY130" s="720"/>
      <c r="AZ130" s="720"/>
      <c r="BA130" s="720"/>
      <c r="BB130" s="720"/>
      <c r="BC130" s="720"/>
      <c r="BD130" s="720"/>
      <c r="BE130" s="721"/>
      <c r="BF130" s="722">
        <v>9.4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507</v>
      </c>
      <c r="X131" s="729"/>
      <c r="Y131" s="729"/>
      <c r="Z131" s="730"/>
      <c r="AA131" s="731">
        <v>167344025</v>
      </c>
      <c r="AB131" s="732"/>
      <c r="AC131" s="732"/>
      <c r="AD131" s="732"/>
      <c r="AE131" s="733"/>
      <c r="AF131" s="734">
        <v>173840356</v>
      </c>
      <c r="AG131" s="732"/>
      <c r="AH131" s="732"/>
      <c r="AI131" s="732"/>
      <c r="AJ131" s="733"/>
      <c r="AK131" s="734">
        <v>187179163</v>
      </c>
      <c r="AL131" s="732"/>
      <c r="AM131" s="732"/>
      <c r="AN131" s="732"/>
      <c r="AO131" s="733"/>
      <c r="AP131" s="735"/>
      <c r="AQ131" s="736"/>
      <c r="AR131" s="736"/>
      <c r="AS131" s="736"/>
      <c r="AT131" s="737"/>
      <c r="AU131" s="234"/>
      <c r="AV131" s="234"/>
      <c r="AW131" s="234"/>
      <c r="AX131" s="697" t="s">
        <v>508</v>
      </c>
      <c r="AY131" s="698"/>
      <c r="AZ131" s="698"/>
      <c r="BA131" s="698"/>
      <c r="BB131" s="698"/>
      <c r="BC131" s="698"/>
      <c r="BD131" s="698"/>
      <c r="BE131" s="699"/>
      <c r="BF131" s="700">
        <v>125.1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509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510</v>
      </c>
      <c r="W132" s="710"/>
      <c r="X132" s="710"/>
      <c r="Y132" s="710"/>
      <c r="Z132" s="711"/>
      <c r="AA132" s="712">
        <v>10.235231880000001</v>
      </c>
      <c r="AB132" s="713"/>
      <c r="AC132" s="713"/>
      <c r="AD132" s="713"/>
      <c r="AE132" s="714"/>
      <c r="AF132" s="715">
        <v>8.6243823610000003</v>
      </c>
      <c r="AG132" s="713"/>
      <c r="AH132" s="713"/>
      <c r="AI132" s="713"/>
      <c r="AJ132" s="714"/>
      <c r="AK132" s="715">
        <v>9.4013445289999993</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511</v>
      </c>
      <c r="W133" s="689"/>
      <c r="X133" s="689"/>
      <c r="Y133" s="689"/>
      <c r="Z133" s="690"/>
      <c r="AA133" s="691">
        <v>11.8</v>
      </c>
      <c r="AB133" s="692"/>
      <c r="AC133" s="692"/>
      <c r="AD133" s="692"/>
      <c r="AE133" s="693"/>
      <c r="AF133" s="691">
        <v>10.3</v>
      </c>
      <c r="AG133" s="692"/>
      <c r="AH133" s="692"/>
      <c r="AI133" s="692"/>
      <c r="AJ133" s="693"/>
      <c r="AK133" s="691">
        <v>9.4</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BOGUWs9X8mdVABvUk7CRVkQX+0zd3ftRmLOrX7FlSICuelXQPg9JVsd/aXoKDa44NW7dMzu8KJs1i5bztxvJKg==" saltValue="x8kYj2hHbAXkqqJB8v26P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G30" sqref="AG30"/>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512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513</v>
      </c>
    </row>
  </sheetData>
  <sheetProtection algorithmName="SHA-512" hashValue="FB6tHT3ZdkQcU+KHZFfxqzYR3LQB1/7roeskZTohKhFZ4RupNyJLQPBhSfknbQobURdKRCrs5reKNSwCeHRwVg==" saltValue="uyJxNFAV37gQt1qhBcno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514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516</v>
      </c>
      <c r="AP7" s="273"/>
      <c r="AQ7" s="274" t="s">
        <v>517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518</v>
      </c>
      <c r="AQ8" s="280" t="s">
        <v>519</v>
      </c>
      <c r="AR8" s="281" t="s">
        <v>520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521</v>
      </c>
      <c r="AL9" s="1113"/>
      <c r="AM9" s="1113"/>
      <c r="AN9" s="1114"/>
      <c r="AO9" s="282">
        <v>89680814</v>
      </c>
      <c r="AP9" s="282">
        <v>162522</v>
      </c>
      <c r="AQ9" s="283">
        <v>168057</v>
      </c>
      <c r="AR9" s="284">
        <v>-3.3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522</v>
      </c>
      <c r="AL10" s="1113"/>
      <c r="AM10" s="1113"/>
      <c r="AN10" s="1114"/>
      <c r="AO10" s="282">
        <v>466684</v>
      </c>
      <c r="AP10" s="282">
        <v>846</v>
      </c>
      <c r="AQ10" s="283">
        <v>1813</v>
      </c>
      <c r="AR10" s="284">
        <v>-53.3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523</v>
      </c>
      <c r="AL11" s="1113"/>
      <c r="AM11" s="1113"/>
      <c r="AN11" s="1114"/>
      <c r="AO11" s="282" t="s">
        <v>524</v>
      </c>
      <c r="AP11" s="282" t="s">
        <v>524</v>
      </c>
      <c r="AQ11" s="283" t="s">
        <v>524</v>
      </c>
      <c r="AR11" s="284" t="s">
        <v>524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525</v>
      </c>
      <c r="AL12" s="1113"/>
      <c r="AM12" s="1113"/>
      <c r="AN12" s="1114"/>
      <c r="AO12" s="282">
        <v>7845</v>
      </c>
      <c r="AP12" s="282">
        <v>14</v>
      </c>
      <c r="AQ12" s="283">
        <v>39</v>
      </c>
      <c r="AR12" s="284">
        <v>-64.099999999999994</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526</v>
      </c>
      <c r="AL13" s="1113"/>
      <c r="AM13" s="1113"/>
      <c r="AN13" s="1114"/>
      <c r="AO13" s="282">
        <v>3558170</v>
      </c>
      <c r="AP13" s="282">
        <v>6448</v>
      </c>
      <c r="AQ13" s="283">
        <v>4774</v>
      </c>
      <c r="AR13" s="284">
        <v>35.1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527</v>
      </c>
      <c r="AL14" s="1113"/>
      <c r="AM14" s="1113"/>
      <c r="AN14" s="1114"/>
      <c r="AO14" s="282">
        <v>-9068638</v>
      </c>
      <c r="AP14" s="282">
        <v>-16434</v>
      </c>
      <c r="AQ14" s="283">
        <v>-17689</v>
      </c>
      <c r="AR14" s="284">
        <v>-7.1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156</v>
      </c>
      <c r="AL15" s="1110"/>
      <c r="AM15" s="1110"/>
      <c r="AN15" s="1111"/>
      <c r="AO15" s="282">
        <v>84644875</v>
      </c>
      <c r="AP15" s="282">
        <v>153396</v>
      </c>
      <c r="AQ15" s="283">
        <v>156995</v>
      </c>
      <c r="AR15" s="284">
        <v>-2.2999999999999998</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529</v>
      </c>
      <c r="AP20" s="293" t="s">
        <v>530</v>
      </c>
      <c r="AQ20" s="294" t="s">
        <v>531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532</v>
      </c>
      <c r="AL21" s="1116"/>
      <c r="AM21" s="1116"/>
      <c r="AN21" s="1117"/>
      <c r="AO21" s="297">
        <v>1893.78</v>
      </c>
      <c r="AP21" s="298">
        <v>1927.69</v>
      </c>
      <c r="AQ21" s="299">
        <v>-33.909999999999997</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533</v>
      </c>
      <c r="AL22" s="1116"/>
      <c r="AM22" s="1116"/>
      <c r="AN22" s="1117"/>
      <c r="AO22" s="302">
        <v>95.5</v>
      </c>
      <c r="AP22" s="303">
        <v>97.6</v>
      </c>
      <c r="AQ22" s="304">
        <v>-2.1</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534</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535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516</v>
      </c>
      <c r="AP30" s="273"/>
      <c r="AQ30" s="274" t="s">
        <v>517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518</v>
      </c>
      <c r="AQ31" s="280" t="s">
        <v>519</v>
      </c>
      <c r="AR31" s="281" t="s">
        <v>520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537</v>
      </c>
      <c r="AL32" s="1107"/>
      <c r="AM32" s="1107"/>
      <c r="AN32" s="1108"/>
      <c r="AO32" s="282">
        <v>52703235</v>
      </c>
      <c r="AP32" s="282">
        <v>95510</v>
      </c>
      <c r="AQ32" s="283">
        <v>87475</v>
      </c>
      <c r="AR32" s="284">
        <v>9.1999999999999993</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538</v>
      </c>
      <c r="AL33" s="1107"/>
      <c r="AM33" s="1107"/>
      <c r="AN33" s="1108"/>
      <c r="AO33" s="282" t="s">
        <v>524</v>
      </c>
      <c r="AP33" s="282" t="s">
        <v>524</v>
      </c>
      <c r="AQ33" s="283">
        <v>654</v>
      </c>
      <c r="AR33" s="284" t="s">
        <v>524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539</v>
      </c>
      <c r="AL34" s="1107"/>
      <c r="AM34" s="1107"/>
      <c r="AN34" s="1108"/>
      <c r="AO34" s="282">
        <v>515752</v>
      </c>
      <c r="AP34" s="282">
        <v>935</v>
      </c>
      <c r="AQ34" s="283">
        <v>10845</v>
      </c>
      <c r="AR34" s="284">
        <v>-91.4</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540</v>
      </c>
      <c r="AL35" s="1107"/>
      <c r="AM35" s="1107"/>
      <c r="AN35" s="1108"/>
      <c r="AO35" s="282">
        <v>1210194</v>
      </c>
      <c r="AP35" s="282">
        <v>2193</v>
      </c>
      <c r="AQ35" s="283">
        <v>2494</v>
      </c>
      <c r="AR35" s="284">
        <v>-12.1</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541</v>
      </c>
      <c r="AL36" s="1107"/>
      <c r="AM36" s="1107"/>
      <c r="AN36" s="1108"/>
      <c r="AO36" s="282">
        <v>978230</v>
      </c>
      <c r="AP36" s="282">
        <v>1773</v>
      </c>
      <c r="AQ36" s="283">
        <v>1164</v>
      </c>
      <c r="AR36" s="284">
        <v>52.3</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542</v>
      </c>
      <c r="AL37" s="1107"/>
      <c r="AM37" s="1107"/>
      <c r="AN37" s="1108"/>
      <c r="AO37" s="282">
        <v>110234</v>
      </c>
      <c r="AP37" s="282">
        <v>200</v>
      </c>
      <c r="AQ37" s="283">
        <v>707</v>
      </c>
      <c r="AR37" s="284">
        <v>-71.7</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543</v>
      </c>
      <c r="AL38" s="1104"/>
      <c r="AM38" s="1104"/>
      <c r="AN38" s="1105"/>
      <c r="AO38" s="312">
        <v>9669</v>
      </c>
      <c r="AP38" s="312">
        <v>18</v>
      </c>
      <c r="AQ38" s="313">
        <v>22</v>
      </c>
      <c r="AR38" s="304">
        <v>-18.2</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544</v>
      </c>
      <c r="AL39" s="1104"/>
      <c r="AM39" s="1104"/>
      <c r="AN39" s="1105"/>
      <c r="AO39" s="282">
        <v>-175704</v>
      </c>
      <c r="AP39" s="282">
        <v>-318</v>
      </c>
      <c r="AQ39" s="283">
        <v>-1015</v>
      </c>
      <c r="AR39" s="284">
        <v>-68.7</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545</v>
      </c>
      <c r="AL40" s="1107"/>
      <c r="AM40" s="1107"/>
      <c r="AN40" s="1108"/>
      <c r="AO40" s="282">
        <v>-37754252</v>
      </c>
      <c r="AP40" s="282">
        <v>-68419</v>
      </c>
      <c r="AQ40" s="283">
        <v>-72711</v>
      </c>
      <c r="AR40" s="284">
        <v>-5.9</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546</v>
      </c>
      <c r="AL41" s="1110"/>
      <c r="AM41" s="1110"/>
      <c r="AN41" s="1111"/>
      <c r="AO41" s="282">
        <v>17597358</v>
      </c>
      <c r="AP41" s="282">
        <v>31890</v>
      </c>
      <c r="AQ41" s="283">
        <v>29635</v>
      </c>
      <c r="AR41" s="284">
        <v>7.6</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547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548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516</v>
      </c>
      <c r="AN49" s="1100" t="s">
        <v>549</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550</v>
      </c>
      <c r="AO50" s="325" t="s">
        <v>551</v>
      </c>
      <c r="AP50" s="326" t="s">
        <v>552</v>
      </c>
      <c r="AQ50" s="327" t="s">
        <v>553</v>
      </c>
      <c r="AR50" s="328" t="s">
        <v>554</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555</v>
      </c>
      <c r="AL51" s="321"/>
      <c r="AM51" s="329">
        <v>77154662</v>
      </c>
      <c r="AN51" s="330">
        <v>135164</v>
      </c>
      <c r="AO51" s="331">
        <v>12.3</v>
      </c>
      <c r="AP51" s="332">
        <v>139505</v>
      </c>
      <c r="AQ51" s="333">
        <v>2.8</v>
      </c>
      <c r="AR51" s="334">
        <v>9.5</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556</v>
      </c>
      <c r="AM52" s="337">
        <v>18894450</v>
      </c>
      <c r="AN52" s="338">
        <v>33100</v>
      </c>
      <c r="AO52" s="339">
        <v>-4.8</v>
      </c>
      <c r="AP52" s="340">
        <v>39411</v>
      </c>
      <c r="AQ52" s="341">
        <v>-3.2</v>
      </c>
      <c r="AR52" s="342">
        <v>-1.6</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557</v>
      </c>
      <c r="AL53" s="321"/>
      <c r="AM53" s="329">
        <v>65265614</v>
      </c>
      <c r="AN53" s="330">
        <v>115300</v>
      </c>
      <c r="AO53" s="331">
        <v>-14.7</v>
      </c>
      <c r="AP53" s="332">
        <v>128232</v>
      </c>
      <c r="AQ53" s="333">
        <v>-8.1</v>
      </c>
      <c r="AR53" s="334">
        <v>-6.6</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556</v>
      </c>
      <c r="AM54" s="337">
        <v>18694141</v>
      </c>
      <c r="AN54" s="338">
        <v>33025</v>
      </c>
      <c r="AO54" s="339">
        <v>-0.2</v>
      </c>
      <c r="AP54" s="340">
        <v>36122</v>
      </c>
      <c r="AQ54" s="341">
        <v>-8.3000000000000007</v>
      </c>
      <c r="AR54" s="342">
        <v>8.1</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558</v>
      </c>
      <c r="AL55" s="321"/>
      <c r="AM55" s="329">
        <v>75085526</v>
      </c>
      <c r="AN55" s="330">
        <v>133801</v>
      </c>
      <c r="AO55" s="331">
        <v>16</v>
      </c>
      <c r="AP55" s="332">
        <v>145988</v>
      </c>
      <c r="AQ55" s="333">
        <v>13.8</v>
      </c>
      <c r="AR55" s="334">
        <v>2.2000000000000002</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556</v>
      </c>
      <c r="AM56" s="337">
        <v>19978885</v>
      </c>
      <c r="AN56" s="338">
        <v>35602</v>
      </c>
      <c r="AO56" s="339">
        <v>7.8</v>
      </c>
      <c r="AP56" s="340">
        <v>36192</v>
      </c>
      <c r="AQ56" s="341">
        <v>0.2</v>
      </c>
      <c r="AR56" s="342">
        <v>7.6</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559</v>
      </c>
      <c r="AL57" s="321"/>
      <c r="AM57" s="329">
        <v>79318110</v>
      </c>
      <c r="AN57" s="330">
        <v>142413</v>
      </c>
      <c r="AO57" s="331">
        <v>6.4</v>
      </c>
      <c r="AP57" s="332">
        <v>156891</v>
      </c>
      <c r="AQ57" s="333">
        <v>7.5</v>
      </c>
      <c r="AR57" s="334">
        <v>-1.1000000000000001</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556</v>
      </c>
      <c r="AM58" s="337">
        <v>16750927</v>
      </c>
      <c r="AN58" s="338">
        <v>30076</v>
      </c>
      <c r="AO58" s="339">
        <v>-15.5</v>
      </c>
      <c r="AP58" s="340">
        <v>35077</v>
      </c>
      <c r="AQ58" s="341">
        <v>-3.1</v>
      </c>
      <c r="AR58" s="342">
        <v>-12.4</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560</v>
      </c>
      <c r="AL59" s="321"/>
      <c r="AM59" s="329">
        <v>76718385</v>
      </c>
      <c r="AN59" s="330">
        <v>139031</v>
      </c>
      <c r="AO59" s="331">
        <v>-2.4</v>
      </c>
      <c r="AP59" s="332">
        <v>166403</v>
      </c>
      <c r="AQ59" s="333">
        <v>6.1</v>
      </c>
      <c r="AR59" s="334">
        <v>-8.5</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556</v>
      </c>
      <c r="AM60" s="337">
        <v>15962080</v>
      </c>
      <c r="AN60" s="338">
        <v>28927</v>
      </c>
      <c r="AO60" s="339">
        <v>-3.8</v>
      </c>
      <c r="AP60" s="340">
        <v>40263</v>
      </c>
      <c r="AQ60" s="341">
        <v>14.8</v>
      </c>
      <c r="AR60" s="342">
        <v>-18.600000000000001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561</v>
      </c>
      <c r="AL61" s="343"/>
      <c r="AM61" s="344">
        <v>74708459</v>
      </c>
      <c r="AN61" s="345">
        <v>133142</v>
      </c>
      <c r="AO61" s="346">
        <v>3.5</v>
      </c>
      <c r="AP61" s="347">
        <v>147404</v>
      </c>
      <c r="AQ61" s="348">
        <v>4.4000000000000004</v>
      </c>
      <c r="AR61" s="334">
        <v>-0.9</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556</v>
      </c>
      <c r="AM62" s="337">
        <v>18056097</v>
      </c>
      <c r="AN62" s="338">
        <v>32146</v>
      </c>
      <c r="AO62" s="339">
        <v>-3.3</v>
      </c>
      <c r="AP62" s="340">
        <v>37413</v>
      </c>
      <c r="AQ62" s="341">
        <v>0.1</v>
      </c>
      <c r="AR62" s="342">
        <v>-3.4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hCJmzI+c1FU4ORrPZeqjN2aXRjBHyfXKkDtJZ47Q1RM7wX8sG/XP0GC8WlI3TcX5nHYM2BliRezT7OjsKqv8Tg==" saltValue="2sWqysngs+obZZA7VVJPX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row r="121" spans="125:125" ht="13.5" hidden="1" customHeight="1" x14ac:dyDescent="0.2">
      <c r="DU121" s="260"/>
    </row>
  </sheetData>
  <sheetProtection algorithmName="SHA-512" hashValue="F7T0sO8AIHNpA/x+sNvzhZQmEOXLZZyTcLT9k9YOSlUHF/vyY0uscvKjqRhLJXvb11Oy+cVlU0dWFhiSGiAtQQ==" saltValue="LIkpIGjldXgpiY7Wfh3G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563</v>
      </c>
    </row>
  </sheetData>
  <sheetProtection algorithmName="SHA-512" hashValue="zl6HwBFhtG8jjXVjO22HqALhxp5WUklcRF77rBFek5CXIDsHj8sIyiIdhGKLWo5z/dov78RF+Ybn7BQRMnhqEw==" saltValue="8VC36CpeiMd0yq4tGFHe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564</v>
      </c>
      <c r="G46" s="352" t="s">
        <v>565</v>
      </c>
      <c r="H46" s="352" t="s">
        <v>566</v>
      </c>
      <c r="I46" s="352" t="s">
        <v>567</v>
      </c>
      <c r="J46" s="353" t="s">
        <v>568</v>
      </c>
    </row>
    <row r="47" spans="2:10" ht="57.75" customHeight="1" x14ac:dyDescent="0.2">
      <c r="B47" s="7"/>
      <c r="C47" s="1121" t="s">
        <v>4</v>
      </c>
      <c r="D47" s="1121"/>
      <c r="E47" s="1122"/>
      <c r="F47" s="354">
        <v>1.88</v>
      </c>
      <c r="G47" s="355">
        <v>1.9</v>
      </c>
      <c r="H47" s="355">
        <v>1.92</v>
      </c>
      <c r="I47" s="355">
        <v>1.87</v>
      </c>
      <c r="J47" s="356">
        <v>1.78</v>
      </c>
    </row>
    <row r="48" spans="2:10" ht="57.75" customHeight="1" x14ac:dyDescent="0.2">
      <c r="B48" s="8"/>
      <c r="C48" s="1123" t="s">
        <v>5</v>
      </c>
      <c r="D48" s="1123"/>
      <c r="E48" s="1124"/>
      <c r="F48" s="357">
        <v>1.37</v>
      </c>
      <c r="G48" s="358">
        <v>2.13</v>
      </c>
      <c r="H48" s="358">
        <v>1.38</v>
      </c>
      <c r="I48" s="358">
        <v>4.7300000000000004</v>
      </c>
      <c r="J48" s="359">
        <v>3.61</v>
      </c>
    </row>
    <row r="49" spans="2:10" ht="57.75" customHeight="1" thickBot="1" x14ac:dyDescent="0.25">
      <c r="B49" s="9"/>
      <c r="C49" s="1125" t="s">
        <v>6</v>
      </c>
      <c r="D49" s="1125"/>
      <c r="E49" s="1126"/>
      <c r="F49" s="360" t="s">
        <v>569</v>
      </c>
      <c r="G49" s="361">
        <v>0.75</v>
      </c>
      <c r="H49" s="361" t="s">
        <v>570</v>
      </c>
      <c r="I49" s="361">
        <v>3.38</v>
      </c>
      <c r="J49" s="362" t="s">
        <v>571</v>
      </c>
    </row>
    <row r="50" spans="2:10" ht="13.5" customHeight="1" x14ac:dyDescent="0.2"/>
  </sheetData>
  <sheetProtection algorithmName="SHA-512" hashValue="4bi/VGjQ/4IhTQGR67aqbPNCXrPLK68+MM8SmhdmFcTeF60mYiYEBwVisAtePq/hUL0lU6fOnqo5lQp9k81QdA==" saltValue="yG6pO67j4U//HcNa3RK9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564</v>
      </c>
      <c r="G33" s="17" t="s">
        <v>565</v>
      </c>
      <c r="H33" s="17" t="s">
        <v>566</v>
      </c>
      <c r="I33" s="17" t="s">
        <v>567</v>
      </c>
      <c r="J33" s="18" t="s">
        <v>568</v>
      </c>
      <c r="K33" s="10"/>
      <c r="L33" s="10"/>
      <c r="M33" s="10"/>
      <c r="N33" s="10"/>
      <c r="O33" s="10"/>
      <c r="P33" s="10"/>
    </row>
    <row r="34" spans="1:16" ht="39" customHeight="1" x14ac:dyDescent="0.2">
      <c r="A34" s="10"/>
      <c r="B34" s="19"/>
      <c r="C34" s="1133" t="s">
        <v>572</v>
      </c>
      <c r="D34" s="1133"/>
      <c r="E34" s="1134"/>
      <c r="F34" s="20">
        <v>5.47</v>
      </c>
      <c r="G34" s="21">
        <v>3.38</v>
      </c>
      <c r="H34" s="21">
        <v>3.97</v>
      </c>
      <c r="I34" s="21">
        <v>4.2300000000000004</v>
      </c>
      <c r="J34" s="22">
        <v>4.59</v>
      </c>
      <c r="K34" s="10"/>
      <c r="L34" s="10"/>
      <c r="M34" s="10"/>
      <c r="N34" s="10"/>
      <c r="O34" s="10"/>
      <c r="P34" s="10"/>
    </row>
    <row r="35" spans="1:16" ht="39" customHeight="1" x14ac:dyDescent="0.2">
      <c r="A35" s="10"/>
      <c r="B35" s="23"/>
      <c r="C35" s="1127" t="s">
        <v>573</v>
      </c>
      <c r="D35" s="1128"/>
      <c r="E35" s="1129"/>
      <c r="F35" s="24">
        <v>1.21</v>
      </c>
      <c r="G35" s="25">
        <v>2.0499999999999998</v>
      </c>
      <c r="H35" s="25">
        <v>1.29</v>
      </c>
      <c r="I35" s="25">
        <v>4.63</v>
      </c>
      <c r="J35" s="26">
        <v>3.53</v>
      </c>
      <c r="K35" s="10"/>
      <c r="L35" s="10"/>
      <c r="M35" s="10"/>
      <c r="N35" s="10"/>
      <c r="O35" s="10"/>
      <c r="P35" s="10"/>
    </row>
    <row r="36" spans="1:16" ht="39" customHeight="1" x14ac:dyDescent="0.2">
      <c r="A36" s="10"/>
      <c r="B36" s="23"/>
      <c r="C36" s="1127" t="s">
        <v>574</v>
      </c>
      <c r="D36" s="1128"/>
      <c r="E36" s="1129"/>
      <c r="F36" s="24">
        <v>0.99</v>
      </c>
      <c r="G36" s="25">
        <v>0.8</v>
      </c>
      <c r="H36" s="25">
        <v>1</v>
      </c>
      <c r="I36" s="25">
        <v>2.4900000000000002</v>
      </c>
      <c r="J36" s="26">
        <v>2.4900000000000002</v>
      </c>
      <c r="K36" s="10"/>
      <c r="L36" s="10"/>
      <c r="M36" s="10"/>
      <c r="N36" s="10"/>
      <c r="O36" s="10"/>
      <c r="P36" s="10"/>
    </row>
    <row r="37" spans="1:16" ht="39" customHeight="1" x14ac:dyDescent="0.2">
      <c r="A37" s="10"/>
      <c r="B37" s="23"/>
      <c r="C37" s="1127" t="s">
        <v>575</v>
      </c>
      <c r="D37" s="1128"/>
      <c r="E37" s="1129"/>
      <c r="F37" s="24" t="s">
        <v>524</v>
      </c>
      <c r="G37" s="25">
        <v>0.3</v>
      </c>
      <c r="H37" s="25">
        <v>0.52</v>
      </c>
      <c r="I37" s="25">
        <v>1.47</v>
      </c>
      <c r="J37" s="26">
        <v>0.91</v>
      </c>
      <c r="K37" s="10"/>
      <c r="L37" s="10"/>
      <c r="M37" s="10"/>
      <c r="N37" s="10"/>
      <c r="O37" s="10"/>
      <c r="P37" s="10"/>
    </row>
    <row r="38" spans="1:16" ht="39" customHeight="1" x14ac:dyDescent="0.2">
      <c r="A38" s="10"/>
      <c r="B38" s="23"/>
      <c r="C38" s="1127" t="s">
        <v>576</v>
      </c>
      <c r="D38" s="1128"/>
      <c r="E38" s="1129"/>
      <c r="F38" s="24">
        <v>0.78</v>
      </c>
      <c r="G38" s="25">
        <v>0.65</v>
      </c>
      <c r="H38" s="25">
        <v>0.7</v>
      </c>
      <c r="I38" s="25">
        <v>0.66</v>
      </c>
      <c r="J38" s="26">
        <v>0.59</v>
      </c>
      <c r="K38" s="10"/>
      <c r="L38" s="10"/>
      <c r="M38" s="10"/>
      <c r="N38" s="10"/>
      <c r="O38" s="10"/>
      <c r="P38" s="10"/>
    </row>
    <row r="39" spans="1:16" ht="39" customHeight="1" x14ac:dyDescent="0.2">
      <c r="A39" s="10"/>
      <c r="B39" s="23"/>
      <c r="C39" s="1127" t="s">
        <v>577</v>
      </c>
      <c r="D39" s="1128"/>
      <c r="E39" s="1129"/>
      <c r="F39" s="24" t="s">
        <v>524</v>
      </c>
      <c r="G39" s="25" t="s">
        <v>524</v>
      </c>
      <c r="H39" s="25" t="s">
        <v>524</v>
      </c>
      <c r="I39" s="25">
        <v>0.21</v>
      </c>
      <c r="J39" s="26">
        <v>0.21</v>
      </c>
      <c r="K39" s="10"/>
      <c r="L39" s="10"/>
      <c r="M39" s="10"/>
      <c r="N39" s="10"/>
      <c r="O39" s="10"/>
      <c r="P39" s="10"/>
    </row>
    <row r="40" spans="1:16" ht="39" customHeight="1" x14ac:dyDescent="0.2">
      <c r="A40" s="10"/>
      <c r="B40" s="23"/>
      <c r="C40" s="1127" t="s">
        <v>578</v>
      </c>
      <c r="D40" s="1128"/>
      <c r="E40" s="1129"/>
      <c r="F40" s="24">
        <v>0.11</v>
      </c>
      <c r="G40" s="25">
        <v>0.03</v>
      </c>
      <c r="H40" s="25">
        <v>0.04</v>
      </c>
      <c r="I40" s="25">
        <v>0.05</v>
      </c>
      <c r="J40" s="26">
        <v>0.05</v>
      </c>
      <c r="K40" s="10"/>
      <c r="L40" s="10"/>
      <c r="M40" s="10"/>
      <c r="N40" s="10"/>
      <c r="O40" s="10"/>
      <c r="P40" s="10"/>
    </row>
    <row r="41" spans="1:16" ht="39" customHeight="1" x14ac:dyDescent="0.2">
      <c r="A41" s="10"/>
      <c r="B41" s="23"/>
      <c r="C41" s="1127" t="s">
        <v>579</v>
      </c>
      <c r="D41" s="1128"/>
      <c r="E41" s="1129"/>
      <c r="F41" s="24">
        <v>0.21</v>
      </c>
      <c r="G41" s="25">
        <v>0.15</v>
      </c>
      <c r="H41" s="25">
        <v>0.11</v>
      </c>
      <c r="I41" s="25">
        <v>0.09</v>
      </c>
      <c r="J41" s="26">
        <v>0.05</v>
      </c>
      <c r="K41" s="10"/>
      <c r="L41" s="10"/>
      <c r="M41" s="10"/>
      <c r="N41" s="10"/>
      <c r="O41" s="10"/>
      <c r="P41" s="10"/>
    </row>
    <row r="42" spans="1:16" ht="39" customHeight="1" x14ac:dyDescent="0.2">
      <c r="A42" s="10"/>
      <c r="B42" s="27"/>
      <c r="C42" s="1127" t="s">
        <v>580</v>
      </c>
      <c r="D42" s="1128"/>
      <c r="E42" s="1129"/>
      <c r="F42" s="24" t="s">
        <v>524</v>
      </c>
      <c r="G42" s="25" t="s">
        <v>524</v>
      </c>
      <c r="H42" s="25" t="s">
        <v>524</v>
      </c>
      <c r="I42" s="25" t="s">
        <v>524</v>
      </c>
      <c r="J42" s="26" t="s">
        <v>524</v>
      </c>
      <c r="K42" s="10"/>
      <c r="L42" s="10"/>
      <c r="M42" s="10"/>
      <c r="N42" s="10"/>
      <c r="O42" s="10"/>
      <c r="P42" s="10"/>
    </row>
    <row r="43" spans="1:16" ht="39" customHeight="1" thickBot="1" x14ac:dyDescent="0.25">
      <c r="A43" s="10"/>
      <c r="B43" s="28"/>
      <c r="C43" s="1130" t="s">
        <v>581</v>
      </c>
      <c r="D43" s="1131"/>
      <c r="E43" s="1132"/>
      <c r="F43" s="29">
        <v>0.3</v>
      </c>
      <c r="G43" s="30">
        <v>0.2</v>
      </c>
      <c r="H43" s="30">
        <v>0.2</v>
      </c>
      <c r="I43" s="30">
        <v>0.03</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NEuelI+myAxQudaW+pKozyW+mM8SruqlVnNu9uspFFxmA4qsB2wKEQZFEcDJVLN4I7Z9OL88KvoeO+24PbFxHw==" saltValue="blVte2GswExckjQOqSRF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564</v>
      </c>
      <c r="L44" s="44" t="s">
        <v>565</v>
      </c>
      <c r="M44" s="44" t="s">
        <v>566</v>
      </c>
      <c r="N44" s="44" t="s">
        <v>567</v>
      </c>
      <c r="O44" s="45" t="s">
        <v>568</v>
      </c>
      <c r="P44" s="36"/>
      <c r="Q44" s="36"/>
      <c r="R44" s="36"/>
      <c r="S44" s="36"/>
      <c r="T44" s="36"/>
      <c r="U44" s="36"/>
    </row>
    <row r="45" spans="1:21" ht="30.75" customHeight="1" x14ac:dyDescent="0.2">
      <c r="A45" s="36"/>
      <c r="B45" s="1153" t="s">
        <v>10</v>
      </c>
      <c r="C45" s="1154"/>
      <c r="D45" s="46"/>
      <c r="E45" s="1159" t="s">
        <v>11</v>
      </c>
      <c r="F45" s="1159"/>
      <c r="G45" s="1159"/>
      <c r="H45" s="1159"/>
      <c r="I45" s="1159"/>
      <c r="J45" s="1160"/>
      <c r="K45" s="47">
        <v>66484</v>
      </c>
      <c r="L45" s="48">
        <v>62264</v>
      </c>
      <c r="M45" s="48">
        <v>56526</v>
      </c>
      <c r="N45" s="48">
        <v>52997</v>
      </c>
      <c r="O45" s="49">
        <v>52703</v>
      </c>
      <c r="P45" s="36"/>
      <c r="Q45" s="36"/>
      <c r="R45" s="36"/>
      <c r="S45" s="36"/>
      <c r="T45" s="36"/>
      <c r="U45" s="36"/>
    </row>
    <row r="46" spans="1:21" ht="30.75" customHeight="1" x14ac:dyDescent="0.2">
      <c r="A46" s="36"/>
      <c r="B46" s="1155"/>
      <c r="C46" s="1156"/>
      <c r="D46" s="50"/>
      <c r="E46" s="1137" t="s">
        <v>12</v>
      </c>
      <c r="F46" s="1137"/>
      <c r="G46" s="1137"/>
      <c r="H46" s="1137"/>
      <c r="I46" s="1137"/>
      <c r="J46" s="1138"/>
      <c r="K46" s="51" t="s">
        <v>524</v>
      </c>
      <c r="L46" s="52" t="s">
        <v>524</v>
      </c>
      <c r="M46" s="52" t="s">
        <v>524</v>
      </c>
      <c r="N46" s="52" t="s">
        <v>524</v>
      </c>
      <c r="O46" s="53" t="s">
        <v>524</v>
      </c>
      <c r="P46" s="36"/>
      <c r="Q46" s="36"/>
      <c r="R46" s="36"/>
      <c r="S46" s="36"/>
      <c r="T46" s="36"/>
      <c r="U46" s="36"/>
    </row>
    <row r="47" spans="1:21" ht="30.75" customHeight="1" x14ac:dyDescent="0.2">
      <c r="A47" s="36"/>
      <c r="B47" s="1155"/>
      <c r="C47" s="1156"/>
      <c r="D47" s="50"/>
      <c r="E47" s="1137" t="s">
        <v>13</v>
      </c>
      <c r="F47" s="1137"/>
      <c r="G47" s="1137"/>
      <c r="H47" s="1137"/>
      <c r="I47" s="1137"/>
      <c r="J47" s="1138"/>
      <c r="K47" s="51">
        <v>331</v>
      </c>
      <c r="L47" s="52">
        <v>288</v>
      </c>
      <c r="M47" s="52">
        <v>259</v>
      </c>
      <c r="N47" s="52">
        <v>223</v>
      </c>
      <c r="O47" s="53">
        <v>516</v>
      </c>
      <c r="P47" s="36"/>
      <c r="Q47" s="36"/>
      <c r="R47" s="36"/>
      <c r="S47" s="36"/>
      <c r="T47" s="36"/>
      <c r="U47" s="36"/>
    </row>
    <row r="48" spans="1:21" ht="30.75" customHeight="1" x14ac:dyDescent="0.2">
      <c r="A48" s="36"/>
      <c r="B48" s="1155"/>
      <c r="C48" s="1156"/>
      <c r="D48" s="50"/>
      <c r="E48" s="1137" t="s">
        <v>14</v>
      </c>
      <c r="F48" s="1137"/>
      <c r="G48" s="1137"/>
      <c r="H48" s="1137"/>
      <c r="I48" s="1137"/>
      <c r="J48" s="1138"/>
      <c r="K48" s="51">
        <v>1042</v>
      </c>
      <c r="L48" s="52">
        <v>999</v>
      </c>
      <c r="M48" s="52">
        <v>969</v>
      </c>
      <c r="N48" s="52">
        <v>1004</v>
      </c>
      <c r="O48" s="53">
        <v>1210</v>
      </c>
      <c r="P48" s="36"/>
      <c r="Q48" s="36"/>
      <c r="R48" s="36"/>
      <c r="S48" s="36"/>
      <c r="T48" s="36"/>
      <c r="U48" s="36"/>
    </row>
    <row r="49" spans="1:21" ht="30.75" customHeight="1" x14ac:dyDescent="0.2">
      <c r="A49" s="36"/>
      <c r="B49" s="1155"/>
      <c r="C49" s="1156"/>
      <c r="D49" s="50"/>
      <c r="E49" s="1137" t="s">
        <v>15</v>
      </c>
      <c r="F49" s="1137"/>
      <c r="G49" s="1137"/>
      <c r="H49" s="1137"/>
      <c r="I49" s="1137"/>
      <c r="J49" s="1138"/>
      <c r="K49" s="51">
        <v>1194</v>
      </c>
      <c r="L49" s="52">
        <v>1184</v>
      </c>
      <c r="M49" s="52">
        <v>1044</v>
      </c>
      <c r="N49" s="52">
        <v>956</v>
      </c>
      <c r="O49" s="53">
        <v>978</v>
      </c>
      <c r="P49" s="36"/>
      <c r="Q49" s="36"/>
      <c r="R49" s="36"/>
      <c r="S49" s="36"/>
      <c r="T49" s="36"/>
      <c r="U49" s="36"/>
    </row>
    <row r="50" spans="1:21" ht="30.75" customHeight="1" x14ac:dyDescent="0.2">
      <c r="A50" s="36"/>
      <c r="B50" s="1155"/>
      <c r="C50" s="1156"/>
      <c r="D50" s="50"/>
      <c r="E50" s="1137" t="s">
        <v>16</v>
      </c>
      <c r="F50" s="1137"/>
      <c r="G50" s="1137"/>
      <c r="H50" s="1137"/>
      <c r="I50" s="1137"/>
      <c r="J50" s="1138"/>
      <c r="K50" s="51">
        <v>275</v>
      </c>
      <c r="L50" s="52">
        <v>204</v>
      </c>
      <c r="M50" s="52">
        <v>151</v>
      </c>
      <c r="N50" s="52">
        <v>113</v>
      </c>
      <c r="O50" s="53">
        <v>110</v>
      </c>
      <c r="P50" s="36"/>
      <c r="Q50" s="36"/>
      <c r="R50" s="36"/>
      <c r="S50" s="36"/>
      <c r="T50" s="36"/>
      <c r="U50" s="36"/>
    </row>
    <row r="51" spans="1:21" ht="30.75" customHeight="1" x14ac:dyDescent="0.2">
      <c r="A51" s="36"/>
      <c r="B51" s="1157"/>
      <c r="C51" s="1158"/>
      <c r="D51" s="54"/>
      <c r="E51" s="1137" t="s">
        <v>17</v>
      </c>
      <c r="F51" s="1137"/>
      <c r="G51" s="1137"/>
      <c r="H51" s="1137"/>
      <c r="I51" s="1137"/>
      <c r="J51" s="1138"/>
      <c r="K51" s="51">
        <v>10</v>
      </c>
      <c r="L51" s="52">
        <v>7</v>
      </c>
      <c r="M51" s="52">
        <v>4</v>
      </c>
      <c r="N51" s="52">
        <v>5</v>
      </c>
      <c r="O51" s="53">
        <v>10</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46873</v>
      </c>
      <c r="L52" s="52">
        <v>44250</v>
      </c>
      <c r="M52" s="52">
        <v>41826</v>
      </c>
      <c r="N52" s="52">
        <v>40306</v>
      </c>
      <c r="O52" s="53">
        <v>37931</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22463</v>
      </c>
      <c r="L53" s="57">
        <v>20696</v>
      </c>
      <c r="M53" s="57">
        <v>17127</v>
      </c>
      <c r="N53" s="57">
        <v>14992</v>
      </c>
      <c r="O53" s="58">
        <v>17596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582</v>
      </c>
      <c r="P54" s="36"/>
      <c r="Q54" s="36"/>
      <c r="R54" s="36"/>
      <c r="S54" s="36"/>
      <c r="T54" s="36"/>
      <c r="U54" s="36"/>
    </row>
    <row r="55" spans="1:21" ht="30.75" customHeight="1" thickBot="1" x14ac:dyDescent="0.3">
      <c r="A55" s="36"/>
      <c r="B55" s="61"/>
      <c r="C55" s="62"/>
      <c r="D55" s="62"/>
      <c r="E55" s="63"/>
      <c r="F55" s="63"/>
      <c r="G55" s="63"/>
      <c r="H55" s="63"/>
      <c r="I55" s="63"/>
      <c r="J55" s="64" t="s">
        <v>3</v>
      </c>
      <c r="K55" s="65" t="s">
        <v>583</v>
      </c>
      <c r="L55" s="66" t="s">
        <v>584</v>
      </c>
      <c r="M55" s="66" t="s">
        <v>585</v>
      </c>
      <c r="N55" s="66" t="s">
        <v>586</v>
      </c>
      <c r="O55" s="67" t="s">
        <v>587</v>
      </c>
      <c r="P55" s="36"/>
      <c r="Q55" s="36"/>
      <c r="R55" s="36"/>
      <c r="S55" s="36"/>
      <c r="T55" s="36"/>
      <c r="U55" s="36"/>
    </row>
    <row r="56" spans="1:21" ht="30.75" customHeight="1" x14ac:dyDescent="0.2">
      <c r="A56" s="36"/>
      <c r="B56" s="1143" t="s">
        <v>23</v>
      </c>
      <c r="C56" s="1144"/>
      <c r="D56" s="1147" t="s">
        <v>24</v>
      </c>
      <c r="E56" s="1148"/>
      <c r="F56" s="1148"/>
      <c r="G56" s="1148"/>
      <c r="H56" s="1148"/>
      <c r="I56" s="1148"/>
      <c r="J56" s="1149"/>
      <c r="K56" s="68">
        <v>4528</v>
      </c>
      <c r="L56" s="69">
        <v>4619</v>
      </c>
      <c r="M56" s="69">
        <v>3905</v>
      </c>
      <c r="N56" s="69">
        <v>2619</v>
      </c>
      <c r="O56" s="70">
        <v>2679</v>
      </c>
      <c r="P56" s="36"/>
      <c r="Q56" s="36"/>
      <c r="R56" s="36"/>
      <c r="S56" s="36"/>
      <c r="T56" s="36"/>
      <c r="U56" s="36"/>
    </row>
    <row r="57" spans="1:21" ht="30.75" customHeight="1" thickBot="1" x14ac:dyDescent="0.25">
      <c r="A57" s="36"/>
      <c r="B57" s="1145"/>
      <c r="C57" s="1146"/>
      <c r="D57" s="1150" t="s">
        <v>25</v>
      </c>
      <c r="E57" s="1151"/>
      <c r="F57" s="1151"/>
      <c r="G57" s="1151"/>
      <c r="H57" s="1151"/>
      <c r="I57" s="1151"/>
      <c r="J57" s="1152"/>
      <c r="K57" s="71">
        <v>1572</v>
      </c>
      <c r="L57" s="72">
        <v>1301</v>
      </c>
      <c r="M57" s="72">
        <v>1219</v>
      </c>
      <c r="N57" s="72">
        <v>1275</v>
      </c>
      <c r="O57" s="73">
        <v>1254</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mZD3T3ZgfJBITEK56IAZmNwLeQ4Mbg8J/hr6Ff5/JkNI3scCt+N3RJ6LbfKk4t799RYJ7QyWBuOovCPZZVZKQ==" saltValue="wz6r0tWsRrD7ln87OBi/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564</v>
      </c>
      <c r="J40" s="364" t="s">
        <v>565</v>
      </c>
      <c r="K40" s="364" t="s">
        <v>566</v>
      </c>
      <c r="L40" s="364" t="s">
        <v>567</v>
      </c>
      <c r="M40" s="365" t="s">
        <v>568</v>
      </c>
    </row>
    <row r="41" spans="2:13" ht="27.75" customHeight="1" x14ac:dyDescent="0.2">
      <c r="B41" s="1173" t="s">
        <v>28</v>
      </c>
      <c r="C41" s="1174"/>
      <c r="D41" s="84"/>
      <c r="E41" s="1175" t="s">
        <v>29</v>
      </c>
      <c r="F41" s="1175"/>
      <c r="G41" s="1175"/>
      <c r="H41" s="1176"/>
      <c r="I41" s="366">
        <v>643903</v>
      </c>
      <c r="J41" s="367">
        <v>630774</v>
      </c>
      <c r="K41" s="367">
        <v>633635</v>
      </c>
      <c r="L41" s="367">
        <v>634894</v>
      </c>
      <c r="M41" s="368">
        <v>634097</v>
      </c>
    </row>
    <row r="42" spans="2:13" ht="27.75" customHeight="1" x14ac:dyDescent="0.2">
      <c r="B42" s="1163"/>
      <c r="C42" s="1164"/>
      <c r="D42" s="85"/>
      <c r="E42" s="1167" t="s">
        <v>30</v>
      </c>
      <c r="F42" s="1167"/>
      <c r="G42" s="1167"/>
      <c r="H42" s="1168"/>
      <c r="I42" s="369">
        <v>523</v>
      </c>
      <c r="J42" s="370">
        <v>376</v>
      </c>
      <c r="K42" s="370">
        <v>284</v>
      </c>
      <c r="L42" s="370">
        <v>229</v>
      </c>
      <c r="M42" s="371">
        <v>180</v>
      </c>
    </row>
    <row r="43" spans="2:13" ht="27.75" customHeight="1" x14ac:dyDescent="0.2">
      <c r="B43" s="1163"/>
      <c r="C43" s="1164"/>
      <c r="D43" s="85"/>
      <c r="E43" s="1167" t="s">
        <v>31</v>
      </c>
      <c r="F43" s="1167"/>
      <c r="G43" s="1167"/>
      <c r="H43" s="1168"/>
      <c r="I43" s="369">
        <v>10296</v>
      </c>
      <c r="J43" s="370">
        <v>18576</v>
      </c>
      <c r="K43" s="370">
        <v>21298</v>
      </c>
      <c r="L43" s="370">
        <v>17308</v>
      </c>
      <c r="M43" s="371">
        <v>14478</v>
      </c>
    </row>
    <row r="44" spans="2:13" ht="27.75" customHeight="1" x14ac:dyDescent="0.2">
      <c r="B44" s="1163"/>
      <c r="C44" s="1164"/>
      <c r="D44" s="85"/>
      <c r="E44" s="1167" t="s">
        <v>32</v>
      </c>
      <c r="F44" s="1167"/>
      <c r="G44" s="1167"/>
      <c r="H44" s="1168"/>
      <c r="I44" s="369">
        <v>13173</v>
      </c>
      <c r="J44" s="370">
        <v>14162</v>
      </c>
      <c r="K44" s="370">
        <v>16281</v>
      </c>
      <c r="L44" s="370">
        <v>15793</v>
      </c>
      <c r="M44" s="371">
        <v>15184</v>
      </c>
    </row>
    <row r="45" spans="2:13" ht="27.75" customHeight="1" x14ac:dyDescent="0.2">
      <c r="B45" s="1163"/>
      <c r="C45" s="1164"/>
      <c r="D45" s="85"/>
      <c r="E45" s="1167" t="s">
        <v>33</v>
      </c>
      <c r="F45" s="1167"/>
      <c r="G45" s="1167"/>
      <c r="H45" s="1168"/>
      <c r="I45" s="369">
        <v>73329</v>
      </c>
      <c r="J45" s="370">
        <v>71503</v>
      </c>
      <c r="K45" s="370">
        <v>70226</v>
      </c>
      <c r="L45" s="370">
        <v>68057</v>
      </c>
      <c r="M45" s="371">
        <v>65769</v>
      </c>
    </row>
    <row r="46" spans="2:13" ht="27.75" customHeight="1" x14ac:dyDescent="0.2">
      <c r="B46" s="1163"/>
      <c r="C46" s="1164"/>
      <c r="D46" s="86"/>
      <c r="E46" s="1177" t="s">
        <v>34</v>
      </c>
      <c r="F46" s="1177"/>
      <c r="G46" s="1177"/>
      <c r="H46" s="1178"/>
      <c r="I46" s="369">
        <v>5846</v>
      </c>
      <c r="J46" s="370">
        <v>5710</v>
      </c>
      <c r="K46" s="370">
        <v>5735</v>
      </c>
      <c r="L46" s="370">
        <v>5649</v>
      </c>
      <c r="M46" s="371">
        <v>5400</v>
      </c>
    </row>
    <row r="47" spans="2:13" ht="27.75" customHeight="1" x14ac:dyDescent="0.2">
      <c r="B47" s="1163"/>
      <c r="C47" s="1164"/>
      <c r="D47" s="87"/>
      <c r="E47" s="1179" t="s">
        <v>35</v>
      </c>
      <c r="F47" s="1180"/>
      <c r="G47" s="1180"/>
      <c r="H47" s="1181"/>
      <c r="I47" s="369" t="s">
        <v>524</v>
      </c>
      <c r="J47" s="370" t="s">
        <v>524</v>
      </c>
      <c r="K47" s="370" t="s">
        <v>524</v>
      </c>
      <c r="L47" s="370" t="s">
        <v>524</v>
      </c>
      <c r="M47" s="371" t="s">
        <v>524</v>
      </c>
    </row>
    <row r="48" spans="2:13" ht="27.75" customHeight="1" x14ac:dyDescent="0.2">
      <c r="B48" s="1163"/>
      <c r="C48" s="1164"/>
      <c r="D48" s="85"/>
      <c r="E48" s="1167" t="s">
        <v>36</v>
      </c>
      <c r="F48" s="1167"/>
      <c r="G48" s="1167"/>
      <c r="H48" s="1168"/>
      <c r="I48" s="369" t="s">
        <v>524</v>
      </c>
      <c r="J48" s="370" t="s">
        <v>524</v>
      </c>
      <c r="K48" s="370" t="s">
        <v>524</v>
      </c>
      <c r="L48" s="370" t="s">
        <v>524</v>
      </c>
      <c r="M48" s="371" t="s">
        <v>524</v>
      </c>
    </row>
    <row r="49" spans="2:13" ht="27.75" customHeight="1" x14ac:dyDescent="0.2">
      <c r="B49" s="1165"/>
      <c r="C49" s="1166"/>
      <c r="D49" s="85"/>
      <c r="E49" s="1167" t="s">
        <v>37</v>
      </c>
      <c r="F49" s="1167"/>
      <c r="G49" s="1167"/>
      <c r="H49" s="1168"/>
      <c r="I49" s="369" t="s">
        <v>524</v>
      </c>
      <c r="J49" s="370" t="s">
        <v>524</v>
      </c>
      <c r="K49" s="370" t="s">
        <v>524</v>
      </c>
      <c r="L49" s="370" t="s">
        <v>524</v>
      </c>
      <c r="M49" s="371" t="s">
        <v>524</v>
      </c>
    </row>
    <row r="50" spans="2:13" ht="27.75" customHeight="1" x14ac:dyDescent="0.2">
      <c r="B50" s="1161" t="s">
        <v>38</v>
      </c>
      <c r="C50" s="1162"/>
      <c r="D50" s="88"/>
      <c r="E50" s="1167" t="s">
        <v>39</v>
      </c>
      <c r="F50" s="1167"/>
      <c r="G50" s="1167"/>
      <c r="H50" s="1168"/>
      <c r="I50" s="369">
        <v>57475</v>
      </c>
      <c r="J50" s="370">
        <v>49424</v>
      </c>
      <c r="K50" s="370">
        <v>45678</v>
      </c>
      <c r="L50" s="370">
        <v>42972</v>
      </c>
      <c r="M50" s="371">
        <v>49651</v>
      </c>
    </row>
    <row r="51" spans="2:13" ht="27.75" customHeight="1" x14ac:dyDescent="0.2">
      <c r="B51" s="1163"/>
      <c r="C51" s="1164"/>
      <c r="D51" s="85"/>
      <c r="E51" s="1167" t="s">
        <v>40</v>
      </c>
      <c r="F51" s="1167"/>
      <c r="G51" s="1167"/>
      <c r="H51" s="1168"/>
      <c r="I51" s="369">
        <v>12331</v>
      </c>
      <c r="J51" s="370">
        <v>10376</v>
      </c>
      <c r="K51" s="370">
        <v>13078</v>
      </c>
      <c r="L51" s="370">
        <v>13269</v>
      </c>
      <c r="M51" s="371">
        <v>10993</v>
      </c>
    </row>
    <row r="52" spans="2:13" ht="27.75" customHeight="1" x14ac:dyDescent="0.2">
      <c r="B52" s="1165"/>
      <c r="C52" s="1166"/>
      <c r="D52" s="85"/>
      <c r="E52" s="1167" t="s">
        <v>41</v>
      </c>
      <c r="F52" s="1167"/>
      <c r="G52" s="1167"/>
      <c r="H52" s="1168"/>
      <c r="I52" s="369">
        <v>474399</v>
      </c>
      <c r="J52" s="370">
        <v>466916</v>
      </c>
      <c r="K52" s="370">
        <v>459598</v>
      </c>
      <c r="L52" s="370">
        <v>451577</v>
      </c>
      <c r="M52" s="371">
        <v>440146</v>
      </c>
    </row>
    <row r="53" spans="2:13" ht="27.75" customHeight="1" thickBot="1" x14ac:dyDescent="0.25">
      <c r="B53" s="1169" t="s">
        <v>42</v>
      </c>
      <c r="C53" s="1170"/>
      <c r="D53" s="89"/>
      <c r="E53" s="1171" t="s">
        <v>43</v>
      </c>
      <c r="F53" s="1171"/>
      <c r="G53" s="1171"/>
      <c r="H53" s="1172"/>
      <c r="I53" s="372">
        <v>202865</v>
      </c>
      <c r="J53" s="373">
        <v>214385</v>
      </c>
      <c r="K53" s="373">
        <v>229104</v>
      </c>
      <c r="L53" s="373">
        <v>234112</v>
      </c>
      <c r="M53" s="374">
        <v>234319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6M6llvmvNMhGMK9VbbxWMd6vcqgMao/p+DnurIRX6944zOndgVRb/cCnUl+xxsoDdRkOoJQDUdYbXyATG8D6JQ==" saltValue="j4IYIO0WyWwueUZMekFB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566</v>
      </c>
      <c r="G54" s="97" t="s">
        <v>567</v>
      </c>
      <c r="H54" s="98" t="s">
        <v>568</v>
      </c>
    </row>
    <row r="55" spans="2:8" ht="52.5" customHeight="1" x14ac:dyDescent="0.2">
      <c r="B55" s="99"/>
      <c r="C55" s="1190" t="s">
        <v>45</v>
      </c>
      <c r="D55" s="1190"/>
      <c r="E55" s="1191"/>
      <c r="F55" s="100">
        <v>4003</v>
      </c>
      <c r="G55" s="100">
        <v>4003</v>
      </c>
      <c r="H55" s="101">
        <v>4003</v>
      </c>
    </row>
    <row r="56" spans="2:8" ht="52.5" customHeight="1" x14ac:dyDescent="0.2">
      <c r="B56" s="102"/>
      <c r="C56" s="1192" t="s">
        <v>46</v>
      </c>
      <c r="D56" s="1192"/>
      <c r="E56" s="1193"/>
      <c r="F56" s="103">
        <v>12935</v>
      </c>
      <c r="G56" s="103">
        <v>9970</v>
      </c>
      <c r="H56" s="104">
        <v>10003</v>
      </c>
    </row>
    <row r="57" spans="2:8" ht="53.25" customHeight="1" x14ac:dyDescent="0.2">
      <c r="B57" s="102"/>
      <c r="C57" s="1194" t="s">
        <v>47</v>
      </c>
      <c r="D57" s="1194"/>
      <c r="E57" s="1195"/>
      <c r="F57" s="105">
        <v>26719</v>
      </c>
      <c r="G57" s="105">
        <v>36165</v>
      </c>
      <c r="H57" s="106">
        <v>49042</v>
      </c>
    </row>
    <row r="58" spans="2:8" ht="45.75" customHeight="1" x14ac:dyDescent="0.2">
      <c r="B58" s="107"/>
      <c r="C58" s="1182" t="s">
        <v>632</v>
      </c>
      <c r="D58" s="1183"/>
      <c r="E58" s="1184"/>
      <c r="F58" s="108">
        <v>0</v>
      </c>
      <c r="G58" s="108">
        <v>8666</v>
      </c>
      <c r="H58" s="109">
        <v>16641</v>
      </c>
    </row>
    <row r="59" spans="2:8" ht="45.75" customHeight="1" x14ac:dyDescent="0.2">
      <c r="B59" s="107"/>
      <c r="C59" s="1182" t="s">
        <v>633</v>
      </c>
      <c r="D59" s="1183"/>
      <c r="E59" s="1184"/>
      <c r="F59" s="108">
        <v>7114</v>
      </c>
      <c r="G59" s="108">
        <v>7114</v>
      </c>
      <c r="H59" s="109">
        <v>7114</v>
      </c>
    </row>
    <row r="60" spans="2:8" ht="45.75" customHeight="1" x14ac:dyDescent="0.2">
      <c r="B60" s="107"/>
      <c r="C60" s="1182" t="s">
        <v>634</v>
      </c>
      <c r="D60" s="1183"/>
      <c r="E60" s="1184"/>
      <c r="F60" s="108">
        <v>0</v>
      </c>
      <c r="G60" s="108">
        <v>0</v>
      </c>
      <c r="H60" s="109">
        <v>4637</v>
      </c>
    </row>
    <row r="61" spans="2:8" ht="45.75" customHeight="1" x14ac:dyDescent="0.2">
      <c r="B61" s="107"/>
      <c r="C61" s="1182" t="s">
        <v>635</v>
      </c>
      <c r="D61" s="1183"/>
      <c r="E61" s="1184"/>
      <c r="F61" s="108">
        <v>2827</v>
      </c>
      <c r="G61" s="108">
        <v>3289</v>
      </c>
      <c r="H61" s="109">
        <v>3694</v>
      </c>
    </row>
    <row r="62" spans="2:8" ht="45.75" customHeight="1" thickBot="1" x14ac:dyDescent="0.25">
      <c r="B62" s="110"/>
      <c r="C62" s="1185" t="s">
        <v>636</v>
      </c>
      <c r="D62" s="1186"/>
      <c r="E62" s="1187"/>
      <c r="F62" s="111">
        <v>3630</v>
      </c>
      <c r="G62" s="111">
        <v>3630</v>
      </c>
      <c r="H62" s="112">
        <v>3630</v>
      </c>
    </row>
    <row r="63" spans="2:8" ht="52.5" customHeight="1" thickBot="1" x14ac:dyDescent="0.25">
      <c r="B63" s="113"/>
      <c r="C63" s="1188" t="s">
        <v>48</v>
      </c>
      <c r="D63" s="1188"/>
      <c r="E63" s="1189"/>
      <c r="F63" s="114">
        <v>43658</v>
      </c>
      <c r="G63" s="114">
        <v>50139</v>
      </c>
      <c r="H63" s="115">
        <v>63049</v>
      </c>
    </row>
    <row r="64" spans="2:8" ht="13" x14ac:dyDescent="0.2"/>
  </sheetData>
  <sheetProtection algorithmName="SHA-512" hashValue="yJYTUKi3sxeyjStG7QUOsVHv3Ls17T9Omekk0bXdguKgOl0dF+usrQ6ToFlu6ce4Hu0395IQb0frlnfmOhBsig==" saltValue="YzohG7abQZxUi6X+rog9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2E49-69C7-4FA5-A572-70294E224073}">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648</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644</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647</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642</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564</v>
      </c>
      <c r="BQ50" s="1205"/>
      <c r="BR50" s="1205"/>
      <c r="BS50" s="1205"/>
      <c r="BT50" s="1205"/>
      <c r="BU50" s="1205"/>
      <c r="BV50" s="1205"/>
      <c r="BW50" s="1205"/>
      <c r="BX50" s="1205" t="s">
        <v>565</v>
      </c>
      <c r="BY50" s="1205"/>
      <c r="BZ50" s="1205"/>
      <c r="CA50" s="1205"/>
      <c r="CB50" s="1205"/>
      <c r="CC50" s="1205"/>
      <c r="CD50" s="1205"/>
      <c r="CE50" s="1205"/>
      <c r="CF50" s="1205" t="s">
        <v>566</v>
      </c>
      <c r="CG50" s="1205"/>
      <c r="CH50" s="1205"/>
      <c r="CI50" s="1205"/>
      <c r="CJ50" s="1205"/>
      <c r="CK50" s="1205"/>
      <c r="CL50" s="1205"/>
      <c r="CM50" s="1205"/>
      <c r="CN50" s="1205" t="s">
        <v>567</v>
      </c>
      <c r="CO50" s="1205"/>
      <c r="CP50" s="1205"/>
      <c r="CQ50" s="1205"/>
      <c r="CR50" s="1205"/>
      <c r="CS50" s="1205"/>
      <c r="CT50" s="1205"/>
      <c r="CU50" s="1205"/>
      <c r="CV50" s="1205" t="s">
        <v>568</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641</v>
      </c>
      <c r="AO51" s="1204"/>
      <c r="AP51" s="1204"/>
      <c r="AQ51" s="1204"/>
      <c r="AR51" s="1204"/>
      <c r="AS51" s="1204"/>
      <c r="AT51" s="1204"/>
      <c r="AU51" s="1204"/>
      <c r="AV51" s="1204"/>
      <c r="AW51" s="1204"/>
      <c r="AX51" s="1204"/>
      <c r="AY51" s="1204"/>
      <c r="AZ51" s="1204"/>
      <c r="BA51" s="1204"/>
      <c r="BB51" s="1204" t="s">
        <v>639</v>
      </c>
      <c r="BC51" s="1204"/>
      <c r="BD51" s="1204"/>
      <c r="BE51" s="1204"/>
      <c r="BF51" s="1204"/>
      <c r="BG51" s="1204"/>
      <c r="BH51" s="1204"/>
      <c r="BI51" s="1204"/>
      <c r="BJ51" s="1204"/>
      <c r="BK51" s="1204"/>
      <c r="BL51" s="1204"/>
      <c r="BM51" s="1204"/>
      <c r="BN51" s="1204"/>
      <c r="BO51" s="1204"/>
      <c r="BP51" s="1203">
        <v>119.3</v>
      </c>
      <c r="BQ51" s="1203"/>
      <c r="BR51" s="1203"/>
      <c r="BS51" s="1203"/>
      <c r="BT51" s="1203"/>
      <c r="BU51" s="1203"/>
      <c r="BV51" s="1203"/>
      <c r="BW51" s="1203"/>
      <c r="BX51" s="1203">
        <v>126.8</v>
      </c>
      <c r="BY51" s="1203"/>
      <c r="BZ51" s="1203"/>
      <c r="CA51" s="1203"/>
      <c r="CB51" s="1203"/>
      <c r="CC51" s="1203"/>
      <c r="CD51" s="1203"/>
      <c r="CE51" s="1203"/>
      <c r="CF51" s="1203">
        <v>136.9</v>
      </c>
      <c r="CG51" s="1203"/>
      <c r="CH51" s="1203"/>
      <c r="CI51" s="1203"/>
      <c r="CJ51" s="1203"/>
      <c r="CK51" s="1203"/>
      <c r="CL51" s="1203"/>
      <c r="CM51" s="1203"/>
      <c r="CN51" s="1203">
        <v>134.6</v>
      </c>
      <c r="CO51" s="1203"/>
      <c r="CP51" s="1203"/>
      <c r="CQ51" s="1203"/>
      <c r="CR51" s="1203"/>
      <c r="CS51" s="1203"/>
      <c r="CT51" s="1203"/>
      <c r="CU51" s="1203"/>
      <c r="CV51" s="1203">
        <v>125.1</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646</v>
      </c>
      <c r="BC53" s="1204"/>
      <c r="BD53" s="1204"/>
      <c r="BE53" s="1204"/>
      <c r="BF53" s="1204"/>
      <c r="BG53" s="1204"/>
      <c r="BH53" s="1204"/>
      <c r="BI53" s="1204"/>
      <c r="BJ53" s="1204"/>
      <c r="BK53" s="1204"/>
      <c r="BL53" s="1204"/>
      <c r="BM53" s="1204"/>
      <c r="BN53" s="1204"/>
      <c r="BO53" s="1204"/>
      <c r="BP53" s="1203">
        <v>75.099999999999994</v>
      </c>
      <c r="BQ53" s="1203"/>
      <c r="BR53" s="1203"/>
      <c r="BS53" s="1203"/>
      <c r="BT53" s="1203"/>
      <c r="BU53" s="1203"/>
      <c r="BV53" s="1203"/>
      <c r="BW53" s="1203"/>
      <c r="BX53" s="1203">
        <v>76</v>
      </c>
      <c r="BY53" s="1203"/>
      <c r="BZ53" s="1203"/>
      <c r="CA53" s="1203"/>
      <c r="CB53" s="1203"/>
      <c r="CC53" s="1203"/>
      <c r="CD53" s="1203"/>
      <c r="CE53" s="1203"/>
      <c r="CF53" s="1203">
        <v>76.8</v>
      </c>
      <c r="CG53" s="1203"/>
      <c r="CH53" s="1203"/>
      <c r="CI53" s="1203"/>
      <c r="CJ53" s="1203"/>
      <c r="CK53" s="1203"/>
      <c r="CL53" s="1203"/>
      <c r="CM53" s="1203"/>
      <c r="CN53" s="1203">
        <v>77.599999999999994</v>
      </c>
      <c r="CO53" s="1203"/>
      <c r="CP53" s="1203"/>
      <c r="CQ53" s="1203"/>
      <c r="CR53" s="1203"/>
      <c r="CS53" s="1203"/>
      <c r="CT53" s="1203"/>
      <c r="CU53" s="1203"/>
      <c r="CV53" s="1203">
        <v>78.400000000000006</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640</v>
      </c>
      <c r="AO55" s="1205"/>
      <c r="AP55" s="1205"/>
      <c r="AQ55" s="1205"/>
      <c r="AR55" s="1205"/>
      <c r="AS55" s="1205"/>
      <c r="AT55" s="1205"/>
      <c r="AU55" s="1205"/>
      <c r="AV55" s="1205"/>
      <c r="AW55" s="1205"/>
      <c r="AX55" s="1205"/>
      <c r="AY55" s="1205"/>
      <c r="AZ55" s="1205"/>
      <c r="BA55" s="1205"/>
      <c r="BB55" s="1204" t="s">
        <v>639</v>
      </c>
      <c r="BC55" s="1204"/>
      <c r="BD55" s="1204"/>
      <c r="BE55" s="1204"/>
      <c r="BF55" s="1204"/>
      <c r="BG55" s="1204"/>
      <c r="BH55" s="1204"/>
      <c r="BI55" s="1204"/>
      <c r="BJ55" s="1204"/>
      <c r="BK55" s="1204"/>
      <c r="BL55" s="1204"/>
      <c r="BM55" s="1204"/>
      <c r="BN55" s="1204"/>
      <c r="BO55" s="1204"/>
      <c r="BP55" s="1203">
        <v>159.1</v>
      </c>
      <c r="BQ55" s="1203"/>
      <c r="BR55" s="1203"/>
      <c r="BS55" s="1203"/>
      <c r="BT55" s="1203"/>
      <c r="BU55" s="1203"/>
      <c r="BV55" s="1203"/>
      <c r="BW55" s="1203"/>
      <c r="BX55" s="1203">
        <v>163.80000000000001</v>
      </c>
      <c r="BY55" s="1203"/>
      <c r="BZ55" s="1203"/>
      <c r="CA55" s="1203"/>
      <c r="CB55" s="1203"/>
      <c r="CC55" s="1203"/>
      <c r="CD55" s="1203"/>
      <c r="CE55" s="1203"/>
      <c r="CF55" s="1203">
        <v>173.6</v>
      </c>
      <c r="CG55" s="1203"/>
      <c r="CH55" s="1203"/>
      <c r="CI55" s="1203"/>
      <c r="CJ55" s="1203"/>
      <c r="CK55" s="1203"/>
      <c r="CL55" s="1203"/>
      <c r="CM55" s="1203"/>
      <c r="CN55" s="1203">
        <v>168.9</v>
      </c>
      <c r="CO55" s="1203"/>
      <c r="CP55" s="1203"/>
      <c r="CQ55" s="1203"/>
      <c r="CR55" s="1203"/>
      <c r="CS55" s="1203"/>
      <c r="CT55" s="1203"/>
      <c r="CU55" s="1203"/>
      <c r="CV55" s="1203">
        <v>154.69999999999999</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646</v>
      </c>
      <c r="BC57" s="1204"/>
      <c r="BD57" s="1204"/>
      <c r="BE57" s="1204"/>
      <c r="BF57" s="1204"/>
      <c r="BG57" s="1204"/>
      <c r="BH57" s="1204"/>
      <c r="BI57" s="1204"/>
      <c r="BJ57" s="1204"/>
      <c r="BK57" s="1204"/>
      <c r="BL57" s="1204"/>
      <c r="BM57" s="1204"/>
      <c r="BN57" s="1204"/>
      <c r="BO57" s="1204"/>
      <c r="BP57" s="1203">
        <v>71.7</v>
      </c>
      <c r="BQ57" s="1203"/>
      <c r="BR57" s="1203"/>
      <c r="BS57" s="1203"/>
      <c r="BT57" s="1203"/>
      <c r="BU57" s="1203"/>
      <c r="BV57" s="1203"/>
      <c r="BW57" s="1203"/>
      <c r="BX57" s="1203">
        <v>72.7</v>
      </c>
      <c r="BY57" s="1203"/>
      <c r="BZ57" s="1203"/>
      <c r="CA57" s="1203"/>
      <c r="CB57" s="1203"/>
      <c r="CC57" s="1203"/>
      <c r="CD57" s="1203"/>
      <c r="CE57" s="1203"/>
      <c r="CF57" s="1203">
        <v>73.599999999999994</v>
      </c>
      <c r="CG57" s="1203"/>
      <c r="CH57" s="1203"/>
      <c r="CI57" s="1203"/>
      <c r="CJ57" s="1203"/>
      <c r="CK57" s="1203"/>
      <c r="CL57" s="1203"/>
      <c r="CM57" s="1203"/>
      <c r="CN57" s="1203">
        <v>74.5</v>
      </c>
      <c r="CO57" s="1203"/>
      <c r="CP57" s="1203"/>
      <c r="CQ57" s="1203"/>
      <c r="CR57" s="1203"/>
      <c r="CS57" s="1203"/>
      <c r="CT57" s="1203"/>
      <c r="CU57" s="1203"/>
      <c r="CV57" s="1203">
        <v>75</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645</v>
      </c>
    </row>
    <row r="64" spans="1:109" ht="13" x14ac:dyDescent="0.2">
      <c r="B64" s="1197"/>
      <c r="G64" s="1233"/>
      <c r="I64" s="1235"/>
      <c r="J64" s="1235"/>
      <c r="K64" s="1235"/>
      <c r="L64" s="1235"/>
      <c r="M64" s="1235"/>
      <c r="N64" s="1234"/>
      <c r="AM64" s="1233"/>
      <c r="AN64" s="1233" t="s">
        <v>644</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643</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642</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564</v>
      </c>
      <c r="BQ72" s="1205"/>
      <c r="BR72" s="1205"/>
      <c r="BS72" s="1205"/>
      <c r="BT72" s="1205"/>
      <c r="BU72" s="1205"/>
      <c r="BV72" s="1205"/>
      <c r="BW72" s="1205"/>
      <c r="BX72" s="1205" t="s">
        <v>565</v>
      </c>
      <c r="BY72" s="1205"/>
      <c r="BZ72" s="1205"/>
      <c r="CA72" s="1205"/>
      <c r="CB72" s="1205"/>
      <c r="CC72" s="1205"/>
      <c r="CD72" s="1205"/>
      <c r="CE72" s="1205"/>
      <c r="CF72" s="1205" t="s">
        <v>566</v>
      </c>
      <c r="CG72" s="1205"/>
      <c r="CH72" s="1205"/>
      <c r="CI72" s="1205"/>
      <c r="CJ72" s="1205"/>
      <c r="CK72" s="1205"/>
      <c r="CL72" s="1205"/>
      <c r="CM72" s="1205"/>
      <c r="CN72" s="1205" t="s">
        <v>567</v>
      </c>
      <c r="CO72" s="1205"/>
      <c r="CP72" s="1205"/>
      <c r="CQ72" s="1205"/>
      <c r="CR72" s="1205"/>
      <c r="CS72" s="1205"/>
      <c r="CT72" s="1205"/>
      <c r="CU72" s="1205"/>
      <c r="CV72" s="1205" t="s">
        <v>568</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641</v>
      </c>
      <c r="AO73" s="1204"/>
      <c r="AP73" s="1204"/>
      <c r="AQ73" s="1204"/>
      <c r="AR73" s="1204"/>
      <c r="AS73" s="1204"/>
      <c r="AT73" s="1204"/>
      <c r="AU73" s="1204"/>
      <c r="AV73" s="1204"/>
      <c r="AW73" s="1204"/>
      <c r="AX73" s="1204"/>
      <c r="AY73" s="1204"/>
      <c r="AZ73" s="1204"/>
      <c r="BA73" s="1204"/>
      <c r="BB73" s="1204" t="s">
        <v>639</v>
      </c>
      <c r="BC73" s="1204"/>
      <c r="BD73" s="1204"/>
      <c r="BE73" s="1204"/>
      <c r="BF73" s="1204"/>
      <c r="BG73" s="1204"/>
      <c r="BH73" s="1204"/>
      <c r="BI73" s="1204"/>
      <c r="BJ73" s="1204"/>
      <c r="BK73" s="1204"/>
      <c r="BL73" s="1204"/>
      <c r="BM73" s="1204"/>
      <c r="BN73" s="1204"/>
      <c r="BO73" s="1204"/>
      <c r="BP73" s="1203">
        <v>119.3</v>
      </c>
      <c r="BQ73" s="1203"/>
      <c r="BR73" s="1203"/>
      <c r="BS73" s="1203"/>
      <c r="BT73" s="1203"/>
      <c r="BU73" s="1203"/>
      <c r="BV73" s="1203"/>
      <c r="BW73" s="1203"/>
      <c r="BX73" s="1203">
        <v>126.8</v>
      </c>
      <c r="BY73" s="1203"/>
      <c r="BZ73" s="1203"/>
      <c r="CA73" s="1203"/>
      <c r="CB73" s="1203"/>
      <c r="CC73" s="1203"/>
      <c r="CD73" s="1203"/>
      <c r="CE73" s="1203"/>
      <c r="CF73" s="1203">
        <v>136.9</v>
      </c>
      <c r="CG73" s="1203"/>
      <c r="CH73" s="1203"/>
      <c r="CI73" s="1203"/>
      <c r="CJ73" s="1203"/>
      <c r="CK73" s="1203"/>
      <c r="CL73" s="1203"/>
      <c r="CM73" s="1203"/>
      <c r="CN73" s="1203">
        <v>134.6</v>
      </c>
      <c r="CO73" s="1203"/>
      <c r="CP73" s="1203"/>
      <c r="CQ73" s="1203"/>
      <c r="CR73" s="1203"/>
      <c r="CS73" s="1203"/>
      <c r="CT73" s="1203"/>
      <c r="CU73" s="1203"/>
      <c r="CV73" s="1203">
        <v>125.1</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638</v>
      </c>
      <c r="BC75" s="1204"/>
      <c r="BD75" s="1204"/>
      <c r="BE75" s="1204"/>
      <c r="BF75" s="1204"/>
      <c r="BG75" s="1204"/>
      <c r="BH75" s="1204"/>
      <c r="BI75" s="1204"/>
      <c r="BJ75" s="1204"/>
      <c r="BK75" s="1204"/>
      <c r="BL75" s="1204"/>
      <c r="BM75" s="1204"/>
      <c r="BN75" s="1204"/>
      <c r="BO75" s="1204"/>
      <c r="BP75" s="1203">
        <v>12.6</v>
      </c>
      <c r="BQ75" s="1203"/>
      <c r="BR75" s="1203"/>
      <c r="BS75" s="1203"/>
      <c r="BT75" s="1203"/>
      <c r="BU75" s="1203"/>
      <c r="BV75" s="1203"/>
      <c r="BW75" s="1203"/>
      <c r="BX75" s="1203">
        <v>12.7</v>
      </c>
      <c r="BY75" s="1203"/>
      <c r="BZ75" s="1203"/>
      <c r="CA75" s="1203"/>
      <c r="CB75" s="1203"/>
      <c r="CC75" s="1203"/>
      <c r="CD75" s="1203"/>
      <c r="CE75" s="1203"/>
      <c r="CF75" s="1203">
        <v>11.8</v>
      </c>
      <c r="CG75" s="1203"/>
      <c r="CH75" s="1203"/>
      <c r="CI75" s="1203"/>
      <c r="CJ75" s="1203"/>
      <c r="CK75" s="1203"/>
      <c r="CL75" s="1203"/>
      <c r="CM75" s="1203"/>
      <c r="CN75" s="1203">
        <v>10.3</v>
      </c>
      <c r="CO75" s="1203"/>
      <c r="CP75" s="1203"/>
      <c r="CQ75" s="1203"/>
      <c r="CR75" s="1203"/>
      <c r="CS75" s="1203"/>
      <c r="CT75" s="1203"/>
      <c r="CU75" s="1203"/>
      <c r="CV75" s="1203">
        <v>9.4</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640</v>
      </c>
      <c r="AO77" s="1205"/>
      <c r="AP77" s="1205"/>
      <c r="AQ77" s="1205"/>
      <c r="AR77" s="1205"/>
      <c r="AS77" s="1205"/>
      <c r="AT77" s="1205"/>
      <c r="AU77" s="1205"/>
      <c r="AV77" s="1205"/>
      <c r="AW77" s="1205"/>
      <c r="AX77" s="1205"/>
      <c r="AY77" s="1205"/>
      <c r="AZ77" s="1205"/>
      <c r="BA77" s="1205"/>
      <c r="BB77" s="1204" t="s">
        <v>639</v>
      </c>
      <c r="BC77" s="1204"/>
      <c r="BD77" s="1204"/>
      <c r="BE77" s="1204"/>
      <c r="BF77" s="1204"/>
      <c r="BG77" s="1204"/>
      <c r="BH77" s="1204"/>
      <c r="BI77" s="1204"/>
      <c r="BJ77" s="1204"/>
      <c r="BK77" s="1204"/>
      <c r="BL77" s="1204"/>
      <c r="BM77" s="1204"/>
      <c r="BN77" s="1204"/>
      <c r="BO77" s="1204"/>
      <c r="BP77" s="1203">
        <v>159.1</v>
      </c>
      <c r="BQ77" s="1203"/>
      <c r="BR77" s="1203"/>
      <c r="BS77" s="1203"/>
      <c r="BT77" s="1203"/>
      <c r="BU77" s="1203"/>
      <c r="BV77" s="1203"/>
      <c r="BW77" s="1203"/>
      <c r="BX77" s="1203">
        <v>163.80000000000001</v>
      </c>
      <c r="BY77" s="1203"/>
      <c r="BZ77" s="1203"/>
      <c r="CA77" s="1203"/>
      <c r="CB77" s="1203"/>
      <c r="CC77" s="1203"/>
      <c r="CD77" s="1203"/>
      <c r="CE77" s="1203"/>
      <c r="CF77" s="1203">
        <v>173.6</v>
      </c>
      <c r="CG77" s="1203"/>
      <c r="CH77" s="1203"/>
      <c r="CI77" s="1203"/>
      <c r="CJ77" s="1203"/>
      <c r="CK77" s="1203"/>
      <c r="CL77" s="1203"/>
      <c r="CM77" s="1203"/>
      <c r="CN77" s="1203">
        <v>168.9</v>
      </c>
      <c r="CO77" s="1203"/>
      <c r="CP77" s="1203"/>
      <c r="CQ77" s="1203"/>
      <c r="CR77" s="1203"/>
      <c r="CS77" s="1203"/>
      <c r="CT77" s="1203"/>
      <c r="CU77" s="1203"/>
      <c r="CV77" s="1203">
        <v>154.69999999999999</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638</v>
      </c>
      <c r="BC79" s="1204"/>
      <c r="BD79" s="1204"/>
      <c r="BE79" s="1204"/>
      <c r="BF79" s="1204"/>
      <c r="BG79" s="1204"/>
      <c r="BH79" s="1204"/>
      <c r="BI79" s="1204"/>
      <c r="BJ79" s="1204"/>
      <c r="BK79" s="1204"/>
      <c r="BL79" s="1204"/>
      <c r="BM79" s="1204"/>
      <c r="BN79" s="1204"/>
      <c r="BO79" s="1204"/>
      <c r="BP79" s="1203">
        <v>9.5</v>
      </c>
      <c r="BQ79" s="1203"/>
      <c r="BR79" s="1203"/>
      <c r="BS79" s="1203"/>
      <c r="BT79" s="1203"/>
      <c r="BU79" s="1203"/>
      <c r="BV79" s="1203"/>
      <c r="BW79" s="1203"/>
      <c r="BX79" s="1203">
        <v>9.6</v>
      </c>
      <c r="BY79" s="1203"/>
      <c r="BZ79" s="1203"/>
      <c r="CA79" s="1203"/>
      <c r="CB79" s="1203"/>
      <c r="CC79" s="1203"/>
      <c r="CD79" s="1203"/>
      <c r="CE79" s="1203"/>
      <c r="CF79" s="1203">
        <v>9.4</v>
      </c>
      <c r="CG79" s="1203"/>
      <c r="CH79" s="1203"/>
      <c r="CI79" s="1203"/>
      <c r="CJ79" s="1203"/>
      <c r="CK79" s="1203"/>
      <c r="CL79" s="1203"/>
      <c r="CM79" s="1203"/>
      <c r="CN79" s="1203">
        <v>8.6999999999999993</v>
      </c>
      <c r="CO79" s="1203"/>
      <c r="CP79" s="1203"/>
      <c r="CQ79" s="1203"/>
      <c r="CR79" s="1203"/>
      <c r="CS79" s="1203"/>
      <c r="CT79" s="1203"/>
      <c r="CU79" s="1203"/>
      <c r="CV79" s="1203">
        <v>8.4</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HuMChDJlwlewD6Z02fIdqY8vTl2degneQRCnXBeDKDwlxxRNJQ2o4zxa8MpunpfHUfM3CAp4KPCcAuvyBtHhtA==" saltValue="rQeonS409b5nLDWGRqM2t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4A05-C68E-4A93-9C62-3E1EE9D8820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iZ8kFF+cQEMltzRq1a+3W4d1mXePfZ4xVbl8bIWePpcjvMYppR2gWtUX4fO9gAK+8BDXbvUBkK3qUtZe14Q8FQ==" saltValue="CaRAfHEYVqzIaMbJv1Is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8DA9-F6C5-4668-804B-FA7A3A1E5F65}">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DSMUhTOMgTlATjBeB+pGK2f1yXgMbBi60pWDgj8x54dONJJMWcByNkOKif3bUJgfoc6z8QNENJPyuxNXL3WeXA==" saltValue="QPdO5sJH1nCxZ+KcM+Ph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555</v>
      </c>
      <c r="B3" s="131"/>
      <c r="C3" s="132"/>
      <c r="D3" s="133">
        <v>135164</v>
      </c>
      <c r="E3" s="134"/>
      <c r="F3" s="135">
        <v>139505</v>
      </c>
      <c r="G3" s="136"/>
      <c r="H3" s="137"/>
    </row>
    <row r="4" spans="1:8" x14ac:dyDescent="0.2">
      <c r="A4" s="138"/>
      <c r="B4" s="139"/>
      <c r="C4" s="140"/>
      <c r="D4" s="141">
        <v>33100</v>
      </c>
      <c r="E4" s="142"/>
      <c r="F4" s="143">
        <v>39411</v>
      </c>
      <c r="G4" s="144"/>
      <c r="H4" s="145"/>
    </row>
    <row r="5" spans="1:8" x14ac:dyDescent="0.2">
      <c r="A5" s="126" t="s">
        <v>557</v>
      </c>
      <c r="B5" s="131"/>
      <c r="C5" s="132"/>
      <c r="D5" s="133">
        <v>115300</v>
      </c>
      <c r="E5" s="134"/>
      <c r="F5" s="135">
        <v>128232</v>
      </c>
      <c r="G5" s="136"/>
      <c r="H5" s="137"/>
    </row>
    <row r="6" spans="1:8" x14ac:dyDescent="0.2">
      <c r="A6" s="138"/>
      <c r="B6" s="139"/>
      <c r="C6" s="140"/>
      <c r="D6" s="141">
        <v>33025</v>
      </c>
      <c r="E6" s="142"/>
      <c r="F6" s="143">
        <v>36122</v>
      </c>
      <c r="G6" s="144"/>
      <c r="H6" s="145"/>
    </row>
    <row r="7" spans="1:8" x14ac:dyDescent="0.2">
      <c r="A7" s="126" t="s">
        <v>558</v>
      </c>
      <c r="B7" s="131"/>
      <c r="C7" s="132"/>
      <c r="D7" s="133">
        <v>133801</v>
      </c>
      <c r="E7" s="134"/>
      <c r="F7" s="135">
        <v>145988</v>
      </c>
      <c r="G7" s="136"/>
      <c r="H7" s="137"/>
    </row>
    <row r="8" spans="1:8" x14ac:dyDescent="0.2">
      <c r="A8" s="138"/>
      <c r="B8" s="139"/>
      <c r="C8" s="140"/>
      <c r="D8" s="141">
        <v>35602</v>
      </c>
      <c r="E8" s="142"/>
      <c r="F8" s="143">
        <v>36192</v>
      </c>
      <c r="G8" s="144"/>
      <c r="H8" s="145"/>
    </row>
    <row r="9" spans="1:8" x14ac:dyDescent="0.2">
      <c r="A9" s="126" t="s">
        <v>559</v>
      </c>
      <c r="B9" s="131"/>
      <c r="C9" s="132"/>
      <c r="D9" s="133">
        <v>142413</v>
      </c>
      <c r="E9" s="134"/>
      <c r="F9" s="135">
        <v>156891</v>
      </c>
      <c r="G9" s="136"/>
      <c r="H9" s="137"/>
    </row>
    <row r="10" spans="1:8" x14ac:dyDescent="0.2">
      <c r="A10" s="138"/>
      <c r="B10" s="139"/>
      <c r="C10" s="140"/>
      <c r="D10" s="141">
        <v>30076</v>
      </c>
      <c r="E10" s="142"/>
      <c r="F10" s="143">
        <v>35077</v>
      </c>
      <c r="G10" s="144"/>
      <c r="H10" s="145"/>
    </row>
    <row r="11" spans="1:8" x14ac:dyDescent="0.2">
      <c r="A11" s="126" t="s">
        <v>560</v>
      </c>
      <c r="B11" s="131"/>
      <c r="C11" s="132"/>
      <c r="D11" s="133">
        <v>139031</v>
      </c>
      <c r="E11" s="134"/>
      <c r="F11" s="135">
        <v>166403</v>
      </c>
      <c r="G11" s="136"/>
      <c r="H11" s="137"/>
    </row>
    <row r="12" spans="1:8" x14ac:dyDescent="0.2">
      <c r="A12" s="138"/>
      <c r="B12" s="139"/>
      <c r="C12" s="146"/>
      <c r="D12" s="141">
        <v>28927</v>
      </c>
      <c r="E12" s="142"/>
      <c r="F12" s="143">
        <v>40263</v>
      </c>
      <c r="G12" s="144"/>
      <c r="H12" s="145"/>
    </row>
    <row r="13" spans="1:8" x14ac:dyDescent="0.2">
      <c r="A13" s="126"/>
      <c r="B13" s="131"/>
      <c r="C13" s="147"/>
      <c r="D13" s="148">
        <v>133142</v>
      </c>
      <c r="E13" s="149"/>
      <c r="F13" s="150">
        <v>147404</v>
      </c>
      <c r="G13" s="151"/>
      <c r="H13" s="137"/>
    </row>
    <row r="14" spans="1:8" x14ac:dyDescent="0.2">
      <c r="A14" s="138"/>
      <c r="B14" s="139"/>
      <c r="C14" s="140"/>
      <c r="D14" s="141">
        <v>32146</v>
      </c>
      <c r="E14" s="142"/>
      <c r="F14" s="143">
        <v>37413</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1.37</v>
      </c>
      <c r="C19" s="152">
        <f>ROUND(VALUE(SUBSTITUTE(実質収支比率等に係る経年分析!G$48,"▲","-")),2)</f>
        <v>2.13</v>
      </c>
      <c r="D19" s="152">
        <f>ROUND(VALUE(SUBSTITUTE(実質収支比率等に係る経年分析!H$48,"▲","-")),2)</f>
        <v>1.38</v>
      </c>
      <c r="E19" s="152">
        <f>ROUND(VALUE(SUBSTITUTE(実質収支比率等に係る経年分析!I$48,"▲","-")),2)</f>
        <v>4.7300000000000004</v>
      </c>
      <c r="F19" s="152">
        <f>ROUND(VALUE(SUBSTITUTE(実質収支比率等に係る経年分析!J$48,"▲","-")),2)</f>
        <v>3.61</v>
      </c>
    </row>
    <row r="20" spans="1:11" x14ac:dyDescent="0.2">
      <c r="A20" s="152" t="s">
        <v>53</v>
      </c>
      <c r="B20" s="152">
        <f>ROUND(VALUE(SUBSTITUTE(実質収支比率等に係る経年分析!F$47,"▲","-")),2)</f>
        <v>1.88</v>
      </c>
      <c r="C20" s="152">
        <f>ROUND(VALUE(SUBSTITUTE(実質収支比率等に係る経年分析!G$47,"▲","-")),2)</f>
        <v>1.9</v>
      </c>
      <c r="D20" s="152">
        <f>ROUND(VALUE(SUBSTITUTE(実質収支比率等に係る経年分析!H$47,"▲","-")),2)</f>
        <v>1.92</v>
      </c>
      <c r="E20" s="152">
        <f>ROUND(VALUE(SUBSTITUTE(実質収支比率等に係る経年分析!I$47,"▲","-")),2)</f>
        <v>1.87</v>
      </c>
      <c r="F20" s="152">
        <f>ROUND(VALUE(SUBSTITUTE(実質収支比率等に係る経年分析!J$47,"▲","-")),2)</f>
        <v>1.78</v>
      </c>
    </row>
    <row r="21" spans="1:11" x14ac:dyDescent="0.2">
      <c r="A21" s="152" t="s">
        <v>54</v>
      </c>
      <c r="B21" s="152">
        <f>IF(ISNUMBER(VALUE(SUBSTITUTE(実質収支比率等に係る経年分析!F$49,"▲","-"))),ROUND(VALUE(SUBSTITUTE(実質収支比率等に係る経年分析!F$49,"▲","-")),2),NA())</f>
        <v>-0.36</v>
      </c>
      <c r="C21" s="152">
        <f>IF(ISNUMBER(VALUE(SUBSTITUTE(実質収支比率等に係る経年分析!G$49,"▲","-"))),ROUND(VALUE(SUBSTITUTE(実質収支比率等に係る経年分析!G$49,"▲","-")),2),NA())</f>
        <v>0.75</v>
      </c>
      <c r="D21" s="152">
        <f>IF(ISNUMBER(VALUE(SUBSTITUTE(実質収支比率等に係る経年分析!H$49,"▲","-"))),ROUND(VALUE(SUBSTITUTE(実質収支比率等に係る経年分析!H$49,"▲","-")),2),NA())</f>
        <v>-0.77</v>
      </c>
      <c r="E21" s="152">
        <f>IF(ISNUMBER(VALUE(SUBSTITUTE(実質収支比率等に係る経年分析!I$49,"▲","-"))),ROUND(VALUE(SUBSTITUTE(実質収支比率等に係る経年分析!I$49,"▲","-")),2),NA())</f>
        <v>3.38</v>
      </c>
      <c r="F21" s="152">
        <f>IF(ISNUMBER(VALUE(SUBSTITUTE(実質収支比率等に係る経年分析!J$49,"▲","-"))),ROUND(VALUE(SUBSTITUTE(実質収支比率等に係る経年分析!J$49,"▲","-")),2),NA())</f>
        <v>-0.89</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鳥取県営工業用水道事業会計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0.09</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0.05</v>
      </c>
    </row>
    <row r="30" spans="1:11" x14ac:dyDescent="0.2">
      <c r="A30" s="153" t="str">
        <f>IF(連結実質赤字比率に係る赤字・黒字の構成分析!C$40="",NA(),連結実質赤字比率に係る赤字・黒字の構成分析!C$40)</f>
        <v>鳥取県用品調達等集中管理事業特別会計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鳥取県天神川流域下水道事業会計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0.21</v>
      </c>
    </row>
    <row r="32" spans="1:11" x14ac:dyDescent="0.2">
      <c r="A32" s="153" t="str">
        <f>IF(連結実質赤字比率に係る赤字・黒字の構成分析!C$38="",NA(),連結実質赤字比率に係る赤字・黒字の構成分析!C$38)</f>
        <v>鳥取県営埋立事業会計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0.78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0.59</v>
      </c>
    </row>
    <row r="33" spans="1:16" x14ac:dyDescent="0.2">
      <c r="A33" s="153" t="str">
        <f>IF(連結実質赤字比率に係る赤字・黒字の構成分析!C$37="",NA(),連結実質赤字比率に係る赤字・黒字の構成分析!C$37)</f>
        <v>鳥取県国民健康保険運営事業特別会計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1.47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0.91</v>
      </c>
    </row>
    <row r="34" spans="1:16" x14ac:dyDescent="0.2">
      <c r="A34" s="153" t="str">
        <f>IF(連結実質赤字比率に係る赤字・黒字の構成分析!C$36="",NA(),連結実質赤字比率に係る赤字・黒字の構成分析!C$36)</f>
        <v>鳥取県営電気事業会計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2.4900000000000002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2.4900000000000002</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2.0499999999999998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4.63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3.53</v>
      </c>
    </row>
    <row r="36" spans="1:16" x14ac:dyDescent="0.2">
      <c r="A36" s="153" t="str">
        <f>IF(連結実質赤字比率に係る赤字・黒字の構成分析!C$34="",NA(),連結実質赤字比率に係る赤字・黒字の構成分析!C$34)</f>
        <v>鳥取県営病院事業会計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5.47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3.38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3.97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4.2300000000000004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4.59</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46873</v>
      </c>
      <c r="E42" s="154"/>
      <c r="F42" s="154"/>
      <c r="G42" s="154">
        <f>'実質公債費比率（分子）の構造'!L$52</f>
        <v>44250</v>
      </c>
      <c r="H42" s="154"/>
      <c r="I42" s="154"/>
      <c r="J42" s="154">
        <f>'実質公債費比率（分子）の構造'!M$52</f>
        <v>41826</v>
      </c>
      <c r="K42" s="154"/>
      <c r="L42" s="154"/>
      <c r="M42" s="154">
        <f>'実質公債費比率（分子）の構造'!N$52</f>
        <v>40306</v>
      </c>
      <c r="N42" s="154"/>
      <c r="O42" s="154"/>
      <c r="P42" s="154">
        <f>'実質公債費比率（分子）の構造'!O$52</f>
        <v>37931</v>
      </c>
    </row>
    <row r="43" spans="1:16" x14ac:dyDescent="0.2">
      <c r="A43" s="154" t="s">
        <v>62</v>
      </c>
      <c r="B43" s="154">
        <f>'実質公債費比率（分子）の構造'!K$51</f>
        <v>10</v>
      </c>
      <c r="C43" s="154"/>
      <c r="D43" s="154"/>
      <c r="E43" s="154">
        <f>'実質公債費比率（分子）の構造'!L$51</f>
        <v>7</v>
      </c>
      <c r="F43" s="154"/>
      <c r="G43" s="154"/>
      <c r="H43" s="154">
        <f>'実質公債費比率（分子）の構造'!M$51</f>
        <v>4</v>
      </c>
      <c r="I43" s="154"/>
      <c r="J43" s="154"/>
      <c r="K43" s="154">
        <f>'実質公債費比率（分子）の構造'!N$51</f>
        <v>5</v>
      </c>
      <c r="L43" s="154"/>
      <c r="M43" s="154"/>
      <c r="N43" s="154">
        <f>'実質公債費比率（分子）の構造'!O$51</f>
        <v>10</v>
      </c>
      <c r="O43" s="154"/>
      <c r="P43" s="154"/>
    </row>
    <row r="44" spans="1:16" x14ac:dyDescent="0.2">
      <c r="A44" s="154" t="s">
        <v>63</v>
      </c>
      <c r="B44" s="154">
        <f>'実質公債費比率（分子）の構造'!K$50</f>
        <v>275</v>
      </c>
      <c r="C44" s="154"/>
      <c r="D44" s="154"/>
      <c r="E44" s="154">
        <f>'実質公債費比率（分子）の構造'!L$50</f>
        <v>204</v>
      </c>
      <c r="F44" s="154"/>
      <c r="G44" s="154"/>
      <c r="H44" s="154">
        <f>'実質公債費比率（分子）の構造'!M$50</f>
        <v>151</v>
      </c>
      <c r="I44" s="154"/>
      <c r="J44" s="154"/>
      <c r="K44" s="154">
        <f>'実質公債費比率（分子）の構造'!N$50</f>
        <v>113</v>
      </c>
      <c r="L44" s="154"/>
      <c r="M44" s="154"/>
      <c r="N44" s="154">
        <f>'実質公債費比率（分子）の構造'!O$50</f>
        <v>110</v>
      </c>
      <c r="O44" s="154"/>
      <c r="P44" s="154"/>
    </row>
    <row r="45" spans="1:16" x14ac:dyDescent="0.2">
      <c r="A45" s="154" t="s">
        <v>64</v>
      </c>
      <c r="B45" s="154">
        <f>'実質公債費比率（分子）の構造'!K$49</f>
        <v>1194</v>
      </c>
      <c r="C45" s="154"/>
      <c r="D45" s="154"/>
      <c r="E45" s="154">
        <f>'実質公債費比率（分子）の構造'!L$49</f>
        <v>1184</v>
      </c>
      <c r="F45" s="154"/>
      <c r="G45" s="154"/>
      <c r="H45" s="154">
        <f>'実質公債費比率（分子）の構造'!M$49</f>
        <v>1044</v>
      </c>
      <c r="I45" s="154"/>
      <c r="J45" s="154"/>
      <c r="K45" s="154">
        <f>'実質公債費比率（分子）の構造'!N$49</f>
        <v>956</v>
      </c>
      <c r="L45" s="154"/>
      <c r="M45" s="154"/>
      <c r="N45" s="154">
        <f>'実質公債費比率（分子）の構造'!O$49</f>
        <v>978</v>
      </c>
      <c r="O45" s="154"/>
      <c r="P45" s="154"/>
    </row>
    <row r="46" spans="1:16" x14ac:dyDescent="0.2">
      <c r="A46" s="154" t="s">
        <v>65</v>
      </c>
      <c r="B46" s="154">
        <f>'実質公債費比率（分子）の構造'!K$48</f>
        <v>1042</v>
      </c>
      <c r="C46" s="154"/>
      <c r="D46" s="154"/>
      <c r="E46" s="154">
        <f>'実質公債費比率（分子）の構造'!L$48</f>
        <v>999</v>
      </c>
      <c r="F46" s="154"/>
      <c r="G46" s="154"/>
      <c r="H46" s="154">
        <f>'実質公債費比率（分子）の構造'!M$48</f>
        <v>969</v>
      </c>
      <c r="I46" s="154"/>
      <c r="J46" s="154"/>
      <c r="K46" s="154">
        <f>'実質公債費比率（分子）の構造'!N$48</f>
        <v>1004</v>
      </c>
      <c r="L46" s="154"/>
      <c r="M46" s="154"/>
      <c r="N46" s="154">
        <f>'実質公債費比率（分子）の構造'!O$48</f>
        <v>1210</v>
      </c>
      <c r="O46" s="154"/>
      <c r="P46" s="154"/>
    </row>
    <row r="47" spans="1:16" x14ac:dyDescent="0.2">
      <c r="A47" s="154" t="s">
        <v>66</v>
      </c>
      <c r="B47" s="154">
        <f>'実質公債費比率（分子）の構造'!K$47</f>
        <v>331</v>
      </c>
      <c r="C47" s="154"/>
      <c r="D47" s="154"/>
      <c r="E47" s="154">
        <f>'実質公債費比率（分子）の構造'!L$47</f>
        <v>288</v>
      </c>
      <c r="F47" s="154"/>
      <c r="G47" s="154"/>
      <c r="H47" s="154">
        <f>'実質公債費比率（分子）の構造'!M$47</f>
        <v>259</v>
      </c>
      <c r="I47" s="154"/>
      <c r="J47" s="154"/>
      <c r="K47" s="154">
        <f>'実質公債費比率（分子）の構造'!N$47</f>
        <v>223</v>
      </c>
      <c r="L47" s="154"/>
      <c r="M47" s="154"/>
      <c r="N47" s="154">
        <f>'実質公債費比率（分子）の構造'!O$47</f>
        <v>516</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66484</v>
      </c>
      <c r="C49" s="154"/>
      <c r="D49" s="154"/>
      <c r="E49" s="154">
        <f>'実質公債費比率（分子）の構造'!L$45</f>
        <v>62264</v>
      </c>
      <c r="F49" s="154"/>
      <c r="G49" s="154"/>
      <c r="H49" s="154">
        <f>'実質公債費比率（分子）の構造'!M$45</f>
        <v>56526</v>
      </c>
      <c r="I49" s="154"/>
      <c r="J49" s="154"/>
      <c r="K49" s="154">
        <f>'実質公債費比率（分子）の構造'!N$45</f>
        <v>52997</v>
      </c>
      <c r="L49" s="154"/>
      <c r="M49" s="154"/>
      <c r="N49" s="154">
        <f>'実質公債費比率（分子）の構造'!O$45</f>
        <v>52703</v>
      </c>
      <c r="O49" s="154"/>
      <c r="P49" s="154"/>
    </row>
    <row r="50" spans="1:16" x14ac:dyDescent="0.2">
      <c r="A50" s="154" t="s">
        <v>69</v>
      </c>
      <c r="B50" s="154" t="e">
        <f>NA()</f>
        <v>#N/A</v>
      </c>
      <c r="C50" s="154">
        <f>IF(ISNUMBER('実質公債費比率（分子）の構造'!K$53),'実質公債費比率（分子）の構造'!K$53,NA())</f>
        <v>22463</v>
      </c>
      <c r="D50" s="154" t="e">
        <f>NA()</f>
        <v>#N/A</v>
      </c>
      <c r="E50" s="154" t="e">
        <f>NA()</f>
        <v>#N/A</v>
      </c>
      <c r="F50" s="154">
        <f>IF(ISNUMBER('実質公債費比率（分子）の構造'!L$53),'実質公債費比率（分子）の構造'!L$53,NA())</f>
        <v>20696</v>
      </c>
      <c r="G50" s="154" t="e">
        <f>NA()</f>
        <v>#N/A</v>
      </c>
      <c r="H50" s="154" t="e">
        <f>NA()</f>
        <v>#N/A</v>
      </c>
      <c r="I50" s="154">
        <f>IF(ISNUMBER('実質公債費比率（分子）の構造'!M$53),'実質公債費比率（分子）の構造'!M$53,NA())</f>
        <v>17127</v>
      </c>
      <c r="J50" s="154" t="e">
        <f>NA()</f>
        <v>#N/A</v>
      </c>
      <c r="K50" s="154" t="e">
        <f>NA()</f>
        <v>#N/A</v>
      </c>
      <c r="L50" s="154">
        <f>IF(ISNUMBER('実質公債費比率（分子）の構造'!N$53),'実質公債費比率（分子）の構造'!N$53,NA())</f>
        <v>14992</v>
      </c>
      <c r="M50" s="154" t="e">
        <f>NA()</f>
        <v>#N/A</v>
      </c>
      <c r="N50" s="154" t="e">
        <f>NA()</f>
        <v>#N/A</v>
      </c>
      <c r="O50" s="154">
        <f>IF(ISNUMBER('実質公債費比率（分子）の構造'!O$53),'実質公債費比率（分子）の構造'!O$53,NA())</f>
        <v>17596</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474399</v>
      </c>
      <c r="E56" s="153"/>
      <c r="F56" s="153"/>
      <c r="G56" s="153">
        <f>'将来負担比率（分子）の構造'!J$52</f>
        <v>466916</v>
      </c>
      <c r="H56" s="153"/>
      <c r="I56" s="153"/>
      <c r="J56" s="153">
        <f>'将来負担比率（分子）の構造'!K$52</f>
        <v>459598</v>
      </c>
      <c r="K56" s="153"/>
      <c r="L56" s="153"/>
      <c r="M56" s="153">
        <f>'将来負担比率（分子）の構造'!L$52</f>
        <v>451577</v>
      </c>
      <c r="N56" s="153"/>
      <c r="O56" s="153"/>
      <c r="P56" s="153">
        <f>'将来負担比率（分子）の構造'!M$52</f>
        <v>440146</v>
      </c>
    </row>
    <row r="57" spans="1:16" x14ac:dyDescent="0.2">
      <c r="A57" s="153" t="s">
        <v>40</v>
      </c>
      <c r="B57" s="153"/>
      <c r="C57" s="153"/>
      <c r="D57" s="153">
        <f>'将来負担比率（分子）の構造'!I$51</f>
        <v>12331</v>
      </c>
      <c r="E57" s="153"/>
      <c r="F57" s="153"/>
      <c r="G57" s="153">
        <f>'将来負担比率（分子）の構造'!J$51</f>
        <v>10376</v>
      </c>
      <c r="H57" s="153"/>
      <c r="I57" s="153"/>
      <c r="J57" s="153">
        <f>'将来負担比率（分子）の構造'!K$51</f>
        <v>13078</v>
      </c>
      <c r="K57" s="153"/>
      <c r="L57" s="153"/>
      <c r="M57" s="153">
        <f>'将来負担比率（分子）の構造'!L$51</f>
        <v>13269</v>
      </c>
      <c r="N57" s="153"/>
      <c r="O57" s="153"/>
      <c r="P57" s="153">
        <f>'将来負担比率（分子）の構造'!M$51</f>
        <v>10993</v>
      </c>
    </row>
    <row r="58" spans="1:16" x14ac:dyDescent="0.2">
      <c r="A58" s="153" t="s">
        <v>39</v>
      </c>
      <c r="B58" s="153"/>
      <c r="C58" s="153"/>
      <c r="D58" s="153">
        <f>'将来負担比率（分子）の構造'!I$50</f>
        <v>57475</v>
      </c>
      <c r="E58" s="153"/>
      <c r="F58" s="153"/>
      <c r="G58" s="153">
        <f>'将来負担比率（分子）の構造'!J$50</f>
        <v>49424</v>
      </c>
      <c r="H58" s="153"/>
      <c r="I58" s="153"/>
      <c r="J58" s="153">
        <f>'将来負担比率（分子）の構造'!K$50</f>
        <v>45678</v>
      </c>
      <c r="K58" s="153"/>
      <c r="L58" s="153"/>
      <c r="M58" s="153">
        <f>'将来負担比率（分子）の構造'!L$50</f>
        <v>42972</v>
      </c>
      <c r="N58" s="153"/>
      <c r="O58" s="153"/>
      <c r="P58" s="153">
        <f>'将来負担比率（分子）の構造'!M$50</f>
        <v>49651</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5846</v>
      </c>
      <c r="C61" s="153"/>
      <c r="D61" s="153"/>
      <c r="E61" s="153">
        <f>'将来負担比率（分子）の構造'!J$46</f>
        <v>5710</v>
      </c>
      <c r="F61" s="153"/>
      <c r="G61" s="153"/>
      <c r="H61" s="153">
        <f>'将来負担比率（分子）の構造'!K$46</f>
        <v>5735</v>
      </c>
      <c r="I61" s="153"/>
      <c r="J61" s="153"/>
      <c r="K61" s="153">
        <f>'将来負担比率（分子）の構造'!L$46</f>
        <v>5649</v>
      </c>
      <c r="L61" s="153"/>
      <c r="M61" s="153"/>
      <c r="N61" s="153">
        <f>'将来負担比率（分子）の構造'!M$46</f>
        <v>5400</v>
      </c>
      <c r="O61" s="153"/>
      <c r="P61" s="153"/>
    </row>
    <row r="62" spans="1:16" x14ac:dyDescent="0.2">
      <c r="A62" s="153" t="s">
        <v>33</v>
      </c>
      <c r="B62" s="153">
        <f>'将来負担比率（分子）の構造'!I$45</f>
        <v>73329</v>
      </c>
      <c r="C62" s="153"/>
      <c r="D62" s="153"/>
      <c r="E62" s="153">
        <f>'将来負担比率（分子）の構造'!J$45</f>
        <v>71503</v>
      </c>
      <c r="F62" s="153"/>
      <c r="G62" s="153"/>
      <c r="H62" s="153">
        <f>'将来負担比率（分子）の構造'!K$45</f>
        <v>70226</v>
      </c>
      <c r="I62" s="153"/>
      <c r="J62" s="153"/>
      <c r="K62" s="153">
        <f>'将来負担比率（分子）の構造'!L$45</f>
        <v>68057</v>
      </c>
      <c r="L62" s="153"/>
      <c r="M62" s="153"/>
      <c r="N62" s="153">
        <f>'将来負担比率（分子）の構造'!M$45</f>
        <v>65769</v>
      </c>
      <c r="O62" s="153"/>
      <c r="P62" s="153"/>
    </row>
    <row r="63" spans="1:16" x14ac:dyDescent="0.2">
      <c r="A63" s="153" t="s">
        <v>32</v>
      </c>
      <c r="B63" s="153">
        <f>'将来負担比率（分子）の構造'!I$44</f>
        <v>13173</v>
      </c>
      <c r="C63" s="153"/>
      <c r="D63" s="153"/>
      <c r="E63" s="153">
        <f>'将来負担比率（分子）の構造'!J$44</f>
        <v>14162</v>
      </c>
      <c r="F63" s="153"/>
      <c r="G63" s="153"/>
      <c r="H63" s="153">
        <f>'将来負担比率（分子）の構造'!K$44</f>
        <v>16281</v>
      </c>
      <c r="I63" s="153"/>
      <c r="J63" s="153"/>
      <c r="K63" s="153">
        <f>'将来負担比率（分子）の構造'!L$44</f>
        <v>15793</v>
      </c>
      <c r="L63" s="153"/>
      <c r="M63" s="153"/>
      <c r="N63" s="153">
        <f>'将来負担比率（分子）の構造'!M$44</f>
        <v>15184</v>
      </c>
      <c r="O63" s="153"/>
      <c r="P63" s="153"/>
    </row>
    <row r="64" spans="1:16" x14ac:dyDescent="0.2">
      <c r="A64" s="153" t="s">
        <v>31</v>
      </c>
      <c r="B64" s="153">
        <f>'将来負担比率（分子）の構造'!I$43</f>
        <v>10296</v>
      </c>
      <c r="C64" s="153"/>
      <c r="D64" s="153"/>
      <c r="E64" s="153">
        <f>'将来負担比率（分子）の構造'!J$43</f>
        <v>18576</v>
      </c>
      <c r="F64" s="153"/>
      <c r="G64" s="153"/>
      <c r="H64" s="153">
        <f>'将来負担比率（分子）の構造'!K$43</f>
        <v>21298</v>
      </c>
      <c r="I64" s="153"/>
      <c r="J64" s="153"/>
      <c r="K64" s="153">
        <f>'将来負担比率（分子）の構造'!L$43</f>
        <v>17308</v>
      </c>
      <c r="L64" s="153"/>
      <c r="M64" s="153"/>
      <c r="N64" s="153">
        <f>'将来負担比率（分子）の構造'!M$43</f>
        <v>14478</v>
      </c>
      <c r="O64" s="153"/>
      <c r="P64" s="153"/>
    </row>
    <row r="65" spans="1:16" x14ac:dyDescent="0.2">
      <c r="A65" s="153" t="s">
        <v>30</v>
      </c>
      <c r="B65" s="153">
        <f>'将来負担比率（分子）の構造'!I$42</f>
        <v>523</v>
      </c>
      <c r="C65" s="153"/>
      <c r="D65" s="153"/>
      <c r="E65" s="153">
        <f>'将来負担比率（分子）の構造'!J$42</f>
        <v>376</v>
      </c>
      <c r="F65" s="153"/>
      <c r="G65" s="153"/>
      <c r="H65" s="153">
        <f>'将来負担比率（分子）の構造'!K$42</f>
        <v>284</v>
      </c>
      <c r="I65" s="153"/>
      <c r="J65" s="153"/>
      <c r="K65" s="153">
        <f>'将来負担比率（分子）の構造'!L$42</f>
        <v>229</v>
      </c>
      <c r="L65" s="153"/>
      <c r="M65" s="153"/>
      <c r="N65" s="153">
        <f>'将来負担比率（分子）の構造'!M$42</f>
        <v>180</v>
      </c>
      <c r="O65" s="153"/>
      <c r="P65" s="153"/>
    </row>
    <row r="66" spans="1:16" x14ac:dyDescent="0.2">
      <c r="A66" s="153" t="s">
        <v>29</v>
      </c>
      <c r="B66" s="153">
        <f>'将来負担比率（分子）の構造'!I$41</f>
        <v>643903</v>
      </c>
      <c r="C66" s="153"/>
      <c r="D66" s="153"/>
      <c r="E66" s="153">
        <f>'将来負担比率（分子）の構造'!J$41</f>
        <v>630774</v>
      </c>
      <c r="F66" s="153"/>
      <c r="G66" s="153"/>
      <c r="H66" s="153">
        <f>'将来負担比率（分子）の構造'!K$41</f>
        <v>633635</v>
      </c>
      <c r="I66" s="153"/>
      <c r="J66" s="153"/>
      <c r="K66" s="153">
        <f>'将来負担比率（分子）の構造'!L$41</f>
        <v>634894</v>
      </c>
      <c r="L66" s="153"/>
      <c r="M66" s="153"/>
      <c r="N66" s="153">
        <f>'将来負担比率（分子）の構造'!M$41</f>
        <v>634097</v>
      </c>
      <c r="O66" s="153"/>
      <c r="P66" s="153"/>
    </row>
    <row r="67" spans="1:16" x14ac:dyDescent="0.2">
      <c r="A67" s="153" t="s">
        <v>73</v>
      </c>
      <c r="B67" s="153" t="e">
        <f>NA()</f>
        <v>#N/A</v>
      </c>
      <c r="C67" s="153">
        <f>IF(ISNUMBER('将来負担比率（分子）の構造'!I$53), IF('将来負担比率（分子）の構造'!I$53 &lt; 0, 0, '将来負担比率（分子）の構造'!I$53), NA())</f>
        <v>202865</v>
      </c>
      <c r="D67" s="153" t="e">
        <f>NA()</f>
        <v>#N/A</v>
      </c>
      <c r="E67" s="153" t="e">
        <f>NA()</f>
        <v>#N/A</v>
      </c>
      <c r="F67" s="153">
        <f>IF(ISNUMBER('将来負担比率（分子）の構造'!J$53), IF('将来負担比率（分子）の構造'!J$53 &lt; 0, 0, '将来負担比率（分子）の構造'!J$53), NA())</f>
        <v>214385</v>
      </c>
      <c r="G67" s="153" t="e">
        <f>NA()</f>
        <v>#N/A</v>
      </c>
      <c r="H67" s="153" t="e">
        <f>NA()</f>
        <v>#N/A</v>
      </c>
      <c r="I67" s="153">
        <f>IF(ISNUMBER('将来負担比率（分子）の構造'!K$53), IF('将来負担比率（分子）の構造'!K$53 &lt; 0, 0, '将来負担比率（分子）の構造'!K$53), NA())</f>
        <v>229104</v>
      </c>
      <c r="J67" s="153" t="e">
        <f>NA()</f>
        <v>#N/A</v>
      </c>
      <c r="K67" s="153" t="e">
        <f>NA()</f>
        <v>#N/A</v>
      </c>
      <c r="L67" s="153">
        <f>IF(ISNUMBER('将来負担比率（分子）の構造'!L$53), IF('将来負担比率（分子）の構造'!L$53 &lt; 0, 0, '将来負担比率（分子）の構造'!L$53), NA())</f>
        <v>234112</v>
      </c>
      <c r="M67" s="153" t="e">
        <f>NA()</f>
        <v>#N/A</v>
      </c>
      <c r="N67" s="153" t="e">
        <f>NA()</f>
        <v>#N/A</v>
      </c>
      <c r="O67" s="153">
        <f>IF(ISNUMBER('将来負担比率（分子）の構造'!M$53), IF('将来負担比率（分子）の構造'!M$53 &lt; 0, 0, '将来負担比率（分子）の構造'!M$53), NA())</f>
        <v>234319</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4003</v>
      </c>
      <c r="C72" s="157">
        <f>基金残高に係る経年分析!G55</f>
        <v>4003</v>
      </c>
      <c r="D72" s="157">
        <f>基金残高に係る経年分析!H55</f>
        <v>4003</v>
      </c>
    </row>
    <row r="73" spans="1:16" x14ac:dyDescent="0.2">
      <c r="A73" s="156" t="s">
        <v>76</v>
      </c>
      <c r="B73" s="157">
        <f>基金残高に係る経年分析!F56</f>
        <v>12935</v>
      </c>
      <c r="C73" s="157">
        <f>基金残高に係る経年分析!G56</f>
        <v>9970</v>
      </c>
      <c r="D73" s="157">
        <f>基金残高に係る経年分析!H56</f>
        <v>10003</v>
      </c>
    </row>
    <row r="74" spans="1:16" x14ac:dyDescent="0.2">
      <c r="A74" s="156" t="s">
        <v>77</v>
      </c>
      <c r="B74" s="157">
        <f>基金残高に係る経年分析!F57</f>
        <v>26719</v>
      </c>
      <c r="C74" s="157">
        <f>基金残高に係る経年分析!G57</f>
        <v>36165</v>
      </c>
      <c r="D74" s="157">
        <f>基金残高に係る経年分析!H57</f>
        <v>49042</v>
      </c>
    </row>
  </sheetData>
  <sheetProtection algorithmName="SHA-512" hashValue="c7YVU4HfXdcnM5Jv3YW/5bSvJEvuqbGYpgJQJcPkbtcqaB3FhnRAuQhcEvDAGygaF0mkGriBOEQPCxTrMqZi2g==" saltValue="K1hvArUVxfCwtKvBXwa9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2023-03-13T01:45:41Z</cp:lastPrinted>
  <dcterms:created xsi:type="dcterms:W3CDTF">2023-02-20T00:30:01Z</dcterms:created>
  <dcterms:modified xsi:type="dcterms:W3CDTF">2023-09-29T07:56:49Z</dcterms:modified>
  <cp:category/>
</cp:coreProperties>
</file>