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D1BDD1B0-C568-4C7E-BDD5-C9A33A71A30C}" xr6:coauthVersionLast="36" xr6:coauthVersionMax="36" xr10:uidLastSave="{00000000-0000-0000-0000-000000000000}"/>
  <bookViews>
    <workbookView xWindow="0" yWindow="0" windowWidth="15360" windowHeight="763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4" i="10" l="1"/>
  <c r="BG33" i="10"/>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U34" i="10"/>
  <c r="C34" i="10"/>
  <c r="BW33" i="10"/>
  <c r="U33" i="10"/>
  <c r="C33"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l="1"/>
  <c r="C38" i="10" s="1"/>
  <c r="C39" i="10" s="1"/>
  <c r="C40" i="10" s="1"/>
  <c r="C41" i="10" s="1"/>
  <c r="U32" i="10" l="1"/>
  <c r="AM32" i="10"/>
  <c r="AM33" i="10" s="1"/>
  <c r="AM34" i="10" s="1"/>
  <c r="BE32" i="10" l="1"/>
  <c r="BE33" i="10" l="1"/>
  <c r="BE34" i="10" s="1"/>
  <c r="BW32" i="10" s="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<sst xmlns="http://schemas.openxmlformats.org/spreadsheetml/2006/main" count="1195" uniqueCount="614">
  <si>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</si>
  <si>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</si>
  <si>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</si>
  <si>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</si>
  <si>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</si>
  <si>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</si>
  <si>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</si>
  <si>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</si>
  <si>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</si>
  <si>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</si>
  <si>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</si>
  <si>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</si>
  <si>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</si>
  <si>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</si>
  <si>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</si>
  <si>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</si>
  <si>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</si>
  <si>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</si>
  <si>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</si>
  <si>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</si>
  <si>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</si>
  <si>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</si>
  <si>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</si>
  <si>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</si>
  <si>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</si>
  <si>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</si>
  <si>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</si>
  <si>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</si>
  <si>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</si>
  <si>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</si>
  <si>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</si>
  <si>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</si>
  <si>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</si>
  <si>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</si>
  <si>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</si>
  <si>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</si>
  <si>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</si>
  <si>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</si>
  <si>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</si>
  <si>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</si>
  <si>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</si>
  <si>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</si>
  <si>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</si>
  <si>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</si>
  <si>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</si>
  <si>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</si>
  <si>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</si>
  <si>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</si>
  <si>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</si>
  <si>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</si>
  <si>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</si>
  <si>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</si>
  <si>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</si>
  <si>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</si>
  <si>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</si>
  <si>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</si>
  <si>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</si>
  <si>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</si>
  <si>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</si>
  <si>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</si>
  <si>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</si>
  <si>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</si>
  <si>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</si>
  <si>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</si>
  <si>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</si>
  <si>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</si>
  <si>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</si>
  <si>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</si>
  <si>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</si>
  <si>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</si>
  <si>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</si>
  <si>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</si>
  <si>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</si>
  <si>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</si>
  <si>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</si>
  <si>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</si>
  <si>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</si>
  <si>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</si>
  <si>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</si>
  <si>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</si>
  <si>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</si>
  <si>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</si>
  <si>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岡山県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</si>
  <si>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</si>
  <si>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</si>
  <si>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</si>
  <si>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</si>
  <si>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</si>
  <si>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</si>
  <si>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</si>
  <si>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</si>
  <si>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</si>
  <si>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</si>
  <si>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</si>
  <si>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</si>
  <si>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</si>
  <si>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</si>
  <si>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</si>
  <si>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</si>
  <si>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</si>
  <si>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</si>
  <si>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</si>
  <si>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</si>
  <si>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</si>
  <si>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</si>
  <si>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</si>
  <si>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</si>
  <si>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</si>
  <si>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</si>
  <si>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</si>
  <si>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</si>
  <si>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</si>
  <si>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</si>
  <si>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</si>
  <si>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</si>
  <si>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</si>
  <si>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</si>
  <si>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</si>
  <si>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</si>
  <si>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</si>
  <si>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</si>
  <si>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</si>
  <si>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</si>
  <si>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</si>
  <si>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</si>
  <si>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</si>
  <si>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</si>
  <si>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</si>
  <si>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</si>
  <si>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</si>
  <si>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</si>
  <si>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</si>
  <si>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</si>
  <si>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</si>
  <si>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</si>
  <si>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</si>
  <si>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</si>
  <si>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</si>
  <si>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</si>
  <si>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</si>
  <si>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</si>
  <si>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</si>
  <si>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</si>
  <si>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</si>
  <si>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</si>
  <si>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</si>
  <si>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</si>
  <si>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</si>
  <si>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</si>
  <si>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</si>
  <si>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</si>
  <si>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</si>
  <si>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</si>
  <si>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</si>
  <si>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</si>
  <si>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</si>
  <si>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</si>
  <si>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</si>
  <si>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</si>
  <si>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</si>
  <si>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</si>
  <si>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</si>
  <si>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</si>
  <si>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</si>
  <si>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</si>
  <si>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</si>
  <si>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</si>
  <si>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</si>
  <si>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</si>
  <si>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</si>
  <si>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</si>
  <si>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</si>
  <si>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</si>
  <si>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</si>
  <si>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</si>
  <si>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</si>
  <si>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</si>
  <si>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</si>
  <si>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</si>
  <si>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</si>
  <si>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</si>
  <si>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</si>
  <si>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</si>
  <si>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</si>
  <si>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</si>
  <si>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</si>
  <si>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</si>
  <si>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岡山県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</si>
  <si>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</si>
  <si>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</si>
  <si>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</si>
  <si>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</si>
  <si>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</si>
  <si>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</si>
  <si>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</si>
  <si>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</si>
  <si>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</si>
  <si>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</si>
  <si>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</si>
  <si>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</si>
  <si>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</si>
  <si>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</si>
  <si>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</si>
  <si>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</si>
  <si>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</si>
  <si>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</si>
  <si>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</si>
  <si>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</si>
  <si>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</si>
  <si>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</si>
  <si>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</si>
  <si>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</si>
  <si>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</si>
  <si>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</si>
  <si>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</si>
  <si>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</si>
  <si>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</si>
  <si>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</si>
  <si>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</si>
  <si>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</si>
  <si>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</si>
  <si>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</si>
  <si>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</si>
  <si>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</si>
  <si>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</si>
  <si>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</si>
  <si>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</si>
  <si>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</si>
  <si>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</si>
  <si>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</si>
  <si>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</si>
  <si>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</si>
  <si>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</si>
  <si>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</si>
  <si>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</si>
  <si>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</si>
  <si>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</si>
  <si>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</si>
  <si>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</si>
  <si>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</si>
  <si>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</si>
  <si>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</si>
  <si>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</si>
  <si>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</si>
  <si>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</si>
  <si>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</si>
  <si>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</si>
  <si>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</si>
  <si>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</si>
  <si>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</si>
  <si>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</si>
  <si>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</si>
  <si>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</si>
  <si>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</si>
  <si>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</si>
  <si>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</si>
  <si>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</si>
  <si>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</si>
  <si>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</si>
  <si>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</si>
  <si>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</si>
  <si>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</si>
  <si>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</si>
  <si>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</si>
  <si>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</si>
  <si>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</si>
  <si>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</si>
  <si>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</si>
  <si>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</si>
  <si>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</si>
  <si>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</si>
  <si>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</si>
  <si>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</si>
  <si>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</si>
  <si>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</si>
  <si>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</si>
  <si>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</si>
  <si>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</si>
  <si>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</si>
  <si>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</si>
  <si>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</si>
  <si>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</si>
  <si>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</si>
  <si>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</si>
  <si>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</si>
  <si>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</si>
  <si>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</si>
  <si>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</si>
  <si>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</si>
  <si>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</si>
  <si>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</si>
  <si>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</si>
  <si>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</si>
  <si>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</si>
  <si>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</si>
  <si>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</si>
  <si>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</si>
  <si>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</si>
  <si>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</si>
  <si>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</si>
  <si>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</si>
  <si>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</si>
  <si>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</si>
  <si>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</si>
  <si>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</si>
  <si>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</si>
  <si>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</si>
  <si>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</si>
  <si>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</si>
  <si>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</si>
  <si>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</si>
  <si>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</si>
  <si>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</si>
  <si>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</si>
  <si>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</si>
  <si>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</si>
  <si>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</si>
  <si>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</si>
  <si>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</si>
  <si>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</si>
  <si>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</si>
  <si>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</si>
  <si>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</si>
  <si>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</si>
  <si>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</si>
  <si>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</si>
  <si>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</si>
  <si>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</si>
  <si>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</si>
  <si>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</si>
  <si>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</si>
  <si>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</si>
  <si>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</si>
  <si>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</si>
  <si>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</si>
  <si>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</si>
  <si>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</si>
  <si>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</si>
  <si>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</si>
  <si>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</si>
  <si>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</si>
  <si>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</si>
  <si>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</si>
  <si>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</si>
  <si>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</si>
  <si>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岡山県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</si>
  <si>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</si>
  <si>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</si>
  <si>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</si>
  <si>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</si>
  <si>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</si>
  <si>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</si>
  <si>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</si>
  <si>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</si>
  <si>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</si>
  <si>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</si>
  <si>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</si>
  <si>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</si>
  <si>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</si>
  <si>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</si>
  <si>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</si>
  <si>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</si>
  <si>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</si>
  <si>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</si>
  <si>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</si>
  <si>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</si>
  <si>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岡山県公共用地等取得事業特別会計</t>
    <phoneticPr fontId="3"/>
  </si>
  <si>
    <t>岡山県収入証紙等特別会計</t>
    <phoneticPr fontId="3"/>
  </si>
  <si>
    <t>岡山県公債管理特別会計</t>
    <phoneticPr fontId="3"/>
  </si>
  <si>
    <t>岡山県母子父子寡婦福祉資金貸付金特別会計</t>
    <phoneticPr fontId="3"/>
  </si>
  <si>
    <t>-</t>
    <phoneticPr fontId="3"/>
  </si>
  <si>
    <t>岡山県中小企業支援資金貸付金特別会計</t>
    <phoneticPr fontId="3"/>
  </si>
  <si>
    <t>岡山県造林事業等特別会計</t>
    <phoneticPr fontId="3"/>
  </si>
  <si>
    <t>岡山県林業改善資金貸付金特別会計</t>
    <phoneticPr fontId="3"/>
  </si>
  <si>
    <t>岡山県沿岸漁業改善資金貸付金特別会計</t>
    <phoneticPr fontId="3"/>
  </si>
  <si>
    <t>岡山県後楽園特別会計</t>
    <phoneticPr fontId="3"/>
  </si>
  <si>
    <t>岡山県用品調達特別会計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</si>
  <si>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</si>
  <si>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</si>
  <si>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</si>
  <si>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</si>
  <si>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</si>
  <si>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</si>
  <si>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</si>
  <si>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</si>
  <si>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</si>
  <si>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</si>
  <si>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</si>
  <si>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</si>
  <si>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</si>
  <si>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岡山県国民健康保険事業特別会計</t>
    <phoneticPr fontId="3"/>
  </si>
  <si>
    <t>岡山県営電気事業会計</t>
    <phoneticPr fontId="3"/>
  </si>
  <si>
    <t>岡山県営工業用水道事業会計</t>
    <phoneticPr fontId="3"/>
  </si>
  <si>
    <t>岡山県流域下水道事業会計</t>
    <phoneticPr fontId="3"/>
  </si>
  <si>
    <t>岡山県営食肉地方卸売市場特別会計</t>
    <phoneticPr fontId="3"/>
  </si>
  <si>
    <t>岡山県内陸工業団地及び流通業務団地造成事業特別会計</t>
    <phoneticPr fontId="3"/>
  </si>
  <si>
    <t>岡山県港湾整備事業特別会計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</si>
  <si>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</si>
  <si>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</si>
  <si>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</si>
  <si>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</si>
  <si>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</si>
  <si>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</si>
  <si>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</si>
  <si>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</si>
  <si>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</si>
  <si>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</si>
  <si>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</si>
  <si>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</si>
  <si>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</si>
  <si>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</si>
  <si>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</si>
  <si>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</si>
  <si>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</si>
  <si>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</si>
  <si>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</si>
  <si>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</si>
  <si>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</si>
  <si>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</si>
  <si>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</si>
  <si>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</si>
  <si>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</si>
  <si>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</si>
  <si>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</si>
  <si>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</si>
  <si>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</si>
  <si>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</si>
  <si>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</si>
  <si>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</si>
  <si>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</si>
  <si>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</si>
  <si>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</si>
  <si>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</si>
  <si>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</si>
  <si>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</si>
  <si>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</si>
  <si>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</si>
  <si>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</si>
  <si>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</si>
  <si>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</si>
  <si>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</si>
  <si>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</si>
  <si>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</si>
  <si>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</si>
  <si>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</si>
  <si>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</si>
  <si>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</si>
  <si>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</si>
  <si>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</si>
  <si>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</si>
  <si>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</si>
  <si>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</si>
  <si>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</si>
  <si>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</si>
  <si>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</si>
  <si>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</si>
  <si>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</si>
  <si>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</si>
  <si>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岡山県営食肉地方卸売市場特別会計</t>
    <phoneticPr fontId="3"/>
  </si>
  <si>
    <t>(Ｆ)</t>
    <phoneticPr fontId="3"/>
  </si>
  <si>
    <t>岡山県営電気事業会計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</si>
  <si>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</si>
  <si>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</si>
  <si>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</si>
  <si>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</si>
  <si>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</si>
  <si>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</si>
  <si>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</si>
  <si>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</si>
  <si>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</si>
  <si>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</si>
  <si>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</si>
  <si>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</si>
  <si>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</si>
  <si>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</si>
  <si>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</si>
  <si>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</si>
  <si>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</si>
  <si>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</si>
  <si>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</si>
  <si>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</si>
  <si>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</si>
  <si>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</si>
  <si>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</si>
  <si>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</si>
  <si>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</si>
  <si>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</si>
  <si>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</si>
  <si>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</si>
  <si>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</si>
  <si>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</si>
  <si>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</si>
  <si>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</si>
  <si>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</si>
  <si>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</si>
  <si>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</si>
  <si>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</si>
  <si>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</si>
  <si>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</si>
  <si>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</si>
  <si>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</si>
  <si>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</si>
  <si>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</si>
  <si>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</si>
  <si>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</si>
  <si>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</si>
  <si>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</si>
  <si>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</si>
  <si>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</si>
  <si>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</si>
  <si>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</si>
  <si>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</si>
  <si>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</si>
  <si>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</si>
  <si>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</si>
  <si>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</si>
  <si>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</si>
  <si>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</si>
  <si>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</si>
  <si>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</si>
  <si>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</si>
  <si>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</si>
  <si>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</si>
  <si>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</si>
  <si>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</si>
  <si>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</si>
  <si>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</si>
  <si>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</si>
  <si>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</si>
  <si>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</si>
  <si>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</si>
  <si>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</si>
  <si>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</si>
  <si>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</si>
  <si>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</si>
  <si>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</si>
  <si>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</si>
  <si>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H29</t>
  </si>
  <si>
    <t>H30</t>
  </si>
  <si>
    <t>R01</t>
  </si>
  <si>
    <t>R02</t>
  </si>
  <si>
    <t>R03</t>
  </si>
  <si>
    <t>▲ 0.34</t>
  </si>
  <si>
    <t>▲ 0.78</t>
  </si>
  <si>
    <t>▲ 0.52</t>
  </si>
  <si>
    <t>一般会計</t>
  </si>
  <si>
    <t>岡山県国民健康保険事業特別会計</t>
  </si>
  <si>
    <t>岡山県営電気事業会計</t>
  </si>
  <si>
    <t>岡山県営工業用水道事業会計</t>
  </si>
  <si>
    <t>岡山県流域下水道事業会計</t>
  </si>
  <si>
    <t>岡山県公共用地等取得事業特別会計</t>
  </si>
  <si>
    <t>岡山県収入証紙等特別会計</t>
  </si>
  <si>
    <t>岡山県造林事業等特別会計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</si>
  <si>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</si>
  <si>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</si>
  <si>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</si>
  <si>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</si>
  <si>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</si>
  <si>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</si>
  <si>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</si>
  <si>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</si>
  <si>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 xml:space="preserve">  － </t>
    <phoneticPr fontId="2"/>
  </si>
  <si>
    <t>－</t>
    <phoneticPr fontId="2"/>
  </si>
  <si>
    <t>(学)吉備高原学園</t>
    <rPh sb="1" eb="2">
      <t>ガク</t>
    </rPh>
    <rPh sb="3" eb="5">
      <t>キビ</t>
    </rPh>
    <rPh sb="5" eb="7">
      <t>コウゲン</t>
    </rPh>
    <rPh sb="7" eb="9">
      <t>ガクエン</t>
    </rPh>
    <phoneticPr fontId="2"/>
  </si>
  <si>
    <t>-</t>
    <phoneticPr fontId="2"/>
  </si>
  <si>
    <t>井原鉄道(株)</t>
    <rPh sb="0" eb="2">
      <t>イバラ</t>
    </rPh>
    <rPh sb="2" eb="4">
      <t>テツドウ</t>
    </rPh>
    <rPh sb="4" eb="7">
      <t>カブ</t>
    </rPh>
    <phoneticPr fontId="2"/>
  </si>
  <si>
    <t>(株)吉備高原都市サービス</t>
    <rPh sb="0" eb="3">
      <t>カブ</t>
    </rPh>
    <rPh sb="3" eb="5">
      <t>キビ</t>
    </rPh>
    <rPh sb="5" eb="7">
      <t>コウゲン</t>
    </rPh>
    <rPh sb="7" eb="9">
      <t>トシ</t>
    </rPh>
    <phoneticPr fontId="2"/>
  </si>
  <si>
    <t>岡山空港ターミナル(株)</t>
    <rPh sb="0" eb="2">
      <t>オカヤマ</t>
    </rPh>
    <rPh sb="2" eb="4">
      <t>クウコウ</t>
    </rPh>
    <rPh sb="9" eb="12">
      <t>カブ</t>
    </rPh>
    <phoneticPr fontId="2"/>
  </si>
  <si>
    <t>(一財)岡山県国際交流協会</t>
    <rPh sb="1" eb="2">
      <t>イチ</t>
    </rPh>
    <rPh sb="2" eb="3">
      <t>ザイ</t>
    </rPh>
    <rPh sb="4" eb="7">
      <t>オカヤマケン</t>
    </rPh>
    <rPh sb="7" eb="9">
      <t>コクサイ</t>
    </rPh>
    <rPh sb="9" eb="11">
      <t>コウリュウ</t>
    </rPh>
    <rPh sb="11" eb="13">
      <t>キョウカイ</t>
    </rPh>
    <phoneticPr fontId="2"/>
  </si>
  <si>
    <t>(公財)岡山県郷土文化財団</t>
    <rPh sb="1" eb="3">
      <t>コウザイ</t>
    </rPh>
    <rPh sb="4" eb="6">
      <t>オカヤマ</t>
    </rPh>
    <rPh sb="6" eb="7">
      <t>ケン</t>
    </rPh>
    <rPh sb="7" eb="9">
      <t>キョウド</t>
    </rPh>
    <rPh sb="9" eb="11">
      <t>ブンカ</t>
    </rPh>
    <rPh sb="11" eb="13">
      <t>ザイダン</t>
    </rPh>
    <phoneticPr fontId="2"/>
  </si>
  <si>
    <t>(公財)岡山県スポーツ協会</t>
    <rPh sb="1" eb="3">
      <t>コウザイ</t>
    </rPh>
    <rPh sb="4" eb="6">
      <t>オカヤマ</t>
    </rPh>
    <rPh sb="6" eb="7">
      <t>ケン</t>
    </rPh>
    <rPh sb="11" eb="13">
      <t>キョウカイ</t>
    </rPh>
    <phoneticPr fontId="2"/>
  </si>
  <si>
    <t>(公財)児島湖流域水質保全基金</t>
    <rPh sb="1" eb="2">
      <t>コウ</t>
    </rPh>
    <rPh sb="2" eb="3">
      <t>ザイ</t>
    </rPh>
    <rPh sb="4" eb="6">
      <t>コジマ</t>
    </rPh>
    <rPh sb="6" eb="7">
      <t>コ</t>
    </rPh>
    <rPh sb="7" eb="9">
      <t>リュウイキ</t>
    </rPh>
    <rPh sb="9" eb="11">
      <t>スイシツ</t>
    </rPh>
    <rPh sb="11" eb="13">
      <t>ホゼン</t>
    </rPh>
    <rPh sb="13" eb="15">
      <t>キキン</t>
    </rPh>
    <phoneticPr fontId="2"/>
  </si>
  <si>
    <t>(公財)岡山県健康づくり財団</t>
    <rPh sb="1" eb="2">
      <t>コウ</t>
    </rPh>
    <rPh sb="2" eb="3">
      <t>ザイ</t>
    </rPh>
    <rPh sb="4" eb="7">
      <t>オカヤマケン</t>
    </rPh>
    <rPh sb="7" eb="9">
      <t>ケンコウ</t>
    </rPh>
    <rPh sb="12" eb="14">
      <t>ザイダン</t>
    </rPh>
    <phoneticPr fontId="2"/>
  </si>
  <si>
    <t>(公財)岡山県生活衛生営業指導センター</t>
    <rPh sb="1" eb="2">
      <t>コウ</t>
    </rPh>
    <rPh sb="2" eb="3">
      <t>ザイ</t>
    </rPh>
    <rPh sb="4" eb="7">
      <t>オカヤマケン</t>
    </rPh>
    <rPh sb="7" eb="9">
      <t>セイカツ</t>
    </rPh>
    <rPh sb="9" eb="11">
      <t>エイセイ</t>
    </rPh>
    <rPh sb="11" eb="13">
      <t>エイギョウ</t>
    </rPh>
    <rPh sb="13" eb="15">
      <t>シドウ</t>
    </rPh>
    <phoneticPr fontId="2"/>
  </si>
  <si>
    <t>(公財)岡山県動物愛護財団</t>
    <rPh sb="1" eb="2">
      <t>コウ</t>
    </rPh>
    <rPh sb="2" eb="3">
      <t>ザイ</t>
    </rPh>
    <rPh sb="4" eb="7">
      <t>オカヤマケン</t>
    </rPh>
    <rPh sb="7" eb="9">
      <t>ドウブツ</t>
    </rPh>
    <rPh sb="9" eb="11">
      <t>アイゴ</t>
    </rPh>
    <rPh sb="11" eb="13">
      <t>ザイダン</t>
    </rPh>
    <phoneticPr fontId="2"/>
  </si>
  <si>
    <t>(福)健康の森学園</t>
    <rPh sb="1" eb="2">
      <t>フク</t>
    </rPh>
    <rPh sb="3" eb="5">
      <t>ケンコウ</t>
    </rPh>
    <rPh sb="6" eb="7">
      <t>モリ</t>
    </rPh>
    <rPh sb="7" eb="9">
      <t>ガクエン</t>
    </rPh>
    <phoneticPr fontId="2"/>
  </si>
  <si>
    <t>(一財)岡山セラミックス技術振興財団</t>
    <rPh sb="1" eb="2">
      <t>イチ</t>
    </rPh>
    <rPh sb="2" eb="3">
      <t>ザイ</t>
    </rPh>
    <rPh sb="4" eb="6">
      <t>オカヤマ</t>
    </rPh>
    <rPh sb="12" eb="14">
      <t>ギジュツ</t>
    </rPh>
    <rPh sb="14" eb="16">
      <t>シンコウ</t>
    </rPh>
    <rPh sb="16" eb="18">
      <t>ザイダン</t>
    </rPh>
    <phoneticPr fontId="2"/>
  </si>
  <si>
    <t>(株)オービス</t>
    <rPh sb="0" eb="3">
      <t>カブ</t>
    </rPh>
    <phoneticPr fontId="2"/>
  </si>
  <si>
    <t>岡山県信用保証協会</t>
    <rPh sb="0" eb="3">
      <t>オカヤマケン</t>
    </rPh>
    <rPh sb="3" eb="5">
      <t>シンヨウ</t>
    </rPh>
    <rPh sb="5" eb="7">
      <t>ホショウ</t>
    </rPh>
    <rPh sb="7" eb="9">
      <t>キョウカイ</t>
    </rPh>
    <phoneticPr fontId="2"/>
  </si>
  <si>
    <t>(公財)岡山県産業振興財団</t>
    <rPh sb="1" eb="2">
      <t>コウ</t>
    </rPh>
    <rPh sb="2" eb="3">
      <t>ザイ</t>
    </rPh>
    <rPh sb="4" eb="7">
      <t>オカヤマケン</t>
    </rPh>
    <rPh sb="7" eb="9">
      <t>サンギョウ</t>
    </rPh>
    <rPh sb="9" eb="11">
      <t>シンコウ</t>
    </rPh>
    <rPh sb="11" eb="13">
      <t>ザイダン</t>
    </rPh>
    <phoneticPr fontId="2"/>
  </si>
  <si>
    <t>(公財)岡山県農林漁業担い手育成財団</t>
    <phoneticPr fontId="2"/>
  </si>
  <si>
    <t>(公財)中国四国酪農大学校</t>
    <phoneticPr fontId="2"/>
  </si>
  <si>
    <t>(株)岡山県食肉センター</t>
    <phoneticPr fontId="2"/>
  </si>
  <si>
    <t>(公財)岡山県水産振興協会</t>
    <phoneticPr fontId="2"/>
  </si>
  <si>
    <t>(公社)おかやまの森整備公社</t>
    <phoneticPr fontId="2"/>
  </si>
  <si>
    <t>(公財)岡山県林業振興基金</t>
    <phoneticPr fontId="2"/>
  </si>
  <si>
    <t>岡山県土地開発公社</t>
    <phoneticPr fontId="2"/>
  </si>
  <si>
    <t>(一財)吉井川水源地域対策基金</t>
    <phoneticPr fontId="2"/>
  </si>
  <si>
    <t>水島港国際物流センター(株)</t>
    <phoneticPr fontId="2"/>
  </si>
  <si>
    <t>(公財)倉敷スポーツ公園</t>
    <phoneticPr fontId="2"/>
  </si>
  <si>
    <t>(公財)岡山県下水道公社</t>
    <phoneticPr fontId="2"/>
  </si>
  <si>
    <t>(公財)岡山県暴力追放運動推進センター</t>
    <phoneticPr fontId="2"/>
  </si>
  <si>
    <t>－</t>
  </si>
  <si>
    <t>公営事業（公営企業以外）</t>
    <rPh sb="0" eb="2">
      <t>コウエイ</t>
    </rPh>
    <rPh sb="2" eb="4">
      <t>ジギョウ</t>
    </rPh>
    <rPh sb="5" eb="7">
      <t>コウエイ</t>
    </rPh>
    <rPh sb="7" eb="9">
      <t>キギョウ</t>
    </rPh>
    <rPh sb="9" eb="11">
      <t>イガイ</t>
    </rPh>
    <phoneticPr fontId="2"/>
  </si>
  <si>
    <t>法適用企業</t>
    <rPh sb="0" eb="3">
      <t>ホウテキヨウ</t>
    </rPh>
    <rPh sb="3" eb="5">
      <t>キギョウ</t>
    </rPh>
    <phoneticPr fontId="2"/>
  </si>
  <si>
    <t>法非適用企業</t>
    <rPh sb="0" eb="1">
      <t>ホウ</t>
    </rPh>
    <rPh sb="1" eb="2">
      <t>ヒ</t>
    </rPh>
    <rPh sb="2" eb="4">
      <t>テキヨウ</t>
    </rPh>
    <rPh sb="4" eb="6">
      <t>キギョウ</t>
    </rPh>
    <phoneticPr fontId="2"/>
  </si>
  <si>
    <t>岡山県広域水道企業団</t>
    <rPh sb="0" eb="3">
      <t>オカヤマケン</t>
    </rPh>
    <rPh sb="3" eb="5">
      <t>コウイキ</t>
    </rPh>
    <rPh sb="5" eb="7">
      <t>スイドウ</t>
    </rPh>
    <rPh sb="7" eb="10">
      <t>キギョウダン</t>
    </rPh>
    <phoneticPr fontId="2"/>
  </si>
  <si>
    <t>岡山県公共施設長寿命化等推進基金</t>
    <phoneticPr fontId="3"/>
  </si>
  <si>
    <t>岡山県おかやまの森整備公社経営改善推進基金</t>
    <phoneticPr fontId="3"/>
  </si>
  <si>
    <t>岡山県職員退職手当基金</t>
    <phoneticPr fontId="3"/>
  </si>
  <si>
    <t>岡山県地域医療介護総合確保基金</t>
    <phoneticPr fontId="3"/>
  </si>
  <si>
    <t>岡山県後期高齢者医療財政安定化基金</t>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</si>
  <si>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</si>
  <si>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</si>
  <si>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</si>
  <si>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</si>
  <si>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</si>
  <si>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</si>
  <si>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類似団体と比較して低くなっており、実質公債費比率は同値となっている。将来負担比率は、返済に充当可能な基金額の増加や、普通交付税額の増加等により標準財政規模が増加したことなどにより改善している。実質公債費比率は、過去に借入れた高金利な地方債の減少等により、元利償還金等が減少したことや、将来負担比率同様、普通交付税額の増加等により標準財政規模が増加したことなどから改善している。今後も社会保障関係費の累増に加え、物価高騰や社会情勢の影響によって厳しい財政状況が続くと考えられるため、引き続き、岡山県行財政運営指針【令和３年３月版】に基づき、地方債残高の縮減に努め、持続可能な財政運営を行う。</t>
    <rPh sb="1" eb="7">
      <t>ショウライフタンヒリツ</t>
    </rPh>
    <rPh sb="8" eb="12">
      <t>ルイジダンタイ</t>
    </rPh>
    <rPh sb="13" eb="15">
      <t>ヒカク</t>
    </rPh>
    <rPh sb="17" eb="18">
      <t>ヒク</t>
    </rPh>
    <rPh sb="25" eb="32">
      <t>ジッシツコウサイヒヒリツ</t>
    </rPh>
    <rPh sb="33" eb="35">
      <t>ドウチ</t>
    </rPh>
    <rPh sb="150" eb="158">
      <t>ショウライフタンヒリツドウヨウ</t>
    </rPh>
    <rPh sb="189" eb="191">
      <t>カイゼン</t>
    </rPh>
    <rPh sb="207" eb="209">
      <t>ルイゾウ</t>
    </rPh>
    <rPh sb="210" eb="211">
      <t>クワ</t>
    </rPh>
    <rPh sb="213" eb="217">
      <t>ブッカコウトウ</t>
    </rPh>
    <rPh sb="218" eb="222">
      <t>シャカイジョウセイ</t>
    </rPh>
    <rPh sb="223" eb="225">
      <t>エイキョウ</t>
    </rPh>
    <rPh sb="229" eb="230">
      <t>キビ</t>
    </rPh>
    <rPh sb="232" eb="234">
      <t>ザイセイ</t>
    </rPh>
    <rPh sb="234" eb="236">
      <t>ジョウキョウ</t>
    </rPh>
    <rPh sb="237" eb="238">
      <t>ツヅ</t>
    </rPh>
    <rPh sb="240" eb="241">
      <t>カンガ</t>
    </rPh>
    <rPh sb="253" eb="256">
      <t>オカヤマケン</t>
    </rPh>
    <rPh sb="256" eb="263">
      <t>ギョウザイセイウンエイシシン</t>
    </rPh>
    <rPh sb="264" eb="266">
      <t>レイワ</t>
    </rPh>
    <rPh sb="267" eb="268">
      <t>ネン</t>
    </rPh>
    <rPh sb="269" eb="271">
      <t>ガツバン</t>
    </rPh>
    <rPh sb="273" eb="274">
      <t>モト</t>
    </rPh>
    <rPh sb="277" eb="282">
      <t>チホウサイザンダカ</t>
    </rPh>
    <rPh sb="283" eb="285">
      <t>シュクゲン</t>
    </rPh>
    <rPh sb="286" eb="287">
      <t>ツト</t>
    </rPh>
    <rPh sb="289" eb="293">
      <t>ジゾクカノウ</t>
    </rPh>
    <rPh sb="294" eb="298">
      <t>ザイセイウンエイ</t>
    </rPh>
    <rPh sb="299" eb="300">
      <t>オコナ</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</si>
  <si>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</si>
  <si>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</si>
  <si>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</si>
  <si>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令和２年度と比較して低下しているものの、有形固定資産減価償却費は上昇している。将来負担比率は、返済に充当可能な基金額の増加や、普通交付税額の増加等により標準財政規模が増加したことなどにより改善している。有形固定資産減価償却率は、類似団体より高度経済成長期を中心に整備された公共施設が多く、老朽化が進行していることが主な要因で高くなっており、施設の老朽化対策を計画的に推進していく必要がある。
【グラフ数値修正】 
R01償却率　　　　 正）６３．３％　誤）５１．０％</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</si>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</sst>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0" borderId="112" xfId="15" applyFont="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87"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8"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420A97E6-B18F-48C1-A2C9-6503AE13408A}"/>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5F8AD3B8-A501-42BC-8890-20A631FBBB1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37BB-4E73-B67C-64E39F23972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37624</c:v>
                </c:pt>
                <c:pt idx="1">
                  <c:v>38570</c:v>
                </c:pt>
                <c:pt idx="2">
                  <c:v>52892</c:v>
                </c:pt>
                <c:pt idx="3">
                  <c:v>61658</c:v>
                </c:pt>
                <c:pt idx="4">
                  <c:v>51691</c:v>
                </c:pt>
              </c:numCache>
            </c:numRef>
          </c:val>
          <c:smooth val="0"/>
          <c:extLst>
            <c:ext xmlns:c16="http://schemas.microsoft.com/office/drawing/2014/chart" uri="{C3380CC4-5D6E-409C-BE32-E72D297353CC}">
              <c16:uniqueId val="{00000001-37BB-4E73-B67C-64E39F23972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0.4</c:v>
                </c:pt>
                <c:pt idx="1">
                  <c:v>0.34</c:v>
                </c:pt>
                <c:pt idx="2">
                  <c:v>0.28000000000000003</c:v>
                </c:pt>
                <c:pt idx="3">
                  <c:v>3.98</c:v>
                </c:pt>
                <c:pt idx="4">
                  <c:v>2.67</c:v>
                </c:pt>
              </c:numCache>
            </c:numRef>
          </c:val>
          <c:extLst>
            <c:ext xmlns:c16="http://schemas.microsoft.com/office/drawing/2014/chart" uri="{C3380CC4-5D6E-409C-BE32-E72D297353CC}">
              <c16:uniqueId val="{00000000-80A5-449E-A84F-432A8260219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4.26</c:v>
                </c:pt>
                <c:pt idx="1">
                  <c:v>3.54</c:v>
                </c:pt>
                <c:pt idx="2">
                  <c:v>3.07</c:v>
                </c:pt>
                <c:pt idx="3">
                  <c:v>3.08</c:v>
                </c:pt>
                <c:pt idx="4">
                  <c:v>9.27</c:v>
                </c:pt>
              </c:numCache>
            </c:numRef>
          </c:val>
          <c:extLst>
            <c:ext xmlns:c16="http://schemas.microsoft.com/office/drawing/2014/chart" uri="{C3380CC4-5D6E-409C-BE32-E72D297353CC}">
              <c16:uniqueId val="{00000001-80A5-449E-A84F-432A8260219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-0.34</c:v>
                </c:pt>
                <c:pt idx="1">
                  <c:v>-0.78</c:v>
                </c:pt>
                <c:pt idx="2">
                  <c:v>-0.52</c:v>
                </c:pt>
                <c:pt idx="3">
                  <c:v>3.75</c:v>
                </c:pt>
                <c:pt idx="4">
                  <c:v>5.14</c:v>
                </c:pt>
              </c:numCache>
            </c:numRef>
          </c:val>
          <c:smooth val="0"/>
          <c:extLst>
            <c:ext xmlns:c16="http://schemas.microsoft.com/office/drawing/2014/chart" uri="{C3380CC4-5D6E-409C-BE32-E72D297353CC}">
              <c16:uniqueId val="{00000002-80A5-449E-A84F-432A8260219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1.25</c:v>
                </c:pt>
                <c:pt idx="2">
                  <c:v>#N/A</c:v>
                </c:pt>
                <c:pt idx="3">
                  <c:v>1.24</c:v>
                </c:pt>
                <c:pt idx="4">
                  <c:v>#N/A</c:v>
                </c:pt>
                <c:pt idx="5">
                  <c:v>0</c:v>
                </c:pt>
                <c:pt idx="6">
                  <c:v>#N/A</c:v>
                </c:pt>
                <c:pt idx="7">
                  <c:v>0</c:v>
                </c:pt>
                <c:pt idx="8">
                  <c:v>#N/A</c:v>
                </c:pt>
                <c:pt idx="9">
                  <c:v>0.01</c:v>
                </c:pt>
              </c:numCache>
            </c:numRef>
          </c:val>
          <c:extLst>
            <c:ext xmlns:c16="http://schemas.microsoft.com/office/drawing/2014/chart" uri="{C3380CC4-5D6E-409C-BE32-E72D297353CC}">
              <c16:uniqueId val="{00000000-5A87-4C97-916B-5372FD2F772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A87-4C97-916B-5372FD2F7729}"/>
            </c:ext>
          </c:extLst>
        </c:ser>
        <c:ser>
          <c:idx val="2"/>
          <c:order val="2"/>
          <c:tx>
            <c:strRef>
              <c:f>データシート!$A$29</c:f>
              <c:strCache>
                <c:ptCount val="1"/>
                <c:pt idx="0">
                  <c:v>岡山県造林事業等特別会計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A87-4C97-916B-5372FD2F7729}"/>
            </c:ext>
          </c:extLst>
        </c:ser>
        <c:ser>
          <c:idx val="3"/>
          <c:order val="3"/>
          <c:tx>
            <c:strRef>
              <c:f>データシート!$A$30</c:f>
              <c:strCache>
                <c:ptCount val="1"/>
                <c:pt idx="0">
                  <c:v>岡山県収入証紙等特別会計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0.05</c:v>
                </c:pt>
                <c:pt idx="2">
                  <c:v>#N/A</c:v>
                </c:pt>
                <c:pt idx="3">
                  <c:v>0.05</c:v>
                </c:pt>
                <c:pt idx="4">
                  <c:v>#N/A</c:v>
                </c:pt>
                <c:pt idx="5">
                  <c:v>0.05</c:v>
                </c:pt>
                <c:pt idx="6">
                  <c:v>#N/A</c:v>
                </c:pt>
                <c:pt idx="7">
                  <c:v>0.04</c:v>
                </c:pt>
                <c:pt idx="8">
                  <c:v>#N/A</c:v>
                </c:pt>
                <c:pt idx="9">
                  <c:v>0.04</c:v>
                </c:pt>
              </c:numCache>
            </c:numRef>
          </c:val>
          <c:extLst>
            <c:ext xmlns:c16="http://schemas.microsoft.com/office/drawing/2014/chart" uri="{C3380CC4-5D6E-409C-BE32-E72D297353CC}">
              <c16:uniqueId val="{00000003-5A87-4C97-916B-5372FD2F7729}"/>
            </c:ext>
          </c:extLst>
        </c:ser>
        <c:ser>
          <c:idx val="4"/>
          <c:order val="4"/>
          <c:tx>
            <c:strRef>
              <c:f>データシート!$A$31</c:f>
              <c:strCache>
                <c:ptCount val="1"/>
                <c:pt idx="0">
                  <c:v>岡山県公共用地等取得事業特別会計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0.16</c:v>
                </c:pt>
                <c:pt idx="2">
                  <c:v>#N/A</c:v>
                </c:pt>
                <c:pt idx="3">
                  <c:v>0.18</c:v>
                </c:pt>
                <c:pt idx="4">
                  <c:v>#N/A</c:v>
                </c:pt>
                <c:pt idx="5">
                  <c:v>0.11</c:v>
                </c:pt>
                <c:pt idx="6">
                  <c:v>#N/A</c:v>
                </c:pt>
                <c:pt idx="7">
                  <c:v>0.13</c:v>
                </c:pt>
                <c:pt idx="8">
                  <c:v>#N/A</c:v>
                </c:pt>
                <c:pt idx="9">
                  <c:v>0.17</c:v>
                </c:pt>
              </c:numCache>
            </c:numRef>
          </c:val>
          <c:extLst>
            <c:ext xmlns:c16="http://schemas.microsoft.com/office/drawing/2014/chart" uri="{C3380CC4-5D6E-409C-BE32-E72D297353CC}">
              <c16:uniqueId val="{00000004-5A87-4C97-916B-5372FD2F7729}"/>
            </c:ext>
          </c:extLst>
        </c:ser>
        <c:ser>
          <c:idx val="5"/>
          <c:order val="5"/>
          <c:tx>
            <c:strRef>
              <c:f>データシート!$A$32</c:f>
              <c:strCache>
                <c:ptCount val="1"/>
                <c:pt idx="0">
                  <c:v>岡山県流域下水道事業会計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0</c:v>
                </c:pt>
                <c:pt idx="3">
                  <c:v>0</c:v>
                </c:pt>
                <c:pt idx="4">
                  <c:v>#N/A</c:v>
                </c:pt>
                <c:pt idx="5">
                  <c:v>1.07</c:v>
                </c:pt>
                <c:pt idx="6">
                  <c:v>#N/A</c:v>
                </c:pt>
                <c:pt idx="7">
                  <c:v>0.98</c:v>
                </c:pt>
                <c:pt idx="8">
                  <c:v>#N/A</c:v>
                </c:pt>
                <c:pt idx="9">
                  <c:v>0.9</c:v>
                </c:pt>
              </c:numCache>
            </c:numRef>
          </c:val>
          <c:extLst>
            <c:ext xmlns:c16="http://schemas.microsoft.com/office/drawing/2014/chart" uri="{C3380CC4-5D6E-409C-BE32-E72D297353CC}">
              <c16:uniqueId val="{00000005-5A87-4C97-916B-5372FD2F7729}"/>
            </c:ext>
          </c:extLst>
        </c:ser>
        <c:ser>
          <c:idx val="6"/>
          <c:order val="6"/>
          <c:tx>
            <c:strRef>
              <c:f>データシート!$A$33</c:f>
              <c:strCache>
                <c:ptCount val="1"/>
                <c:pt idx="0">
                  <c:v>岡山県営工業用水道事業会計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1.74</c:v>
                </c:pt>
                <c:pt idx="2">
                  <c:v>#N/A</c:v>
                </c:pt>
                <c:pt idx="3">
                  <c:v>1.89</c:v>
                </c:pt>
                <c:pt idx="4">
                  <c:v>#N/A</c:v>
                </c:pt>
                <c:pt idx="5">
                  <c:v>2.0099999999999998</c:v>
                </c:pt>
                <c:pt idx="6">
                  <c:v>#N/A</c:v>
                </c:pt>
                <c:pt idx="7">
                  <c:v>1.87</c:v>
                </c:pt>
                <c:pt idx="8">
                  <c:v>#N/A</c:v>
                </c:pt>
                <c:pt idx="9">
                  <c:v>1.71</c:v>
                </c:pt>
              </c:numCache>
            </c:numRef>
          </c:val>
          <c:extLst>
            <c:ext xmlns:c16="http://schemas.microsoft.com/office/drawing/2014/chart" uri="{C3380CC4-5D6E-409C-BE32-E72D297353CC}">
              <c16:uniqueId val="{00000006-5A87-4C97-916B-5372FD2F7729}"/>
            </c:ext>
          </c:extLst>
        </c:ser>
        <c:ser>
          <c:idx val="7"/>
          <c:order val="7"/>
          <c:tx>
            <c:strRef>
              <c:f>データシート!$A$34</c:f>
              <c:strCache>
                <c:ptCount val="1"/>
                <c:pt idx="0">
                  <c:v>岡山県営電気事業会計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1.1599999999999999</c:v>
                </c:pt>
                <c:pt idx="2">
                  <c:v>#N/A</c:v>
                </c:pt>
                <c:pt idx="3">
                  <c:v>1.37</c:v>
                </c:pt>
                <c:pt idx="4">
                  <c:v>#N/A</c:v>
                </c:pt>
                <c:pt idx="5">
                  <c:v>1.59</c:v>
                </c:pt>
                <c:pt idx="6">
                  <c:v>#N/A</c:v>
                </c:pt>
                <c:pt idx="7">
                  <c:v>1.86</c:v>
                </c:pt>
                <c:pt idx="8">
                  <c:v>#N/A</c:v>
                </c:pt>
                <c:pt idx="9">
                  <c:v>1.82</c:v>
                </c:pt>
              </c:numCache>
            </c:numRef>
          </c:val>
          <c:extLst>
            <c:ext xmlns:c16="http://schemas.microsoft.com/office/drawing/2014/chart" uri="{C3380CC4-5D6E-409C-BE32-E72D297353CC}">
              <c16:uniqueId val="{00000007-5A87-4C97-916B-5372FD2F7729}"/>
            </c:ext>
          </c:extLst>
        </c:ser>
        <c:ser>
          <c:idx val="8"/>
          <c:order val="8"/>
          <c:tx>
            <c:strRef>
              <c:f>データシート!$A$35</c:f>
              <c:strCache>
                <c:ptCount val="1"/>
                <c:pt idx="0">
                  <c:v>岡山県国民健康保険事業特別会計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1.35</c:v>
                </c:pt>
                <c:pt idx="4">
                  <c:v>#N/A</c:v>
                </c:pt>
                <c:pt idx="5">
                  <c:v>1.88</c:v>
                </c:pt>
                <c:pt idx="6">
                  <c:v>#N/A</c:v>
                </c:pt>
                <c:pt idx="7">
                  <c:v>2.57</c:v>
                </c:pt>
                <c:pt idx="8">
                  <c:v>#N/A</c:v>
                </c:pt>
                <c:pt idx="9">
                  <c:v>1.91</c:v>
                </c:pt>
              </c:numCache>
            </c:numRef>
          </c:val>
          <c:extLst>
            <c:ext xmlns:c16="http://schemas.microsoft.com/office/drawing/2014/chart" uri="{C3380CC4-5D6E-409C-BE32-E72D297353CC}">
              <c16:uniqueId val="{00000008-5A87-4C97-916B-5372FD2F7729}"/>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0.15</c:v>
                </c:pt>
                <c:pt idx="2">
                  <c:v>#N/A</c:v>
                </c:pt>
                <c:pt idx="3">
                  <c:v>0.1</c:v>
                </c:pt>
                <c:pt idx="4">
                  <c:v>#N/A</c:v>
                </c:pt>
                <c:pt idx="5">
                  <c:v>0.09</c:v>
                </c:pt>
                <c:pt idx="6">
                  <c:v>#N/A</c:v>
                </c:pt>
                <c:pt idx="7">
                  <c:v>3.78</c:v>
                </c:pt>
                <c:pt idx="8">
                  <c:v>#N/A</c:v>
                </c:pt>
                <c:pt idx="9">
                  <c:v>2.4300000000000002</c:v>
                </c:pt>
              </c:numCache>
            </c:numRef>
          </c:val>
          <c:extLst>
            <c:ext xmlns:c16="http://schemas.microsoft.com/office/drawing/2014/chart" uri="{C3380CC4-5D6E-409C-BE32-E72D297353CC}">
              <c16:uniqueId val="{00000009-5A87-4C97-916B-5372FD2F772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69420</c:v>
                </c:pt>
                <c:pt idx="5">
                  <c:v>65141</c:v>
                </c:pt>
                <c:pt idx="8">
                  <c:v>63721</c:v>
                </c:pt>
                <c:pt idx="11">
                  <c:v>62135</c:v>
                </c:pt>
                <c:pt idx="14">
                  <c:v>60711</c:v>
                </c:pt>
              </c:numCache>
            </c:numRef>
          </c:val>
          <c:extLst>
            <c:ext xmlns:c16="http://schemas.microsoft.com/office/drawing/2014/chart" uri="{C3380CC4-5D6E-409C-BE32-E72D297353CC}">
              <c16:uniqueId val="{00000000-199C-42AE-AC06-5363A28B767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199C-42AE-AC06-5363A28B767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1565</c:v>
                </c:pt>
                <c:pt idx="3">
                  <c:v>1387</c:v>
                </c:pt>
                <c:pt idx="6">
                  <c:v>1297</c:v>
                </c:pt>
                <c:pt idx="9">
                  <c:v>1006</c:v>
                </c:pt>
                <c:pt idx="12">
                  <c:v>787</c:v>
                </c:pt>
              </c:numCache>
            </c:numRef>
          </c:val>
          <c:extLst>
            <c:ext xmlns:c16="http://schemas.microsoft.com/office/drawing/2014/chart" uri="{C3380CC4-5D6E-409C-BE32-E72D297353CC}">
              <c16:uniqueId val="{00000002-199C-42AE-AC06-5363A28B767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99C-42AE-AC06-5363A28B767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3336</c:v>
                </c:pt>
                <c:pt idx="3">
                  <c:v>1448</c:v>
                </c:pt>
                <c:pt idx="6">
                  <c:v>940</c:v>
                </c:pt>
                <c:pt idx="9">
                  <c:v>813</c:v>
                </c:pt>
                <c:pt idx="12">
                  <c:v>689</c:v>
                </c:pt>
              </c:numCache>
            </c:numRef>
          </c:val>
          <c:extLst>
            <c:ext xmlns:c16="http://schemas.microsoft.com/office/drawing/2014/chart" uri="{C3380CC4-5D6E-409C-BE32-E72D297353CC}">
              <c16:uniqueId val="{00000004-199C-42AE-AC06-5363A28B767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10167</c:v>
                </c:pt>
                <c:pt idx="3">
                  <c:v>10833</c:v>
                </c:pt>
                <c:pt idx="6">
                  <c:v>10833</c:v>
                </c:pt>
                <c:pt idx="9">
                  <c:v>10833</c:v>
                </c:pt>
                <c:pt idx="12">
                  <c:v>10167</c:v>
                </c:pt>
              </c:numCache>
            </c:numRef>
          </c:val>
          <c:extLst>
            <c:ext xmlns:c16="http://schemas.microsoft.com/office/drawing/2014/chart" uri="{C3380CC4-5D6E-409C-BE32-E72D297353CC}">
              <c16:uniqueId val="{00000005-199C-42AE-AC06-5363A28B767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199C-42AE-AC06-5363A28B767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96160</c:v>
                </c:pt>
                <c:pt idx="3">
                  <c:v>91089</c:v>
                </c:pt>
                <c:pt idx="6">
                  <c:v>90925</c:v>
                </c:pt>
                <c:pt idx="9">
                  <c:v>90388</c:v>
                </c:pt>
                <c:pt idx="12">
                  <c:v>89804</c:v>
                </c:pt>
              </c:numCache>
            </c:numRef>
          </c:val>
          <c:extLst>
            <c:ext xmlns:c16="http://schemas.microsoft.com/office/drawing/2014/chart" uri="{C3380CC4-5D6E-409C-BE32-E72D297353CC}">
              <c16:uniqueId val="{00000007-199C-42AE-AC06-5363A28B7679}"/>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41808</c:v>
                </c:pt>
                <c:pt idx="2">
                  <c:v>#N/A</c:v>
                </c:pt>
                <c:pt idx="3">
                  <c:v>#N/A</c:v>
                </c:pt>
                <c:pt idx="4">
                  <c:v>39616</c:v>
                </c:pt>
                <c:pt idx="5">
                  <c:v>#N/A</c:v>
                </c:pt>
                <c:pt idx="6">
                  <c:v>#N/A</c:v>
                </c:pt>
                <c:pt idx="7">
                  <c:v>40274</c:v>
                </c:pt>
                <c:pt idx="8">
                  <c:v>#N/A</c:v>
                </c:pt>
                <c:pt idx="9">
                  <c:v>#N/A</c:v>
                </c:pt>
                <c:pt idx="10">
                  <c:v>40905</c:v>
                </c:pt>
                <c:pt idx="11">
                  <c:v>#N/A</c:v>
                </c:pt>
                <c:pt idx="12">
                  <c:v>#N/A</c:v>
                </c:pt>
                <c:pt idx="13">
                  <c:v>40736</c:v>
                </c:pt>
                <c:pt idx="14">
                  <c:v>#N/A</c:v>
                </c:pt>
              </c:numCache>
            </c:numRef>
          </c:val>
          <c:smooth val="0"/>
          <c:extLst>
            <c:ext xmlns:c16="http://schemas.microsoft.com/office/drawing/2014/chart" uri="{C3380CC4-5D6E-409C-BE32-E72D297353CC}">
              <c16:uniqueId val="{00000008-199C-42AE-AC06-5363A28B7679}"/>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763966</c:v>
                </c:pt>
                <c:pt idx="5">
                  <c:v>758437</c:v>
                </c:pt>
                <c:pt idx="8">
                  <c:v>755906</c:v>
                </c:pt>
                <c:pt idx="11">
                  <c:v>767870</c:v>
                </c:pt>
                <c:pt idx="14">
                  <c:v>764119</c:v>
                </c:pt>
              </c:numCache>
            </c:numRef>
          </c:val>
          <c:extLst>
            <c:ext xmlns:c16="http://schemas.microsoft.com/office/drawing/2014/chart" uri="{C3380CC4-5D6E-409C-BE32-E72D297353CC}">
              <c16:uniqueId val="{00000000-4A3A-41BA-A2CC-9040930A931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9987</c:v>
                </c:pt>
                <c:pt idx="5">
                  <c:v>15875</c:v>
                </c:pt>
                <c:pt idx="8">
                  <c:v>15338</c:v>
                </c:pt>
                <c:pt idx="11">
                  <c:v>14541</c:v>
                </c:pt>
                <c:pt idx="14">
                  <c:v>13021</c:v>
                </c:pt>
              </c:numCache>
            </c:numRef>
          </c:val>
          <c:extLst>
            <c:ext xmlns:c16="http://schemas.microsoft.com/office/drawing/2014/chart" uri="{C3380CC4-5D6E-409C-BE32-E72D297353CC}">
              <c16:uniqueId val="{00000001-4A3A-41BA-A2CC-9040930A931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122609</c:v>
                </c:pt>
                <c:pt idx="5">
                  <c:v>120637</c:v>
                </c:pt>
                <c:pt idx="8">
                  <c:v>114391</c:v>
                </c:pt>
                <c:pt idx="11">
                  <c:v>109306</c:v>
                </c:pt>
                <c:pt idx="14">
                  <c:v>145718</c:v>
                </c:pt>
              </c:numCache>
            </c:numRef>
          </c:val>
          <c:extLst>
            <c:ext xmlns:c16="http://schemas.microsoft.com/office/drawing/2014/chart" uri="{C3380CC4-5D6E-409C-BE32-E72D297353CC}">
              <c16:uniqueId val="{00000002-4A3A-41BA-A2CC-9040930A931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A3A-41BA-A2CC-9040930A931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A3A-41BA-A2CC-9040930A931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11955</c:v>
                </c:pt>
                <c:pt idx="3">
                  <c:v>11587</c:v>
                </c:pt>
                <c:pt idx="6">
                  <c:v>11051</c:v>
                </c:pt>
                <c:pt idx="9">
                  <c:v>10506</c:v>
                </c:pt>
                <c:pt idx="12">
                  <c:v>3360</c:v>
                </c:pt>
              </c:numCache>
            </c:numRef>
          </c:val>
          <c:extLst>
            <c:ext xmlns:c16="http://schemas.microsoft.com/office/drawing/2014/chart" uri="{C3380CC4-5D6E-409C-BE32-E72D297353CC}">
              <c16:uniqueId val="{00000005-4A3A-41BA-A2CC-9040930A931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167178</c:v>
                </c:pt>
                <c:pt idx="3">
                  <c:v>162875</c:v>
                </c:pt>
                <c:pt idx="6">
                  <c:v>158652</c:v>
                </c:pt>
                <c:pt idx="9">
                  <c:v>153451</c:v>
                </c:pt>
                <c:pt idx="12">
                  <c:v>148608</c:v>
                </c:pt>
              </c:numCache>
            </c:numRef>
          </c:val>
          <c:extLst>
            <c:ext xmlns:c16="http://schemas.microsoft.com/office/drawing/2014/chart" uri="{C3380CC4-5D6E-409C-BE32-E72D297353CC}">
              <c16:uniqueId val="{00000006-4A3A-41BA-A2CC-9040930A931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4A3A-41BA-A2CC-9040930A931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16155</c:v>
                </c:pt>
                <c:pt idx="3">
                  <c:v>14766</c:v>
                </c:pt>
                <c:pt idx="6">
                  <c:v>10471</c:v>
                </c:pt>
                <c:pt idx="9">
                  <c:v>7162</c:v>
                </c:pt>
                <c:pt idx="12">
                  <c:v>6653</c:v>
                </c:pt>
              </c:numCache>
            </c:numRef>
          </c:val>
          <c:extLst>
            <c:ext xmlns:c16="http://schemas.microsoft.com/office/drawing/2014/chart" uri="{C3380CC4-5D6E-409C-BE32-E72D297353CC}">
              <c16:uniqueId val="{00000008-4A3A-41BA-A2CC-9040930A931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12163</c:v>
                </c:pt>
                <c:pt idx="3">
                  <c:v>10996</c:v>
                </c:pt>
                <c:pt idx="6">
                  <c:v>8041</c:v>
                </c:pt>
                <c:pt idx="9">
                  <c:v>6873</c:v>
                </c:pt>
                <c:pt idx="12">
                  <c:v>5850</c:v>
                </c:pt>
              </c:numCache>
            </c:numRef>
          </c:val>
          <c:extLst>
            <c:ext xmlns:c16="http://schemas.microsoft.com/office/drawing/2014/chart" uri="{C3380CC4-5D6E-409C-BE32-E72D297353CC}">
              <c16:uniqueId val="{00000009-4A3A-41BA-A2CC-9040930A931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1404073</c:v>
                </c:pt>
                <c:pt idx="3">
                  <c:v>1399418</c:v>
                </c:pt>
                <c:pt idx="6">
                  <c:v>1397228</c:v>
                </c:pt>
                <c:pt idx="9">
                  <c:v>1409273</c:v>
                </c:pt>
                <c:pt idx="12">
                  <c:v>1403945</c:v>
                </c:pt>
              </c:numCache>
            </c:numRef>
          </c:val>
          <c:extLst>
            <c:ext xmlns:c16="http://schemas.microsoft.com/office/drawing/2014/chart" uri="{C3380CC4-5D6E-409C-BE32-E72D297353CC}">
              <c16:uniqueId val="{0000000A-4A3A-41BA-A2CC-9040930A931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714961</c:v>
                </c:pt>
                <c:pt idx="2">
                  <c:v>#N/A</c:v>
                </c:pt>
                <c:pt idx="3">
                  <c:v>#N/A</c:v>
                </c:pt>
                <c:pt idx="4">
                  <c:v>704693</c:v>
                </c:pt>
                <c:pt idx="5">
                  <c:v>#N/A</c:v>
                </c:pt>
                <c:pt idx="6">
                  <c:v>#N/A</c:v>
                </c:pt>
                <c:pt idx="7">
                  <c:v>699808</c:v>
                </c:pt>
                <c:pt idx="8">
                  <c:v>#N/A</c:v>
                </c:pt>
                <c:pt idx="9">
                  <c:v>#N/A</c:v>
                </c:pt>
                <c:pt idx="10">
                  <c:v>695548</c:v>
                </c:pt>
                <c:pt idx="11">
                  <c:v>#N/A</c:v>
                </c:pt>
                <c:pt idx="12">
                  <c:v>#N/A</c:v>
                </c:pt>
                <c:pt idx="13">
                  <c:v>645558</c:v>
                </c:pt>
                <c:pt idx="14">
                  <c:v>#N/A</c:v>
                </c:pt>
              </c:numCache>
            </c:numRef>
          </c:val>
          <c:smooth val="0"/>
          <c:extLst>
            <c:ext xmlns:c16="http://schemas.microsoft.com/office/drawing/2014/chart" uri="{C3380CC4-5D6E-409C-BE32-E72D297353CC}">
              <c16:uniqueId val="{0000000B-4A3A-41BA-A2CC-9040930A931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12771</c:v>
                </c:pt>
                <c:pt idx="1">
                  <c:v>12983</c:v>
                </c:pt>
                <c:pt idx="2">
                  <c:v>40582</c:v>
                </c:pt>
              </c:numCache>
            </c:numRef>
          </c:val>
          <c:extLst>
            <c:ext xmlns:c16="http://schemas.microsoft.com/office/drawing/2014/chart" uri="{C3380CC4-5D6E-409C-BE32-E72D297353CC}">
              <c16:uniqueId val="{00000000-ECC1-4FC9-BFE5-0C8A17142FF8}"/>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10373</c:v>
                </c:pt>
                <c:pt idx="1">
                  <c:v>10583</c:v>
                </c:pt>
                <c:pt idx="2">
                  <c:v>13893</c:v>
                </c:pt>
              </c:numCache>
            </c:numRef>
          </c:val>
          <c:extLst>
            <c:ext xmlns:c16="http://schemas.microsoft.com/office/drawing/2014/chart" uri="{C3380CC4-5D6E-409C-BE32-E72D297353CC}">
              <c16:uniqueId val="{00000001-ECC1-4FC9-BFE5-0C8A17142FF8}"/>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47256</c:v>
                </c:pt>
                <c:pt idx="1">
                  <c:v>49415</c:v>
                </c:pt>
                <c:pt idx="2">
                  <c:v>54434</c:v>
                </c:pt>
              </c:numCache>
            </c:numRef>
          </c:val>
          <c:extLst>
            <c:ext xmlns:c16="http://schemas.microsoft.com/office/drawing/2014/chart" uri="{C3380CC4-5D6E-409C-BE32-E72D297353CC}">
              <c16:uniqueId val="{00000002-ECC1-4FC9-BFE5-0C8A17142FF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{EDC1F383-D5EF-4FC0-9594-57FDD3717B79}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BA2E-4FDD-AC3D-D5A038B98FC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{2CD3584C-349F-432A-985F-A18DAF11D163}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A2E-4FDD-AC3D-D5A038B98FC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{8DFC1E72-787F-43A5-A1AE-3092B703B0EC}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A2E-4FDD-AC3D-D5A038B98FC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{B1EDA9A1-CA17-4D07-89CE-1DD27231CE5D}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A2E-4FDD-AC3D-D5A038B98FC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{0ACE191B-0392-44CE-9342-BA860CE19E0C}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A2E-4FDD-AC3D-D5A038B98FC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{A0FADE28-EA15-4EB2-A6F5-39BD140ACF4F}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BA2E-4FDD-AC3D-D5A038B98FC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{C2FB3117-95E9-4521-B92F-09159B28DA3C}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BA2E-4FDD-AC3D-D5A038B98FC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{FFF2CFC6-2A77-4BB3-94BE-F46F71B5559F}</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BA2E-4FDD-AC3D-D5A038B98FC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{5000421D-7B49-4979-AC02-6E56BE8418CF}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BA2E-4FDD-AC3D-D5A038B98FC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61.2</c:v>
                </c:pt>
                <c:pt idx="8">
                  <c:v>62.1</c:v>
                </c:pt>
                <c:pt idx="16">
                  <c:v>51</c:v>
                </c:pt>
                <c:pt idx="24">
                  <c:v>64.099999999999994</c:v>
                </c:pt>
                <c:pt idx="32">
                  <c:v>65.3</c:v>
                </c:pt>
              </c:numCache>
            </c:numRef>
          </c:xVal>
          <c:yVal>
            <c:numRef>
              <c:f>公会計指標分析・財政指標組合せ分析表!$BP$51:$DC$51</c:f>
              <c:numCache>
                <c:formatCode>#,##0.0;"▲ "#,##0.0</c:formatCode>
                <c:ptCount val="40"/>
                <c:pt idx="0">
                  <c:v>203.1</c:v>
                </c:pt>
                <c:pt idx="8">
                  <c:v>200.3</c:v>
                </c:pt>
                <c:pt idx="16">
                  <c:v>198.5</c:v>
                </c:pt>
                <c:pt idx="24">
                  <c:v>192.9</c:v>
                </c:pt>
                <c:pt idx="32">
                  <c:v>170.4</c:v>
                </c:pt>
              </c:numCache>
            </c:numRef>
          </c:yVal>
          <c:smooth val="0"/>
          <c:extLst>
            <c:ext xmlns:c16="http://schemas.microsoft.com/office/drawing/2014/chart" uri="{C3380CC4-5D6E-409C-BE32-E72D297353CC}">
              <c16:uniqueId val="{00000009-BA2E-4FDD-AC3D-D5A038B98FC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{3C4DAB13-4EFE-4AF7-AB9B-AEC6DBDD4929}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BA2E-4FDD-AC3D-D5A038B98FC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{10083C8C-394C-4149-9E44-D7BF42ACD8BC}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A2E-4FDD-AC3D-D5A038B98FC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{621AE216-E997-454A-BAE4-EB62A633AE0D}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A2E-4FDD-AC3D-D5A038B98FC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{D17678D6-5103-43B0-B24D-EFE4C74E223A}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A2E-4FDD-AC3D-D5A038B98FC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{685C1ED4-ACD8-4B64-992A-2CE88EA31D77}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A2E-4FDD-AC3D-D5A038B98FCC}"/>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{52B218CC-AF05-4380-B157-7EDBF008BD17}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BA2E-4FDD-AC3D-D5A038B98FCC}"/>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{DB3F1117-523D-4000-85AD-EE9CE0F0F7E0}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BA2E-4FDD-AC3D-D5A038B98FCC}"/>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{B1BB0FC3-D5E5-4E6A-9723-4F29D3E0342B}</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BA2E-4FDD-AC3D-D5A038B98FCC}"/>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{68466F18-BD73-4FAF-9CB0-02060F343032}</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BA2E-4FDD-AC3D-D5A038B98FC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BA2E-4FDD-AC3D-D5A038B98FCC}"/>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{327083A2-BB08-40A0-B86D-0E29581F7C7B}</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A9E9-4C77-8F96-28539D216A1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{B676A1E7-103B-49BC-9358-8A248C2E68A2}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9E9-4C77-8F96-28539D216A1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{3B69D892-1FA4-4269-BE81-ACBE78A39E1B}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9E9-4C77-8F96-28539D216A1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{A2683C7D-1ADF-4374-9163-495000F28D46}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9E9-4C77-8F96-28539D216A1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{E2468D45-F0FD-4801-BB4B-35CC6409735E}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9E9-4C77-8F96-28539D216A1B}"/>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{61790E7E-D586-4166-95A8-C5A974A2B0AB}</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A9E9-4C77-8F96-28539D216A1B}"/>
                </c:ext>
              </c:extLst>
            </c:dLbl>
            <c:dLbl>
              <c:idx val="16"/>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{F300F67B-5C5C-490E-833A-F577CA013346}</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A9E9-4C77-8F96-28539D216A1B}"/>
                </c:ext>
              </c:extLst>
            </c:dLbl>
            <c:dLbl>
              <c:idx val="24"/>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{A5D1ABF1-228C-4216-83C7-B21AED2D392F}</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A9E9-4C77-8F96-28539D216A1B}"/>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{DF599946-7804-43B2-A9FB-DEBF7B203B87}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A9E9-4C77-8F96-28539D216A1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11.3</c:v>
                </c:pt>
                <c:pt idx="8">
                  <c:v>11.2</c:v>
                </c:pt>
                <c:pt idx="16">
                  <c:v>11.5</c:v>
                </c:pt>
                <c:pt idx="24">
                  <c:v>11.3</c:v>
                </c:pt>
                <c:pt idx="32">
                  <c:v>11.1</c:v>
                </c:pt>
              </c:numCache>
            </c:numRef>
          </c:xVal>
          <c:yVal>
            <c:numRef>
              <c:f>公会計指標分析・財政指標組合せ分析表!$BP$73:$DC$73</c:f>
              <c:numCache>
                <c:formatCode>#,##0.0;"▲ "#,##0.0</c:formatCode>
                <c:ptCount val="40"/>
                <c:pt idx="0">
                  <c:v>203.1</c:v>
                </c:pt>
                <c:pt idx="8">
                  <c:v>200.3</c:v>
                </c:pt>
                <c:pt idx="16">
                  <c:v>198.5</c:v>
                </c:pt>
                <c:pt idx="24">
                  <c:v>192.9</c:v>
                </c:pt>
                <c:pt idx="32">
                  <c:v>170.4</c:v>
                </c:pt>
              </c:numCache>
            </c:numRef>
          </c:yVal>
          <c:smooth val="0"/>
          <c:extLst>
            <c:ext xmlns:c16="http://schemas.microsoft.com/office/drawing/2014/chart" uri="{C3380CC4-5D6E-409C-BE32-E72D297353CC}">
              <c16:uniqueId val="{00000009-A9E9-4C77-8F96-28539D216A1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{959315E6-5D76-4BD1-BA02-98C98E1C6438}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A9E9-4C77-8F96-28539D216A1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{F27BD69C-5148-4377-8265-A85D01F4D4ED}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9E9-4C77-8F96-28539D216A1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{F68D5224-BC92-4487-93C1-14ACBB6E19FF}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9E9-4C77-8F96-28539D216A1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{4FD569A2-4739-4095-B7A0-99FBEF491902}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9E9-4C77-8F96-28539D216A1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{E3814B51-4403-42A4-9468-1DB51F7FAC20}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9E9-4C77-8F96-28539D216A1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{593E9128-3950-495D-A5BD-CAE59AFE753E}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A9E9-4C77-8F96-28539D216A1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{94C89129-FFBB-49BD-A25F-4F484C1EEC4D}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A9E9-4C77-8F96-28539D216A1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{18519DD5-8B0F-40A4-BA78-11461EC55368}</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A9E9-4C77-8F96-28539D216A1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{F8936FFE-19C0-4F86-B486-C40C3B71F8CF}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A9E9-4C77-8F96-28539D216A1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A9E9-4C77-8F96-28539D216A1B}"/>
            </c:ext>
          </c:extLst>
        </c:ser>
        <c:dLbls>
          <c:showLegendKey val="0"/>
          <c:showVal val="1"/>
          <c:showCatName val="0"/>
          <c:showSerName val="0"/>
          <c:showPercent val="0"/>
          <c:showBubbleSize val="0"/>
        </c:dLbls>
        <c:axId val="84219776"/>
        <c:axId val="84234240"/>
      </c:scatterChart>
      <c:valAx>
        <c:axId val="84219776"/>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令和３年度は、元利償還金や満期一括償還地方債に係る年度割相当額について、過去に借り入れた高金利な地方債の減少等により、実質公債費比率の分子は減少している。</a:t>
          </a:r>
        </a:p>
        <a:p>
          <a:r>
            <a:rPr kumimoji="1" lang="ja-JP" altLang="en-US" sz="1400">
              <a:latin typeface="ＭＳ ゴシック" pitchFamily="49" charset="-128"/>
              <a:ea typeface="ＭＳ ゴシック" pitchFamily="49" charset="-128"/>
            </a:rPr>
            <a:t>　今後も持続可能な財政運営に向け、岡山県行財政経営指針</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令和３年３月版</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に基づき、実質公債費比率について全国平均以上を目指すなど、将来を見据えた実質的な公債費の抑制及び平準化を図るためのマネジメントを実施する。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50">
              <a:latin typeface="ＭＳ ゴシック" pitchFamily="49" charset="-128"/>
              <a:ea typeface="ＭＳ ゴシック" pitchFamily="49" charset="-128"/>
            </a:rPr>
            <a:t>　減債基金積立相当額の積立ルールが３０年償還で毎年度の積立額を発行額の３０分の１と設定しているのに対して、本県は平成２７年度より発行額の一部を２０年償還で積立額を２０分の１と設定しているため、減債基金残高と減債基金積立相当額に乖離が生じている。</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分子の主要項目である地方債の現在高について、総額では、平成２８年度に減少に転じ、緩やかな減少傾向となっていたが、令和２年度は、税収減に伴う臨時財政対策債等の県債発行により増加となった。令和３年度は地方債の返還に充当できる基金残高の増加等により改善した。</a:t>
          </a:r>
        </a:p>
        <a:p>
          <a:r>
            <a:rPr kumimoji="1" lang="ja-JP" altLang="en-US" sz="1400">
              <a:latin typeface="ＭＳ ゴシック" pitchFamily="49" charset="-128"/>
              <a:ea typeface="ＭＳ ゴシック" pitchFamily="49" charset="-128"/>
            </a:rPr>
            <a:t>　地方債の現在高の内訳を見ると、臨時財政対策債の割合が約４割を占めているが、これは基準財政需要額算入見込額にも反映されている。</a:t>
          </a:r>
        </a:p>
        <a:p>
          <a:r>
            <a:rPr kumimoji="1" lang="ja-JP" altLang="en-US" sz="1400">
              <a:latin typeface="ＭＳ ゴシック" pitchFamily="49" charset="-128"/>
              <a:ea typeface="ＭＳ ゴシック" pitchFamily="49" charset="-128"/>
            </a:rPr>
            <a:t>　今後も持続可能な財政運営に向け、岡山県行財政経営指針</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令和３年３月版</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に基づき、将来負担比率について全国平均以上を目指すなど、将来を見据えた実質的な公債費の抑制及び平準化を図るためのマネジメントを実施する。</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岡山県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好調な税収の推移により発生した収支改善を踏まえ、財政調整基金の全額取崩中止を行った。また、決算剰余金等の積立てや新型コロナウイルス感染症緊急包括支援交付金の国庫返納に対応するための積立等を行ったことにより基金全体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・各基金の目的や役割などを勘案しながら、適正な規模の残高になるよう努める。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・岡山県公共施設長寿命化等推進基金：公共施設の修繕、改築等を計画的に実施し、その長寿命化を図るとともに、将来の大規模事業等の実施に伴う県財政への負担を軽減</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おかやまの森整備公社経営改善推進基金：県土の保全や水資源のかん養等森林の公益的機能に配慮しながら多様な森林の整備を推進し、農山村経済の振興を図るため、その中核的役割を担う公益社団法人おかやまの森整備公社の経営を改善し、将来にわたり健全な経営を確保</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）年頃から建替を要する施設が急増し、今以上に財政負担が増加することが見込まれていることから、それに備えて積み立てを行ったことにより増加した。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・岡山県おかやまの森整備公社経営改善推進基金：長期及び短期貸付金の償還補助並びに運営費補助ための約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億円を取り崩した一方、長期貸付金の返還分等として約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億円を積み立てたことにより、残高は減少した。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・岡山県公共施設長寿命化等推進基金：今後も増加する公共施設の維持修繕・更新や大規模事業案件へ対応するため、着実に積立てを行う。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・岡山県職員退職手当基金：職員の退職手当の支給に必要な経費の平準化を図るため、時限的措置である退職手当債制度の代わりとなる本基金を収支の状況を見ながら、必要に応じ積立てを行う。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・令和３年度は、好調な税収の推移により発生した収支改善を踏まえ、、約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億円の全額取崩中止を行った。また、決算剰余金等の積立てや新型コロナウイルス感染症緊急包括支援交付金の国庫返納に対応するための積立等を行ったことにより増加した。国庫返納分等を除く残額は、約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・岡山県行財政経営指針</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令和３年３月版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過去の大規模自然災害への対応を念頭に、前年度末を上回る残高を確保しつつ、また、中長期的は、地方財政健全化法における実質赤字比率の財政再生基準を踏まえ、標準財政規模の５％に相当する額を積立目標とし、それ以降も、概ね同水準の残高維持を目指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・令和３年度は、後年度の起債償還に備えるため、決算剰余金等について約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億円の積立てを行ったため増加した。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・金利の急激な変動に備えるなど県債の償還を安定的に行うために、着実に基金への積立てを行う。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4DCA0AD-9318-4F49-B706-43133E0E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EEC5F8B-E485-4A03-A813-EE1C0C429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C1FCFF03-4464-40B5-8D28-3D3EC724E6D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67140D28-23B6-4BD7-A837-35C99DA5828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D3A39B5-C2F2-48E5-8B4E-F6A83F116CA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86B5963-3F78-4395-B685-7494F8449828}"/>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23FFDF8-3C44-4E0F-A97A-028C3BC69211}"/>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692FA63-DD27-4ED6-A1B4-FB12E9AA9100}"/>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79DDF552-8A00-42AF-9B20-82921A1D7D8D}"/>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0B600F0-4F9A-42F1-802F-9A2836510CF8}"/>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C87F58D-E1A3-4231-B271-D1CC5956C55E}"/>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CB4BEED-7D26-4E52-B756-53925E53E40D}"/>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8B10EA65-A940-4D34-BA42-C25D2F273F81}"/>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791BD7-A5B0-43CA-A097-AB2082835802}"/>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0865600-C0BA-4030-B365-8EF3319CE110}"/>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9D56C5E-D5B3-45EE-BE5C-E8A2C751DB4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2CB2DDA-6A99-4D7B-8D88-C15FF0687D9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4A1469C-6889-4A84-933C-EF77E4206BB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352EDBD2-0E2F-4877-807A-D6A9092A736E}"/>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5EBF7C88-E977-4B95-8987-043A19D7AFF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D42381E-1DAF-4224-99AE-F6C22C956E7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12CD205-7D07-4EFB-9C92-4A80B9B746E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B7FFC00-9061-4FF2-9546-F9D88E02B36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910565B0-7F2B-4DEC-ABC5-44C4FA15308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A0EF7B2-6D8E-48BE-91D5-9EA1F3CA772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38C4DCB-1FD9-4B39-97D5-5DEF5C79260D}"/>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5BE1BE9-C79F-4F1E-B006-AE4B9C2956BF}"/>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566B077-29BA-4E61-9631-9F02A4C9076B}"/>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A710E620-F98E-437B-9833-A82AE7B171C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6F81998-E494-4039-BBB1-943894FD044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9ABC498-F557-44B6-8EA7-C3BC028982D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F6684D02-4B53-4B9B-BFB4-C3D9F3C6FD4F}"/>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0DBA6AE-1757-4074-8618-1B3F861C6D9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1107E87-E95E-42E5-AF67-6E99E2A2897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7D16205-FA43-4542-B6E6-7705F5F0E996}"/>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B2D169D-0E49-4C09-889F-D63E9C24A30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AE22EF2-900B-40BF-971C-4D2F627AAC7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149C091-1CDE-4682-97F1-A1EA941EB19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7306DD0-0A27-41B2-8EB4-A0C45BF41FE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DF6CBC2-32AE-45E8-A0B9-87D050C8C457}"/>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8A1809F7-F387-46D3-9566-413D7DDE95D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E945517-1A24-4D5A-9EEC-A9414902B24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E536041-FA4F-45F8-BF68-10F87C7E0A1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308B3FE-A9A6-4C57-85A2-A817757980D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3ECDFF6-5CFF-4CE7-AC22-4DE6AAB013EE}"/>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8B7A948-C2B8-45CC-A3F1-EA8A956004F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平成２９年３月に策定した岡山県公共施設マネジメント方針に基づき、公共施設は、個別施設計画に基づき、施設の長寿命化工事を行う等、老朽化対策を推進している。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平成２９年度から緩やかに増加しており、類似団体平均及び都道府県平均と比較すると少し高い。他県より高度経済成長期を中心に整備された公共施設が多く、老朽化が進行していることが要因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グラフ数値修正</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R01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償却率　　正）６３．３％　誤）５１．０％</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052A436-01E7-4541-A20E-F7D8A25E035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1BBB7BB9-28FC-454F-B54D-4C1E76D8D00A}"/>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16F51FB-2118-4325-AEE8-09F8B4F445B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1CC1EEE-1360-4DEA-8D59-126EFC01689F}"/>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E86CE5AE-F783-4F7C-8309-795CBC51E85C}"/>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4C8ECDDC-542D-41FF-946E-9901E47AE7F1}"/>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421D3026-D28B-4EBC-8B71-1FA0335BDCA7}"/>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37D53F2-254E-4531-B1C0-8A4DE8FB1BED}"/>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07C4C6BB-F810-495B-95FC-B762C39AF8AE}"/>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5231BA8-6DF1-47A9-A617-DF307B332BFC}"/>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6101228E-6255-4CB7-A0EC-43939C0CE559}"/>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B9191537-89A2-40D7-A043-2ED264FCE60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FB0A8C3-3178-461C-95E4-89F66A08498E}"/>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B0AC7C9A-CEF8-4DB8-9389-20040877909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8BFDEEE7-E951-4403-AB66-DFC57672FD0B}"/>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D0F4F6F0-E500-43A6-91DF-8EB13938C86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FB491536-EB8A-4CDB-96C7-57DC119543C0}"/>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A78E718D-C79F-4853-9BE2-5F2E79F01A57}"/>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C990E86A-63DC-4E04-9FDA-3DB59AA295F2}"/>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ECF9EB13-B6A5-442D-AA55-81C0D9F52075}"/>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AA0A0AD2-6DF9-4FF7-B406-A4771E361A07}"/>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10C1A9A1-FE47-4FA0-A758-3CC19AC3786D}"/>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22BBEFF8-EEF3-492E-A4BA-CEE8F3EFB046}"/>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F450ABB8-E5D1-4C06-ABA0-DA7C9327E60F}"/>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1F54C67D-F7C3-410B-8D47-D7036B3E7518}"/>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3DF76522-B5EF-419D-B0F8-0E203D702E43}"/>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EB6F6FE-6C40-4742-979D-CAE75BB415B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447D50D-8FF1-4D69-A3F0-76E7E399B52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18BD313-5D41-436C-B1B6-73A9394389E8}"/>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1A2F47FA-5CDE-4DD7-AA06-FDBE530C9DF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79629</xdr:rowOff>
    </xdr:from>
    <xdr:to>
      <xdr:col>23</xdr:col>
      <xdr:colOff>136525</xdr:colOff>
      <xdr:row>31</xdr:row>
      <xdr:rowOff>9779</xdr:rowOff>
    </xdr:to>
    <xdr:sp macro="" textlink="">
      <xdr:nvSpPr>
        <xdr:cNvPr id="78" name="楕円 77">
          <a:extLst>
            <a:ext uri="{FF2B5EF4-FFF2-40B4-BE49-F238E27FC236}">
              <a16:creationId xmlns:a16="http://schemas.microsoft.com/office/drawing/2014/main" id="{4F998A70-9D3E-4F62-97CA-BE1A47E4EA4D}"/>
            </a:ext>
          </a:extLst>
        </xdr:cNvPr>
        <xdr:cNvSpPr/>
      </xdr:nvSpPr>
      <xdr:spPr>
        <a:xfrm>
          <a:off x="4254500" y="49405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58056</xdr:rowOff>
    </xdr:from>
    <xdr:ext cx="405111" cy="259045"/>
    <xdr:sp macro="" textlink="">
      <xdr:nvSpPr>
        <xdr:cNvPr id="79" name="有形固定資産減価償却率該当値テキスト">
          <a:extLst>
            <a:ext uri="{FF2B5EF4-FFF2-40B4-BE49-F238E27FC236}">
              <a16:creationId xmlns:a16="http://schemas.microsoft.com/office/drawing/2014/main" id="{9447D9FC-9C26-4BD6-A53A-115BC55D151A}"/>
            </a:ext>
          </a:extLst>
        </xdr:cNvPr>
        <xdr:cNvSpPr txBox="1"/>
      </xdr:nvSpPr>
      <xdr:spPr>
        <a:xfrm>
          <a:off x="4359275" y="4915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27813</xdr:rowOff>
    </xdr:from>
    <xdr:to>
      <xdr:col>19</xdr:col>
      <xdr:colOff>187325</xdr:colOff>
      <xdr:row>30</xdr:row>
      <xdr:rowOff>129413</xdr:rowOff>
    </xdr:to>
    <xdr:sp macro="" textlink="">
      <xdr:nvSpPr>
        <xdr:cNvPr id="80" name="楕円 79">
          <a:extLst>
            <a:ext uri="{FF2B5EF4-FFF2-40B4-BE49-F238E27FC236}">
              <a16:creationId xmlns:a16="http://schemas.microsoft.com/office/drawing/2014/main" id="{03924B18-A0A9-412F-8DD7-186262BF0CF0}"/>
            </a:ext>
          </a:extLst>
        </xdr:cNvPr>
        <xdr:cNvSpPr/>
      </xdr:nvSpPr>
      <xdr:spPr>
        <a:xfrm>
          <a:off x="3616325" y="48887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78613</xdr:rowOff>
    </xdr:from>
    <xdr:to>
      <xdr:col>23</xdr:col>
      <xdr:colOff>85725</xdr:colOff>
      <xdr:row>30</xdr:row>
      <xdr:rowOff>130429</xdr:rowOff>
    </xdr:to>
    <xdr:cxnSp macro="">
      <xdr:nvCxnSpPr>
        <xdr:cNvPr id="81" name="直線コネクタ 80">
          <a:extLst>
            <a:ext uri="{FF2B5EF4-FFF2-40B4-BE49-F238E27FC236}">
              <a16:creationId xmlns:a16="http://schemas.microsoft.com/office/drawing/2014/main" id="{B5D423BD-40ED-4C30-8443-E52F19273583}"/>
            </a:ext>
          </a:extLst>
        </xdr:cNvPr>
        <xdr:cNvCxnSpPr/>
      </xdr:nvCxnSpPr>
      <xdr:spPr>
        <a:xfrm>
          <a:off x="3673475" y="4936363"/>
          <a:ext cx="628650" cy="51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147955</xdr:rowOff>
    </xdr:from>
    <xdr:to>
      <xdr:col>15</xdr:col>
      <xdr:colOff>187325</xdr:colOff>
      <xdr:row>27</xdr:row>
      <xdr:rowOff>78105</xdr:rowOff>
    </xdr:to>
    <xdr:sp macro="" textlink="">
      <xdr:nvSpPr>
        <xdr:cNvPr id="82" name="楕円 81">
          <a:extLst>
            <a:ext uri="{FF2B5EF4-FFF2-40B4-BE49-F238E27FC236}">
              <a16:creationId xmlns:a16="http://schemas.microsoft.com/office/drawing/2014/main" id="{6490E0E1-013C-428A-9D3D-7D7380E076C0}"/>
            </a:ext>
          </a:extLst>
        </xdr:cNvPr>
        <xdr:cNvSpPr/>
      </xdr:nvSpPr>
      <xdr:spPr>
        <a:xfrm>
          <a:off x="2930525" y="4354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27305</xdr:rowOff>
    </xdr:from>
    <xdr:to>
      <xdr:col>19</xdr:col>
      <xdr:colOff>136525</xdr:colOff>
      <xdr:row>30</xdr:row>
      <xdr:rowOff>78613</xdr:rowOff>
    </xdr:to>
    <xdr:cxnSp macro="">
      <xdr:nvCxnSpPr>
        <xdr:cNvPr id="83" name="直線コネクタ 82">
          <a:extLst>
            <a:ext uri="{FF2B5EF4-FFF2-40B4-BE49-F238E27FC236}">
              <a16:creationId xmlns:a16="http://schemas.microsoft.com/office/drawing/2014/main" id="{B02076ED-6F70-4D81-8FD1-5A4F062CA7C6}"/>
            </a:ext>
          </a:extLst>
        </xdr:cNvPr>
        <xdr:cNvCxnSpPr/>
      </xdr:nvCxnSpPr>
      <xdr:spPr>
        <a:xfrm>
          <a:off x="2987675" y="4402455"/>
          <a:ext cx="685800" cy="533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112903</xdr:rowOff>
    </xdr:from>
    <xdr:to>
      <xdr:col>11</xdr:col>
      <xdr:colOff>187325</xdr:colOff>
      <xdr:row>30</xdr:row>
      <xdr:rowOff>43053</xdr:rowOff>
    </xdr:to>
    <xdr:sp macro="" textlink="">
      <xdr:nvSpPr>
        <xdr:cNvPr id="84" name="楕円 83">
          <a:extLst>
            <a:ext uri="{FF2B5EF4-FFF2-40B4-BE49-F238E27FC236}">
              <a16:creationId xmlns:a16="http://schemas.microsoft.com/office/drawing/2014/main" id="{C0FBE9FA-CD05-4803-BD53-AA9D73CC952B}"/>
            </a:ext>
          </a:extLst>
        </xdr:cNvPr>
        <xdr:cNvSpPr/>
      </xdr:nvSpPr>
      <xdr:spPr>
        <a:xfrm>
          <a:off x="2244725" y="48087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27305</xdr:rowOff>
    </xdr:from>
    <xdr:to>
      <xdr:col>15</xdr:col>
      <xdr:colOff>136525</xdr:colOff>
      <xdr:row>29</xdr:row>
      <xdr:rowOff>163703</xdr:rowOff>
    </xdr:to>
    <xdr:cxnSp macro="">
      <xdr:nvCxnSpPr>
        <xdr:cNvPr id="85" name="直線コネクタ 84">
          <a:extLst>
            <a:ext uri="{FF2B5EF4-FFF2-40B4-BE49-F238E27FC236}">
              <a16:creationId xmlns:a16="http://schemas.microsoft.com/office/drawing/2014/main" id="{42EC990B-3CF4-4867-8ABC-40270228AA0F}"/>
            </a:ext>
          </a:extLst>
        </xdr:cNvPr>
        <xdr:cNvCxnSpPr/>
      </xdr:nvCxnSpPr>
      <xdr:spPr>
        <a:xfrm flipV="1">
          <a:off x="2301875" y="4402455"/>
          <a:ext cx="685800" cy="45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74041</xdr:rowOff>
    </xdr:from>
    <xdr:to>
      <xdr:col>7</xdr:col>
      <xdr:colOff>187325</xdr:colOff>
      <xdr:row>30</xdr:row>
      <xdr:rowOff>4191</xdr:rowOff>
    </xdr:to>
    <xdr:sp macro="" textlink="">
      <xdr:nvSpPr>
        <xdr:cNvPr id="86" name="楕円 85">
          <a:extLst>
            <a:ext uri="{FF2B5EF4-FFF2-40B4-BE49-F238E27FC236}">
              <a16:creationId xmlns:a16="http://schemas.microsoft.com/office/drawing/2014/main" id="{DA3A465C-5CFF-4349-96B3-4FB1628AAF2B}"/>
            </a:ext>
          </a:extLst>
        </xdr:cNvPr>
        <xdr:cNvSpPr/>
      </xdr:nvSpPr>
      <xdr:spPr>
        <a:xfrm>
          <a:off x="1558925" y="4769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124841</xdr:rowOff>
    </xdr:from>
    <xdr:to>
      <xdr:col>11</xdr:col>
      <xdr:colOff>136525</xdr:colOff>
      <xdr:row>29</xdr:row>
      <xdr:rowOff>163703</xdr:rowOff>
    </xdr:to>
    <xdr:cxnSp macro="">
      <xdr:nvCxnSpPr>
        <xdr:cNvPr id="87" name="直線コネクタ 86">
          <a:extLst>
            <a:ext uri="{FF2B5EF4-FFF2-40B4-BE49-F238E27FC236}">
              <a16:creationId xmlns:a16="http://schemas.microsoft.com/office/drawing/2014/main" id="{42E6E2DC-D366-43A0-8BAF-957946C6B9CC}"/>
            </a:ext>
          </a:extLst>
        </xdr:cNvPr>
        <xdr:cNvCxnSpPr/>
      </xdr:nvCxnSpPr>
      <xdr:spPr>
        <a:xfrm>
          <a:off x="1616075" y="4817491"/>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BC55B855-6F72-481B-A532-34284FFB6E49}"/>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E7ED1CE9-DCA0-4E11-B547-049C27877805}"/>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EAF78C38-E6D5-4F71-AFE4-24E381A67348}"/>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1DE593BA-BD43-422F-B464-06C9400457B2}"/>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120540</xdr:rowOff>
    </xdr:from>
    <xdr:ext cx="405111" cy="259045"/>
    <xdr:sp macro="" textlink="">
      <xdr:nvSpPr>
        <xdr:cNvPr id="92" name="n_1mainValue有形固定資産減価償却率">
          <a:extLst>
            <a:ext uri="{FF2B5EF4-FFF2-40B4-BE49-F238E27FC236}">
              <a16:creationId xmlns:a16="http://schemas.microsoft.com/office/drawing/2014/main" id="{2B0DD2DF-CB4E-4CFB-AA41-220DE267B8C8}"/>
            </a:ext>
          </a:extLst>
        </xdr:cNvPr>
        <xdr:cNvSpPr txBox="1"/>
      </xdr:nvSpPr>
      <xdr:spPr>
        <a:xfrm>
          <a:off x="3474094" y="49814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94632</xdr:rowOff>
    </xdr:from>
    <xdr:ext cx="405111" cy="259045"/>
    <xdr:sp macro="" textlink="">
      <xdr:nvSpPr>
        <xdr:cNvPr id="93" name="n_2mainValue有形固定資産減価償却率">
          <a:extLst>
            <a:ext uri="{FF2B5EF4-FFF2-40B4-BE49-F238E27FC236}">
              <a16:creationId xmlns:a16="http://schemas.microsoft.com/office/drawing/2014/main" id="{ABC21310-54E8-4E9D-BCD0-FD8DE4B5B5A0}"/>
            </a:ext>
          </a:extLst>
        </xdr:cNvPr>
        <xdr:cNvSpPr txBox="1"/>
      </xdr:nvSpPr>
      <xdr:spPr>
        <a:xfrm>
          <a:off x="2797819" y="41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34180</xdr:rowOff>
    </xdr:from>
    <xdr:ext cx="405111" cy="259045"/>
    <xdr:sp macro="" textlink="">
      <xdr:nvSpPr>
        <xdr:cNvPr id="94" name="n_3mainValue有形固定資産減価償却率">
          <a:extLst>
            <a:ext uri="{FF2B5EF4-FFF2-40B4-BE49-F238E27FC236}">
              <a16:creationId xmlns:a16="http://schemas.microsoft.com/office/drawing/2014/main" id="{B3DCAC7A-8AA6-4784-B02B-61B020462DAF}"/>
            </a:ext>
          </a:extLst>
        </xdr:cNvPr>
        <xdr:cNvSpPr txBox="1"/>
      </xdr:nvSpPr>
      <xdr:spPr>
        <a:xfrm>
          <a:off x="21120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166768</xdr:rowOff>
    </xdr:from>
    <xdr:ext cx="405111" cy="259045"/>
    <xdr:sp macro="" textlink="">
      <xdr:nvSpPr>
        <xdr:cNvPr id="95" name="n_4mainValue有形固定資産減価償却率">
          <a:extLst>
            <a:ext uri="{FF2B5EF4-FFF2-40B4-BE49-F238E27FC236}">
              <a16:creationId xmlns:a16="http://schemas.microsoft.com/office/drawing/2014/main" id="{7879EA2A-2514-4DD7-BE75-BA2C0A0EB71F}"/>
            </a:ext>
          </a:extLst>
        </xdr:cNvPr>
        <xdr:cNvSpPr txBox="1"/>
      </xdr:nvSpPr>
      <xdr:spPr>
        <a:xfrm>
          <a:off x="1426219" y="4859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99F99B01-A068-467B-9221-A878E32C84B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27DB9BFC-220A-4A2D-A3AB-EDAF0FDCA3C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DC7054EB-93D4-4F87-BD87-7BC6F91421EA}"/>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[ 892.4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F761AB71-E205-4261-B8BD-44133FE316F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A181AAA6-177E-4AC1-B6B8-C353E8C34BCA}"/>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385A9B07-CFF6-49E7-94CE-D058B159525F}"/>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A43E8162-01B4-4529-880F-22C8CF7034F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13F8DA78-B363-43C2-B67E-C5CD859D115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0DEA32A-42EE-42E2-8134-3A79AE167E5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F3B8BED-B77C-432E-A1BA-F620E92A5F6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29AC159D-8170-4B7F-B673-1E4B1D3E1EBD}"/>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将来負担額のうち大きな割合を占める地方債残高が減少したことや、職員年齢構成の若返りにより、退職手当の負担見込額が減少傾向にあることなどから、類似団体と比べると債務償還比率は低く、前年度比で減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しかしながら、社会保障経費に係る補助費の増等により経常経費充当一般財源が増加しており、都道府県平均と比べると高い水準にあることから、今後も岡山県行財政経営指針</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令和３年３月版</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に基づき、持続可能な財政運営を行う。</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AC67A5A1-BD7D-49F5-82AD-677E8222EB5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81ABFAB7-E9DB-483D-9D75-C6CD7B8F7843}"/>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C85CCA4E-D8B3-494D-87EF-2BD89D81A4B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73959F47-3D93-41D2-8AA7-1D41E46FE45A}"/>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70F579D4-7B1A-4B2D-B67A-A44F346D18E6}"/>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A75B0067-272A-4D2B-B1A0-8CD4719667D0}"/>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9142A023-017E-490F-88A5-C4D7CA0D0606}"/>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6ED60CBE-F712-4603-B042-9EA0B3DB9B2C}"/>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F830EB6-7399-4812-B459-8317A4CFA394}"/>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8B63922C-6A14-4BB5-9963-C64AE280FBB3}"/>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542C014E-9291-4DFF-99A1-8AC70CBED16A}"/>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C83BFE20-3A70-4A26-9DBC-B5395F0C3B4C}"/>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E17CB1D8-3FB2-4CDF-B87E-C8942094A93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0120D59A-0D8C-4003-A4E9-F7086718A564}"/>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1B4D0F70-0CCC-452B-A809-ED483D98A8C7}"/>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70F63A0C-427F-4F33-A2D2-9E0F0D836CD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57666D56-9174-4BB8-A212-B7791298D48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5B48CD8D-D3DB-4471-9BB4-4AC9BE8E185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08DF1987-6B93-4460-85CC-C1FAE8DD8C09}"/>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C38C772-DA2D-427C-AA60-472D4B94EB34}"/>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C626F541-4015-4B80-9F6C-1E47AA37784F}"/>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2376443E-CBDF-46E3-B839-41BCC6D3DA28}"/>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22FA90F4-EFC2-46D5-8CC6-32936CDDC9F4}"/>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326AB1B9-F7A6-46D8-A4C5-786FE939820E}"/>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14888784-0736-4378-83FF-59FF71DFE018}"/>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05E7CC70-BACF-418E-B0F4-9A0ED0BDEFDE}"/>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0942610D-0467-4AB2-88A4-D2890C822B24}"/>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8244E1BB-5A96-4A49-A89E-3C43C8CB8557}"/>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17FD1569-4CCF-4F06-87A6-119605FE0C6B}"/>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D1653FA-8F43-447D-8088-090E788B47B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D46B7BA8-1346-4E0B-A4A9-9B6C3928C61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6B5558C-4C15-4C4E-A8D2-1C0A4F01B548}"/>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7079CFA-F7F8-41C4-AB80-D5D5F79815E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00721EAE-C921-438C-B764-078ECED8BEE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89426</xdr:rowOff>
    </xdr:from>
    <xdr:to>
      <xdr:col>76</xdr:col>
      <xdr:colOff>73025</xdr:colOff>
      <xdr:row>29</xdr:row>
      <xdr:rowOff>19576</xdr:rowOff>
    </xdr:to>
    <xdr:sp macro="" textlink="">
      <xdr:nvSpPr>
        <xdr:cNvPr id="141" name="楕円 140">
          <a:extLst>
            <a:ext uri="{FF2B5EF4-FFF2-40B4-BE49-F238E27FC236}">
              <a16:creationId xmlns:a16="http://schemas.microsoft.com/office/drawing/2014/main" id="{42556798-7962-4A9A-994F-18DFD26510EE}"/>
            </a:ext>
          </a:extLst>
        </xdr:cNvPr>
        <xdr:cNvSpPr/>
      </xdr:nvSpPr>
      <xdr:spPr>
        <a:xfrm>
          <a:off x="13293725" y="46201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112303</xdr:rowOff>
    </xdr:from>
    <xdr:ext cx="469744" cy="259045"/>
    <xdr:sp macro="" textlink="">
      <xdr:nvSpPr>
        <xdr:cNvPr id="142" name="債務償還比率該当値テキスト">
          <a:extLst>
            <a:ext uri="{FF2B5EF4-FFF2-40B4-BE49-F238E27FC236}">
              <a16:creationId xmlns:a16="http://schemas.microsoft.com/office/drawing/2014/main" id="{5536230F-DA98-499E-92FE-EFFAD7A3B6B9}"/>
            </a:ext>
          </a:extLst>
        </xdr:cNvPr>
        <xdr:cNvSpPr txBox="1"/>
      </xdr:nvSpPr>
      <xdr:spPr>
        <a:xfrm>
          <a:off x="13379450" y="4484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101446</xdr:rowOff>
    </xdr:from>
    <xdr:to>
      <xdr:col>72</xdr:col>
      <xdr:colOff>123825</xdr:colOff>
      <xdr:row>33</xdr:row>
      <xdr:rowOff>31596</xdr:rowOff>
    </xdr:to>
    <xdr:sp macro="" textlink="">
      <xdr:nvSpPr>
        <xdr:cNvPr id="143" name="楕円 142">
          <a:extLst>
            <a:ext uri="{FF2B5EF4-FFF2-40B4-BE49-F238E27FC236}">
              <a16:creationId xmlns:a16="http://schemas.microsoft.com/office/drawing/2014/main" id="{BB865617-8E4B-40C4-969A-13F6A1B52392}"/>
            </a:ext>
          </a:extLst>
        </xdr:cNvPr>
        <xdr:cNvSpPr/>
      </xdr:nvSpPr>
      <xdr:spPr>
        <a:xfrm>
          <a:off x="12646025" y="52862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140226</xdr:rowOff>
    </xdr:from>
    <xdr:to>
      <xdr:col>76</xdr:col>
      <xdr:colOff>22225</xdr:colOff>
      <xdr:row>32</xdr:row>
      <xdr:rowOff>152246</xdr:rowOff>
    </xdr:to>
    <xdr:cxnSp macro="">
      <xdr:nvCxnSpPr>
        <xdr:cNvPr id="144" name="直線コネクタ 143">
          <a:extLst>
            <a:ext uri="{FF2B5EF4-FFF2-40B4-BE49-F238E27FC236}">
              <a16:creationId xmlns:a16="http://schemas.microsoft.com/office/drawing/2014/main" id="{A96A2065-2569-4ACE-8DDF-DCCEA51C33F1}"/>
            </a:ext>
          </a:extLst>
        </xdr:cNvPr>
        <xdr:cNvCxnSpPr/>
      </xdr:nvCxnSpPr>
      <xdr:spPr>
        <a:xfrm flipV="1">
          <a:off x="12693650" y="4677301"/>
          <a:ext cx="638175" cy="656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67709</xdr:rowOff>
    </xdr:from>
    <xdr:to>
      <xdr:col>68</xdr:col>
      <xdr:colOff>123825</xdr:colOff>
      <xdr:row>33</xdr:row>
      <xdr:rowOff>169309</xdr:rowOff>
    </xdr:to>
    <xdr:sp macro="" textlink="">
      <xdr:nvSpPr>
        <xdr:cNvPr id="145" name="楕円 144">
          <a:extLst>
            <a:ext uri="{FF2B5EF4-FFF2-40B4-BE49-F238E27FC236}">
              <a16:creationId xmlns:a16="http://schemas.microsoft.com/office/drawing/2014/main" id="{46263645-FB5A-4A90-B5CA-E773A4B280CA}"/>
            </a:ext>
          </a:extLst>
        </xdr:cNvPr>
        <xdr:cNvSpPr/>
      </xdr:nvSpPr>
      <xdr:spPr>
        <a:xfrm>
          <a:off x="11960225" y="54080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152246</xdr:rowOff>
    </xdr:from>
    <xdr:to>
      <xdr:col>72</xdr:col>
      <xdr:colOff>73025</xdr:colOff>
      <xdr:row>33</xdr:row>
      <xdr:rowOff>118509</xdr:rowOff>
    </xdr:to>
    <xdr:cxnSp macro="">
      <xdr:nvCxnSpPr>
        <xdr:cNvPr id="146" name="直線コネクタ 145">
          <a:extLst>
            <a:ext uri="{FF2B5EF4-FFF2-40B4-BE49-F238E27FC236}">
              <a16:creationId xmlns:a16="http://schemas.microsoft.com/office/drawing/2014/main" id="{8DC73728-1AC8-43E6-90D1-2D533FF51751}"/>
            </a:ext>
          </a:extLst>
        </xdr:cNvPr>
        <xdr:cNvCxnSpPr/>
      </xdr:nvCxnSpPr>
      <xdr:spPr>
        <a:xfrm flipV="1">
          <a:off x="12007850" y="5333846"/>
          <a:ext cx="685800" cy="131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130592</xdr:rowOff>
    </xdr:from>
    <xdr:to>
      <xdr:col>64</xdr:col>
      <xdr:colOff>123825</xdr:colOff>
      <xdr:row>33</xdr:row>
      <xdr:rowOff>60742</xdr:rowOff>
    </xdr:to>
    <xdr:sp macro="" textlink="">
      <xdr:nvSpPr>
        <xdr:cNvPr id="147" name="楕円 146">
          <a:extLst>
            <a:ext uri="{FF2B5EF4-FFF2-40B4-BE49-F238E27FC236}">
              <a16:creationId xmlns:a16="http://schemas.microsoft.com/office/drawing/2014/main" id="{8F3E6E3F-F0E6-46D6-8722-D47A3148E1AC}"/>
            </a:ext>
          </a:extLst>
        </xdr:cNvPr>
        <xdr:cNvSpPr/>
      </xdr:nvSpPr>
      <xdr:spPr>
        <a:xfrm>
          <a:off x="11274425" y="53121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9942</xdr:rowOff>
    </xdr:from>
    <xdr:to>
      <xdr:col>68</xdr:col>
      <xdr:colOff>73025</xdr:colOff>
      <xdr:row>33</xdr:row>
      <xdr:rowOff>118509</xdr:rowOff>
    </xdr:to>
    <xdr:cxnSp macro="">
      <xdr:nvCxnSpPr>
        <xdr:cNvPr id="148" name="直線コネクタ 147">
          <a:extLst>
            <a:ext uri="{FF2B5EF4-FFF2-40B4-BE49-F238E27FC236}">
              <a16:creationId xmlns:a16="http://schemas.microsoft.com/office/drawing/2014/main" id="{ADE503DA-A99F-4005-97DC-ECE42063F975}"/>
            </a:ext>
          </a:extLst>
        </xdr:cNvPr>
        <xdr:cNvCxnSpPr/>
      </xdr:nvCxnSpPr>
      <xdr:spPr>
        <a:xfrm>
          <a:off x="11322050" y="5350292"/>
          <a:ext cx="685800" cy="114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100521</xdr:rowOff>
    </xdr:from>
    <xdr:to>
      <xdr:col>60</xdr:col>
      <xdr:colOff>123825</xdr:colOff>
      <xdr:row>33</xdr:row>
      <xdr:rowOff>30671</xdr:rowOff>
    </xdr:to>
    <xdr:sp macro="" textlink="">
      <xdr:nvSpPr>
        <xdr:cNvPr id="149" name="楕円 148">
          <a:extLst>
            <a:ext uri="{FF2B5EF4-FFF2-40B4-BE49-F238E27FC236}">
              <a16:creationId xmlns:a16="http://schemas.microsoft.com/office/drawing/2014/main" id="{88BEBD53-F922-4705-AB5C-4CE53DF7E138}"/>
            </a:ext>
          </a:extLst>
        </xdr:cNvPr>
        <xdr:cNvSpPr/>
      </xdr:nvSpPr>
      <xdr:spPr>
        <a:xfrm>
          <a:off x="10588625" y="52852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151321</xdr:rowOff>
    </xdr:from>
    <xdr:to>
      <xdr:col>64</xdr:col>
      <xdr:colOff>73025</xdr:colOff>
      <xdr:row>33</xdr:row>
      <xdr:rowOff>9942</xdr:rowOff>
    </xdr:to>
    <xdr:cxnSp macro="">
      <xdr:nvCxnSpPr>
        <xdr:cNvPr id="150" name="直線コネクタ 149">
          <a:extLst>
            <a:ext uri="{FF2B5EF4-FFF2-40B4-BE49-F238E27FC236}">
              <a16:creationId xmlns:a16="http://schemas.microsoft.com/office/drawing/2014/main" id="{26641AB3-9CCE-4AF9-BD79-AF24296E98F8}"/>
            </a:ext>
          </a:extLst>
        </xdr:cNvPr>
        <xdr:cNvCxnSpPr/>
      </xdr:nvCxnSpPr>
      <xdr:spPr>
        <a:xfrm>
          <a:off x="10636250" y="5332921"/>
          <a:ext cx="685800" cy="17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0C04D547-F61E-4690-89E0-186061658A0B}"/>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37C003EE-466E-4AD9-8AD4-2B403E2DCFE6}"/>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A0E5DADC-55F2-4C41-9B65-72F36ED13573}"/>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026826A6-B56C-4A76-A84E-6257A7D3946A}"/>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31</xdr:row>
      <xdr:rowOff>48123</xdr:rowOff>
    </xdr:from>
    <xdr:ext cx="560923" cy="259045"/>
    <xdr:sp macro="" textlink="">
      <xdr:nvSpPr>
        <xdr:cNvPr id="155" name="n_1mainValue債務償還比率">
          <a:extLst>
            <a:ext uri="{FF2B5EF4-FFF2-40B4-BE49-F238E27FC236}">
              <a16:creationId xmlns:a16="http://schemas.microsoft.com/office/drawing/2014/main" id="{E4F19C60-B328-4999-87F1-6F955899B0F8}"/>
            </a:ext>
          </a:extLst>
        </xdr:cNvPr>
        <xdr:cNvSpPr txBox="1"/>
      </xdr:nvSpPr>
      <xdr:spPr>
        <a:xfrm>
          <a:off x="12441763" y="50646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14386</xdr:rowOff>
    </xdr:from>
    <xdr:ext cx="560923" cy="259045"/>
    <xdr:sp macro="" textlink="">
      <xdr:nvSpPr>
        <xdr:cNvPr id="156" name="n_2mainValue債務償還比率">
          <a:extLst>
            <a:ext uri="{FF2B5EF4-FFF2-40B4-BE49-F238E27FC236}">
              <a16:creationId xmlns:a16="http://schemas.microsoft.com/office/drawing/2014/main" id="{50D0EBB5-4739-478F-926E-1648EA98C799}"/>
            </a:ext>
          </a:extLst>
        </xdr:cNvPr>
        <xdr:cNvSpPr txBox="1"/>
      </xdr:nvSpPr>
      <xdr:spPr>
        <a:xfrm>
          <a:off x="11765488" y="519281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77269</xdr:rowOff>
    </xdr:from>
    <xdr:ext cx="560923" cy="259045"/>
    <xdr:sp macro="" textlink="">
      <xdr:nvSpPr>
        <xdr:cNvPr id="157" name="n_3mainValue債務償還比率">
          <a:extLst>
            <a:ext uri="{FF2B5EF4-FFF2-40B4-BE49-F238E27FC236}">
              <a16:creationId xmlns:a16="http://schemas.microsoft.com/office/drawing/2014/main" id="{D0F399FF-972B-4514-A53F-EBA6922C1AD4}"/>
            </a:ext>
          </a:extLst>
        </xdr:cNvPr>
        <xdr:cNvSpPr txBox="1"/>
      </xdr:nvSpPr>
      <xdr:spPr>
        <a:xfrm>
          <a:off x="11079688" y="50969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47198</xdr:rowOff>
    </xdr:from>
    <xdr:ext cx="560923" cy="259045"/>
    <xdr:sp macro="" textlink="">
      <xdr:nvSpPr>
        <xdr:cNvPr id="158" name="n_4mainValue債務償還比率">
          <a:extLst>
            <a:ext uri="{FF2B5EF4-FFF2-40B4-BE49-F238E27FC236}">
              <a16:creationId xmlns:a16="http://schemas.microsoft.com/office/drawing/2014/main" id="{F08F9767-75EB-48EC-994D-C987F00EE5CE}"/>
            </a:ext>
          </a:extLst>
        </xdr:cNvPr>
        <xdr:cNvSpPr txBox="1"/>
      </xdr:nvSpPr>
      <xdr:spPr>
        <a:xfrm>
          <a:off x="10393888" y="50700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D27FB932-7E5C-4A9A-A84A-7EAF2A71C87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FE8B56DA-A918-4E43-878F-E647DDC2CF76}"/>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CB11F058-B2C0-42CB-9201-A78A806D009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6808D337-BF1A-4A4C-881C-7E2642DA797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9A401FD9-250C-4C51-B310-4C956C30490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A580D303-9167-4742-A0EE-D6CEEF1357E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71D0914-AD3B-44FA-99BA-77CC8EA1511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891B04D-ED9F-48F9-BE0F-756C3B29CE1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51D53EC-3031-4538-B5A0-314EF3EEE5C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3206957-5228-4C19-8D75-9B7C06BECE5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FFB80A1-BD31-4EC9-A505-740F53109D7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2547963-B6FA-4011-B58E-D0CC35CF87C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5C68F8A-5AB3-44CF-8E3A-3E79BE87E61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8435300-E172-4226-9663-E33680573C3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AF53429-D952-4213-92DB-B6E498C7EEE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613B6B6-2C61-42E0-8A23-B9BF98CC058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9E130BB-EA3C-4915-A96D-12A942B1D85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28B64D9-8E98-478D-8E26-699FA2E88BC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ABC49A8-6E68-4A87-B6AC-22D8777FB4E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1E8E157-537C-4AF5-9A1D-901F84A0F65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92F2202-7714-4DBB-A064-D9657AE61E6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7BABAE4-9E91-4737-B233-7751256C0D5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3A19AA7-75F6-4614-8BC9-63775293614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1DC406D-845E-427A-A769-9716F56E963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49C2B96-1A0A-4E1C-B31E-F719C5ACBA3A}"/>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33D3F82-4397-4E79-B14D-8F5B0485D9B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DE9E7EB-948D-4ADE-8C35-86AA7BB8FB6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AEC13CD-56A7-4760-BC84-E542D4F72C1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4F1E66C-6DB1-4609-90F8-4D50DF25297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840BF57-74C7-4AD6-808C-75A883C411E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369C058-7121-40F6-9D07-4A3EFB25FA1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B8BABE6-F265-41E0-8944-C9A5C892D1F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8665458-EED4-46BB-BA39-9057C70D175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56A5F5A-EA4C-4066-8CC8-5ED44B9337D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B913D9A-AB57-4AA7-A0C6-D4736C19F80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5DEB54D-D615-4D1D-A939-5CD3F40A89E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CA16C5F-BDC4-465D-90E9-05829EC1684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0F09E11-9BB4-4550-80B7-46A5A3D5792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BF06E94-77E1-4481-BB30-30E83BD7DD1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6B7E2DC-25D2-48C1-925C-90AB08284D0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1E2EDFE-CFBA-4028-B916-7B80C0D5328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4D42BF7-057F-45FB-A516-4814F5FCA93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4CD5814-8754-4007-A372-7D47C4A9C67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28CF732-1E74-443F-BF2F-CEC87EEE9A2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C4A666F-201B-4795-B044-610299FAD56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685FADC-F7F5-4466-BA12-5CC9BCF4D6F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67B81B1-BCAA-424F-8972-0921AB04CC3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7F82AD9-913A-44B8-9416-F87830ED620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F409C5D-8D4C-459C-92A7-404434223BD3}"/>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33469C3A-8BBB-42F8-A83A-13A75FF55FAE}"/>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8855FA9-699C-4CF8-8BD3-3BB20B8AC0F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9FCC165-499C-41F7-A40E-E92DA610A37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3F8E3A6-08F4-44B0-A67D-D973F9B4584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1B13CB58-1998-48D5-BCE7-97F6F4AC173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B65358F-2FB3-4267-972F-5513383058C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5600A6E-29E3-4FA4-A444-258782D937B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11F47D6-55CC-4B17-B2BA-9913B2F8AFE8}"/>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6CD9EBD-967D-4A58-86F4-9CBFC3C3581A}"/>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B6E754F-F403-426F-83F7-DBC70838ABB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9DD2A103-AA20-446B-8481-DE3AC455B57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80F5D26D-BC28-419D-B514-8AFE6EF8998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6E83B1A-6528-40E4-A6FA-4898E7AC76F2}"/>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7C7DA1F-569E-4C46-8512-7AF9866041B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25A78058-AFB0-4EDD-B2A1-F56EEFB68447}"/>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7242F365-EA3A-4346-9667-11294FBBC854}"/>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840B17BF-EAB1-4A89-BA02-4164EBF663F1}"/>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FF5E1B02-4B4B-4BBE-9F71-534AC6BCCAE5}"/>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ABF8B44F-9A84-4200-885D-84EE86236621}"/>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73A10C09-9581-41CF-8498-3C07938A668D}"/>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AF4875AD-904E-4383-8167-8A60AD74EDE4}"/>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5F3ED275-4FB1-4352-82D7-0318BDDB4EAE}"/>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898B5870-874B-4B22-8036-B30629CAFB11}"/>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6B97887C-7260-436D-B0CF-E29E0EAB11A5}"/>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B9C1E66F-6071-4077-98DD-1BB4C39728A8}"/>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E5C5A00-4EEE-4044-985F-408205247CB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99C5E5C-138A-4F0E-8020-53978069690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69F3CC0-8FFA-458C-8C8A-596D931D2FE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ED9E3CB-DB53-462C-AA42-6A147BCCF86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0BCC2BD0-F15B-4C27-B237-20DC4C13669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165826</xdr:rowOff>
    </xdr:from>
    <xdr:to>
      <xdr:col>24</xdr:col>
      <xdr:colOff>114300</xdr:colOff>
      <xdr:row>37</xdr:row>
      <xdr:rowOff>95976</xdr:rowOff>
    </xdr:to>
    <xdr:sp macro="" textlink="">
      <xdr:nvSpPr>
        <xdr:cNvPr id="75" name="楕円 74">
          <a:extLst>
            <a:ext uri="{FF2B5EF4-FFF2-40B4-BE49-F238E27FC236}">
              <a16:creationId xmlns:a16="http://schemas.microsoft.com/office/drawing/2014/main" id="{3D2D5A07-985F-492C-A4A9-FFAB3C20E339}"/>
            </a:ext>
          </a:extLst>
        </xdr:cNvPr>
        <xdr:cNvSpPr/>
      </xdr:nvSpPr>
      <xdr:spPr>
        <a:xfrm>
          <a:off x="4124325" y="59919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17253</xdr:rowOff>
    </xdr:from>
    <xdr:ext cx="405111" cy="259045"/>
    <xdr:sp macro="" textlink="">
      <xdr:nvSpPr>
        <xdr:cNvPr id="76" name="【道路】&#10;有形固定資産減価償却率該当値テキスト">
          <a:extLst>
            <a:ext uri="{FF2B5EF4-FFF2-40B4-BE49-F238E27FC236}">
              <a16:creationId xmlns:a16="http://schemas.microsoft.com/office/drawing/2014/main" id="{E346FD54-E7E4-4DA0-8152-82BBBB306897}"/>
            </a:ext>
          </a:extLst>
        </xdr:cNvPr>
        <xdr:cNvSpPr txBox="1"/>
      </xdr:nvSpPr>
      <xdr:spPr>
        <a:xfrm>
          <a:off x="4229100" y="5846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113574</xdr:rowOff>
    </xdr:from>
    <xdr:to>
      <xdr:col>20</xdr:col>
      <xdr:colOff>38100</xdr:colOff>
      <xdr:row>37</xdr:row>
      <xdr:rowOff>43724</xdr:rowOff>
    </xdr:to>
    <xdr:sp macro="" textlink="">
      <xdr:nvSpPr>
        <xdr:cNvPr id="77" name="楕円 76">
          <a:extLst>
            <a:ext uri="{FF2B5EF4-FFF2-40B4-BE49-F238E27FC236}">
              <a16:creationId xmlns:a16="http://schemas.microsoft.com/office/drawing/2014/main" id="{F6FD2AFD-E989-4368-8F5A-04099F112A19}"/>
            </a:ext>
          </a:extLst>
        </xdr:cNvPr>
        <xdr:cNvSpPr/>
      </xdr:nvSpPr>
      <xdr:spPr>
        <a:xfrm>
          <a:off x="3381375" y="59428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164374</xdr:rowOff>
    </xdr:from>
    <xdr:to>
      <xdr:col>24</xdr:col>
      <xdr:colOff>63500</xdr:colOff>
      <xdr:row>37</xdr:row>
      <xdr:rowOff>45176</xdr:rowOff>
    </xdr:to>
    <xdr:cxnSp macro="">
      <xdr:nvCxnSpPr>
        <xdr:cNvPr id="78" name="直線コネクタ 77">
          <a:extLst>
            <a:ext uri="{FF2B5EF4-FFF2-40B4-BE49-F238E27FC236}">
              <a16:creationId xmlns:a16="http://schemas.microsoft.com/office/drawing/2014/main" id="{850F1C9A-BE05-45B1-B1DC-213779577446}"/>
            </a:ext>
          </a:extLst>
        </xdr:cNvPr>
        <xdr:cNvCxnSpPr/>
      </xdr:nvCxnSpPr>
      <xdr:spPr>
        <a:xfrm>
          <a:off x="3429000" y="5990499"/>
          <a:ext cx="75247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84183</xdr:rowOff>
    </xdr:from>
    <xdr:to>
      <xdr:col>15</xdr:col>
      <xdr:colOff>101600</xdr:colOff>
      <xdr:row>37</xdr:row>
      <xdr:rowOff>14333</xdr:rowOff>
    </xdr:to>
    <xdr:sp macro="" textlink="">
      <xdr:nvSpPr>
        <xdr:cNvPr id="79" name="楕円 78">
          <a:extLst>
            <a:ext uri="{FF2B5EF4-FFF2-40B4-BE49-F238E27FC236}">
              <a16:creationId xmlns:a16="http://schemas.microsoft.com/office/drawing/2014/main" id="{E12D7F00-BF73-4001-BFE8-D226B724EB0B}"/>
            </a:ext>
          </a:extLst>
        </xdr:cNvPr>
        <xdr:cNvSpPr/>
      </xdr:nvSpPr>
      <xdr:spPr>
        <a:xfrm>
          <a:off x="2571750" y="591665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134983</xdr:rowOff>
    </xdr:from>
    <xdr:to>
      <xdr:col>19</xdr:col>
      <xdr:colOff>177800</xdr:colOff>
      <xdr:row>36</xdr:row>
      <xdr:rowOff>164374</xdr:rowOff>
    </xdr:to>
    <xdr:cxnSp macro="">
      <xdr:nvCxnSpPr>
        <xdr:cNvPr id="80" name="直線コネクタ 79">
          <a:extLst>
            <a:ext uri="{FF2B5EF4-FFF2-40B4-BE49-F238E27FC236}">
              <a16:creationId xmlns:a16="http://schemas.microsoft.com/office/drawing/2014/main" id="{20CD7E40-F065-4691-B156-AAD743BB3B18}"/>
            </a:ext>
          </a:extLst>
        </xdr:cNvPr>
        <xdr:cNvCxnSpPr/>
      </xdr:nvCxnSpPr>
      <xdr:spPr>
        <a:xfrm>
          <a:off x="2619375" y="5964283"/>
          <a:ext cx="809625"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51526</xdr:rowOff>
    </xdr:from>
    <xdr:to>
      <xdr:col>10</xdr:col>
      <xdr:colOff>165100</xdr:colOff>
      <xdr:row>36</xdr:row>
      <xdr:rowOff>153126</xdr:rowOff>
    </xdr:to>
    <xdr:sp macro="" textlink="">
      <xdr:nvSpPr>
        <xdr:cNvPr id="81" name="楕円 80">
          <a:extLst>
            <a:ext uri="{FF2B5EF4-FFF2-40B4-BE49-F238E27FC236}">
              <a16:creationId xmlns:a16="http://schemas.microsoft.com/office/drawing/2014/main" id="{DA83BD58-3845-4C57-B774-7A17AAD65115}"/>
            </a:ext>
          </a:extLst>
        </xdr:cNvPr>
        <xdr:cNvSpPr/>
      </xdr:nvSpPr>
      <xdr:spPr>
        <a:xfrm>
          <a:off x="1781175" y="58776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102326</xdr:rowOff>
    </xdr:from>
    <xdr:to>
      <xdr:col>15</xdr:col>
      <xdr:colOff>50800</xdr:colOff>
      <xdr:row>36</xdr:row>
      <xdr:rowOff>134983</xdr:rowOff>
    </xdr:to>
    <xdr:cxnSp macro="">
      <xdr:nvCxnSpPr>
        <xdr:cNvPr id="82" name="直線コネクタ 81">
          <a:extLst>
            <a:ext uri="{FF2B5EF4-FFF2-40B4-BE49-F238E27FC236}">
              <a16:creationId xmlns:a16="http://schemas.microsoft.com/office/drawing/2014/main" id="{0535BA30-61FD-4AE0-A1DE-C606527E6463}"/>
            </a:ext>
          </a:extLst>
        </xdr:cNvPr>
        <xdr:cNvCxnSpPr/>
      </xdr:nvCxnSpPr>
      <xdr:spPr>
        <a:xfrm>
          <a:off x="1828800" y="5934801"/>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15603</xdr:rowOff>
    </xdr:from>
    <xdr:to>
      <xdr:col>6</xdr:col>
      <xdr:colOff>38100</xdr:colOff>
      <xdr:row>36</xdr:row>
      <xdr:rowOff>117203</xdr:rowOff>
    </xdr:to>
    <xdr:sp macro="" textlink="">
      <xdr:nvSpPr>
        <xdr:cNvPr id="83" name="楕円 82">
          <a:extLst>
            <a:ext uri="{FF2B5EF4-FFF2-40B4-BE49-F238E27FC236}">
              <a16:creationId xmlns:a16="http://schemas.microsoft.com/office/drawing/2014/main" id="{702FEE17-4900-42AE-9852-211F9D5FD3B8}"/>
            </a:ext>
          </a:extLst>
        </xdr:cNvPr>
        <xdr:cNvSpPr/>
      </xdr:nvSpPr>
      <xdr:spPr>
        <a:xfrm>
          <a:off x="981075" y="58417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66403</xdr:rowOff>
    </xdr:from>
    <xdr:to>
      <xdr:col>10</xdr:col>
      <xdr:colOff>114300</xdr:colOff>
      <xdr:row>36</xdr:row>
      <xdr:rowOff>102326</xdr:rowOff>
    </xdr:to>
    <xdr:cxnSp macro="">
      <xdr:nvCxnSpPr>
        <xdr:cNvPr id="84" name="直線コネクタ 83">
          <a:extLst>
            <a:ext uri="{FF2B5EF4-FFF2-40B4-BE49-F238E27FC236}">
              <a16:creationId xmlns:a16="http://schemas.microsoft.com/office/drawing/2014/main" id="{D7833F4B-32E0-4FB2-A73F-549EA43810C3}"/>
            </a:ext>
          </a:extLst>
        </xdr:cNvPr>
        <xdr:cNvCxnSpPr/>
      </xdr:nvCxnSpPr>
      <xdr:spPr>
        <a:xfrm>
          <a:off x="1028700" y="5898878"/>
          <a:ext cx="8001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743BE9F2-AEB3-40FD-8612-5BBC34B94F34}"/>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BF9F4E12-4FA9-4020-AE92-A82933FCA99F}"/>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79E0A4B8-EAC0-47BC-8D73-4390A4A3E240}"/>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E897388F-B75F-4FBD-872D-9DB9A8A88BF1}"/>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60251</xdr:rowOff>
    </xdr:from>
    <xdr:ext cx="405111" cy="259045"/>
    <xdr:sp macro="" textlink="">
      <xdr:nvSpPr>
        <xdr:cNvPr id="89" name="n_1mainValue【道路】&#10;有形固定資産減価償却率">
          <a:extLst>
            <a:ext uri="{FF2B5EF4-FFF2-40B4-BE49-F238E27FC236}">
              <a16:creationId xmlns:a16="http://schemas.microsoft.com/office/drawing/2014/main" id="{73EB7616-33A1-4A91-AD31-0775181998CA}"/>
            </a:ext>
          </a:extLst>
        </xdr:cNvPr>
        <xdr:cNvSpPr txBox="1"/>
      </xdr:nvSpPr>
      <xdr:spPr>
        <a:xfrm>
          <a:off x="3239144" y="5727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30860</xdr:rowOff>
    </xdr:from>
    <xdr:ext cx="405111" cy="259045"/>
    <xdr:sp macro="" textlink="">
      <xdr:nvSpPr>
        <xdr:cNvPr id="90" name="n_2mainValue【道路】&#10;有形固定資産減価償却率">
          <a:extLst>
            <a:ext uri="{FF2B5EF4-FFF2-40B4-BE49-F238E27FC236}">
              <a16:creationId xmlns:a16="http://schemas.microsoft.com/office/drawing/2014/main" id="{C864C430-2437-4E1F-AD6B-8375D8E565C8}"/>
            </a:ext>
          </a:extLst>
        </xdr:cNvPr>
        <xdr:cNvSpPr txBox="1"/>
      </xdr:nvSpPr>
      <xdr:spPr>
        <a:xfrm>
          <a:off x="24390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169653</xdr:rowOff>
    </xdr:from>
    <xdr:ext cx="405111" cy="259045"/>
    <xdr:sp macro="" textlink="">
      <xdr:nvSpPr>
        <xdr:cNvPr id="91" name="n_3mainValue【道路】&#10;有形固定資産減価償却率">
          <a:extLst>
            <a:ext uri="{FF2B5EF4-FFF2-40B4-BE49-F238E27FC236}">
              <a16:creationId xmlns:a16="http://schemas.microsoft.com/office/drawing/2014/main" id="{1FE4DB1B-4192-4D95-9018-15419703AAFF}"/>
            </a:ext>
          </a:extLst>
        </xdr:cNvPr>
        <xdr:cNvSpPr txBox="1"/>
      </xdr:nvSpPr>
      <xdr:spPr>
        <a:xfrm>
          <a:off x="1648469" y="5665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133730</xdr:rowOff>
    </xdr:from>
    <xdr:ext cx="405111" cy="259045"/>
    <xdr:sp macro="" textlink="">
      <xdr:nvSpPr>
        <xdr:cNvPr id="92" name="n_4mainValue【道路】&#10;有形固定資産減価償却率">
          <a:extLst>
            <a:ext uri="{FF2B5EF4-FFF2-40B4-BE49-F238E27FC236}">
              <a16:creationId xmlns:a16="http://schemas.microsoft.com/office/drawing/2014/main" id="{95B4A08F-EC00-4FC9-B424-E8A31D414E0F}"/>
            </a:ext>
          </a:extLst>
        </xdr:cNvPr>
        <xdr:cNvSpPr txBox="1"/>
      </xdr:nvSpPr>
      <xdr:spPr>
        <a:xfrm>
          <a:off x="8483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BAD8F57-00B5-4A24-A059-2DB5E335914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B1C69751-9BA7-4142-976A-C60803D32AF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9BDBDBA9-AFB4-43C7-8D0B-0AE12F0AC3C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3E5E2DCD-69FA-43D1-908A-0CA316E0027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232CAD5-6DE5-484E-A44C-2B154693C5B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6A1FCC24-2DEA-4DF8-A5E0-7089686D2EA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4ED6A4F-4E8D-48F9-AEF1-1C336A973804}"/>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ABCD6B26-83A1-47E8-A2D9-D3DC5BB3B08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F2F270E9-E989-4C7B-81D2-08A34263E8EC}"/>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E1FF41FA-BB0C-4D22-82D2-F88754BA1CA2}"/>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258D82B-277D-4D1F-A9BF-89CA2D051C7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69308FC-0BC8-447C-AC92-820C67638C5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2138B99C-698D-4D9C-BAA1-CACA2EEB67A9}"/>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D0A38B99-8147-4056-9686-8800E64CE22A}"/>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942B92DF-5C5E-4FA8-B4A5-2BC3E718E4D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30B350EA-D417-43C0-B4EC-C1E0E71C553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73A02656-9B7C-4040-8902-E63B1A97FDF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A01DA4EA-5CFB-461B-B1A5-DD9268DC314C}"/>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D8851D21-7BC0-484D-8072-64D4E0517438}"/>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3A0B69A4-13CC-4BC5-8BA0-FCDF126D3A3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F7F42A66-B4BC-4FA4-855E-ED2971268039}"/>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66336C65-529B-44BF-A819-79D41BDC1C46}"/>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99B24404-0E59-4A8C-8BC3-B6C6443A95AD}"/>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B092C48D-A42B-4DAD-998B-6DBB70BE3C2C}"/>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2D14D577-8BE5-40F9-B4E1-7536860B742E}"/>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6C13DC11-C1DE-466B-BC71-57973241494A}"/>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97EB2400-AF97-4499-A55A-A56B96F69050}"/>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C660FAC0-62CB-4A41-ABE1-53D56DA4AAD0}"/>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7F6F84DC-0384-4924-AE2A-5B2826B30CF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29C5370-1742-4E23-9259-D478AFAB91D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3169E37-FD8E-4617-B445-5551CFF6E0B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ABC57C9-9F79-4A1D-9F51-4A4D65EE6CB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AF92EAA-2EE1-4919-80C4-6C99A6608BE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115697</xdr:rowOff>
    </xdr:from>
    <xdr:to>
      <xdr:col>55</xdr:col>
      <xdr:colOff>50800</xdr:colOff>
      <xdr:row>38</xdr:row>
      <xdr:rowOff>45847</xdr:rowOff>
    </xdr:to>
    <xdr:sp macro="" textlink="">
      <xdr:nvSpPr>
        <xdr:cNvPr id="126" name="楕円 125">
          <a:extLst>
            <a:ext uri="{FF2B5EF4-FFF2-40B4-BE49-F238E27FC236}">
              <a16:creationId xmlns:a16="http://schemas.microsoft.com/office/drawing/2014/main" id="{8384F8D3-5BFD-4F01-9149-0505999D53BD}"/>
            </a:ext>
          </a:extLst>
        </xdr:cNvPr>
        <xdr:cNvSpPr/>
      </xdr:nvSpPr>
      <xdr:spPr>
        <a:xfrm>
          <a:off x="9401175" y="610692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138574</xdr:rowOff>
    </xdr:from>
    <xdr:ext cx="469744" cy="259045"/>
    <xdr:sp macro="" textlink="">
      <xdr:nvSpPr>
        <xdr:cNvPr id="127" name="【道路】&#10;一人当たり延長該当値テキスト">
          <a:extLst>
            <a:ext uri="{FF2B5EF4-FFF2-40B4-BE49-F238E27FC236}">
              <a16:creationId xmlns:a16="http://schemas.microsoft.com/office/drawing/2014/main" id="{61AB9420-C174-4E64-9E08-84CAC00E8776}"/>
            </a:ext>
          </a:extLst>
        </xdr:cNvPr>
        <xdr:cNvSpPr txBox="1"/>
      </xdr:nvSpPr>
      <xdr:spPr>
        <a:xfrm>
          <a:off x="9477375" y="597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120841</xdr:rowOff>
    </xdr:from>
    <xdr:to>
      <xdr:col>50</xdr:col>
      <xdr:colOff>165100</xdr:colOff>
      <xdr:row>38</xdr:row>
      <xdr:rowOff>50991</xdr:rowOff>
    </xdr:to>
    <xdr:sp macro="" textlink="">
      <xdr:nvSpPr>
        <xdr:cNvPr id="128" name="楕円 127">
          <a:extLst>
            <a:ext uri="{FF2B5EF4-FFF2-40B4-BE49-F238E27FC236}">
              <a16:creationId xmlns:a16="http://schemas.microsoft.com/office/drawing/2014/main" id="{47295572-D218-49D8-B4B7-946A6BED37D0}"/>
            </a:ext>
          </a:extLst>
        </xdr:cNvPr>
        <xdr:cNvSpPr/>
      </xdr:nvSpPr>
      <xdr:spPr>
        <a:xfrm>
          <a:off x="8639175" y="611524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166497</xdr:rowOff>
    </xdr:from>
    <xdr:to>
      <xdr:col>55</xdr:col>
      <xdr:colOff>0</xdr:colOff>
      <xdr:row>38</xdr:row>
      <xdr:rowOff>191</xdr:rowOff>
    </xdr:to>
    <xdr:cxnSp macro="">
      <xdr:nvCxnSpPr>
        <xdr:cNvPr id="129" name="直線コネクタ 128">
          <a:extLst>
            <a:ext uri="{FF2B5EF4-FFF2-40B4-BE49-F238E27FC236}">
              <a16:creationId xmlns:a16="http://schemas.microsoft.com/office/drawing/2014/main" id="{0BBB357E-1F75-435A-9617-56253E88B6FF}"/>
            </a:ext>
          </a:extLst>
        </xdr:cNvPr>
        <xdr:cNvCxnSpPr/>
      </xdr:nvCxnSpPr>
      <xdr:spPr>
        <a:xfrm flipV="1">
          <a:off x="8686800" y="615454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124841</xdr:rowOff>
    </xdr:from>
    <xdr:to>
      <xdr:col>46</xdr:col>
      <xdr:colOff>38100</xdr:colOff>
      <xdr:row>38</xdr:row>
      <xdr:rowOff>54990</xdr:rowOff>
    </xdr:to>
    <xdr:sp macro="" textlink="">
      <xdr:nvSpPr>
        <xdr:cNvPr id="130" name="楕円 129">
          <a:extLst>
            <a:ext uri="{FF2B5EF4-FFF2-40B4-BE49-F238E27FC236}">
              <a16:creationId xmlns:a16="http://schemas.microsoft.com/office/drawing/2014/main" id="{E1230173-07EF-4691-9A54-3AA9695ACADC}"/>
            </a:ext>
          </a:extLst>
        </xdr:cNvPr>
        <xdr:cNvSpPr/>
      </xdr:nvSpPr>
      <xdr:spPr>
        <a:xfrm>
          <a:off x="7839075" y="6112891"/>
          <a:ext cx="85725" cy="9524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191</xdr:rowOff>
    </xdr:from>
    <xdr:to>
      <xdr:col>50</xdr:col>
      <xdr:colOff>114300</xdr:colOff>
      <xdr:row>38</xdr:row>
      <xdr:rowOff>4191</xdr:rowOff>
    </xdr:to>
    <xdr:cxnSp macro="">
      <xdr:nvCxnSpPr>
        <xdr:cNvPr id="131" name="直線コネクタ 130">
          <a:extLst>
            <a:ext uri="{FF2B5EF4-FFF2-40B4-BE49-F238E27FC236}">
              <a16:creationId xmlns:a16="http://schemas.microsoft.com/office/drawing/2014/main" id="{1FB24FC6-F3C1-4961-9907-C3DB1957078C}"/>
            </a:ext>
          </a:extLst>
        </xdr:cNvPr>
        <xdr:cNvCxnSpPr/>
      </xdr:nvCxnSpPr>
      <xdr:spPr>
        <a:xfrm flipV="1">
          <a:off x="7886700" y="6153341"/>
          <a:ext cx="800100" cy="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131128</xdr:rowOff>
    </xdr:from>
    <xdr:to>
      <xdr:col>41</xdr:col>
      <xdr:colOff>101600</xdr:colOff>
      <xdr:row>38</xdr:row>
      <xdr:rowOff>61278</xdr:rowOff>
    </xdr:to>
    <xdr:sp macro="" textlink="">
      <xdr:nvSpPr>
        <xdr:cNvPr id="132" name="楕円 131">
          <a:extLst>
            <a:ext uri="{FF2B5EF4-FFF2-40B4-BE49-F238E27FC236}">
              <a16:creationId xmlns:a16="http://schemas.microsoft.com/office/drawing/2014/main" id="{D3118510-C6D9-4099-B12B-5AA37E8557BB}"/>
            </a:ext>
          </a:extLst>
        </xdr:cNvPr>
        <xdr:cNvSpPr/>
      </xdr:nvSpPr>
      <xdr:spPr>
        <a:xfrm>
          <a:off x="7029450" y="6122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4191</xdr:rowOff>
    </xdr:from>
    <xdr:to>
      <xdr:col>45</xdr:col>
      <xdr:colOff>177800</xdr:colOff>
      <xdr:row>38</xdr:row>
      <xdr:rowOff>10478</xdr:rowOff>
    </xdr:to>
    <xdr:cxnSp macro="">
      <xdr:nvCxnSpPr>
        <xdr:cNvPr id="133" name="直線コネクタ 132">
          <a:extLst>
            <a:ext uri="{FF2B5EF4-FFF2-40B4-BE49-F238E27FC236}">
              <a16:creationId xmlns:a16="http://schemas.microsoft.com/office/drawing/2014/main" id="{85EC3EEA-CEBF-4243-8B99-4A50BEA3AFC5}"/>
            </a:ext>
          </a:extLst>
        </xdr:cNvPr>
        <xdr:cNvCxnSpPr/>
      </xdr:nvCxnSpPr>
      <xdr:spPr>
        <a:xfrm flipV="1">
          <a:off x="7077075" y="616051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136271</xdr:rowOff>
    </xdr:from>
    <xdr:to>
      <xdr:col>36</xdr:col>
      <xdr:colOff>165100</xdr:colOff>
      <xdr:row>38</xdr:row>
      <xdr:rowOff>66421</xdr:rowOff>
    </xdr:to>
    <xdr:sp macro="" textlink="">
      <xdr:nvSpPr>
        <xdr:cNvPr id="134" name="楕円 133">
          <a:extLst>
            <a:ext uri="{FF2B5EF4-FFF2-40B4-BE49-F238E27FC236}">
              <a16:creationId xmlns:a16="http://schemas.microsoft.com/office/drawing/2014/main" id="{05E78227-6AB1-4A5E-8B44-7C716CDAF91D}"/>
            </a:ext>
          </a:extLst>
        </xdr:cNvPr>
        <xdr:cNvSpPr/>
      </xdr:nvSpPr>
      <xdr:spPr>
        <a:xfrm>
          <a:off x="6238875" y="6127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10478</xdr:rowOff>
    </xdr:from>
    <xdr:to>
      <xdr:col>41</xdr:col>
      <xdr:colOff>50800</xdr:colOff>
      <xdr:row>38</xdr:row>
      <xdr:rowOff>15621</xdr:rowOff>
    </xdr:to>
    <xdr:cxnSp macro="">
      <xdr:nvCxnSpPr>
        <xdr:cNvPr id="135" name="直線コネクタ 134">
          <a:extLst>
            <a:ext uri="{FF2B5EF4-FFF2-40B4-BE49-F238E27FC236}">
              <a16:creationId xmlns:a16="http://schemas.microsoft.com/office/drawing/2014/main" id="{61F5DB66-6A30-462E-941B-6591D203CFE4}"/>
            </a:ext>
          </a:extLst>
        </xdr:cNvPr>
        <xdr:cNvCxnSpPr/>
      </xdr:nvCxnSpPr>
      <xdr:spPr>
        <a:xfrm flipV="1">
          <a:off x="6286500" y="6160453"/>
          <a:ext cx="790575" cy="5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E07A1DD0-AE40-4691-BB64-3235534B00A9}"/>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4F897289-4038-4346-907C-56B681D112EA}"/>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E0D3952E-A4D2-4433-9BD2-6AE515445711}"/>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353870B4-309B-4CC0-8A07-44CA7B9E20DD}"/>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67518</xdr:rowOff>
    </xdr:from>
    <xdr:ext cx="469744" cy="259045"/>
    <xdr:sp macro="" textlink="">
      <xdr:nvSpPr>
        <xdr:cNvPr id="140" name="n_1mainValue【道路】&#10;一人当たり延長">
          <a:extLst>
            <a:ext uri="{FF2B5EF4-FFF2-40B4-BE49-F238E27FC236}">
              <a16:creationId xmlns:a16="http://schemas.microsoft.com/office/drawing/2014/main" id="{AA61B2AB-4E95-4055-A63B-1967223E7938}"/>
            </a:ext>
          </a:extLst>
        </xdr:cNvPr>
        <xdr:cNvSpPr txBox="1"/>
      </xdr:nvSpPr>
      <xdr:spPr>
        <a:xfrm>
          <a:off x="8458277" y="5893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71518</xdr:rowOff>
    </xdr:from>
    <xdr:ext cx="469744" cy="259045"/>
    <xdr:sp macro="" textlink="">
      <xdr:nvSpPr>
        <xdr:cNvPr id="141" name="n_2mainValue【道路】&#10;一人当たり延長">
          <a:extLst>
            <a:ext uri="{FF2B5EF4-FFF2-40B4-BE49-F238E27FC236}">
              <a16:creationId xmlns:a16="http://schemas.microsoft.com/office/drawing/2014/main" id="{789C2CB7-DA0D-4DCD-8831-0F2F1EB6FDA0}"/>
            </a:ext>
          </a:extLst>
        </xdr:cNvPr>
        <xdr:cNvSpPr txBox="1"/>
      </xdr:nvSpPr>
      <xdr:spPr>
        <a:xfrm>
          <a:off x="7677227" y="5897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77805</xdr:rowOff>
    </xdr:from>
    <xdr:ext cx="469744" cy="259045"/>
    <xdr:sp macro="" textlink="">
      <xdr:nvSpPr>
        <xdr:cNvPr id="142" name="n_3mainValue【道路】&#10;一人当たり延長">
          <a:extLst>
            <a:ext uri="{FF2B5EF4-FFF2-40B4-BE49-F238E27FC236}">
              <a16:creationId xmlns:a16="http://schemas.microsoft.com/office/drawing/2014/main" id="{6D68CAEE-72FB-45C2-AED6-ED9BB1FD0772}"/>
            </a:ext>
          </a:extLst>
        </xdr:cNvPr>
        <xdr:cNvSpPr txBox="1"/>
      </xdr:nvSpPr>
      <xdr:spPr>
        <a:xfrm>
          <a:off x="6867602" y="5907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82948</xdr:rowOff>
    </xdr:from>
    <xdr:ext cx="469744" cy="259045"/>
    <xdr:sp macro="" textlink="">
      <xdr:nvSpPr>
        <xdr:cNvPr id="143" name="n_4mainValue【道路】&#10;一人当たり延長">
          <a:extLst>
            <a:ext uri="{FF2B5EF4-FFF2-40B4-BE49-F238E27FC236}">
              <a16:creationId xmlns:a16="http://schemas.microsoft.com/office/drawing/2014/main" id="{7D3DE2DF-C6E2-47F0-9841-C63F9AA8E324}"/>
            </a:ext>
          </a:extLst>
        </xdr:cNvPr>
        <xdr:cNvSpPr txBox="1"/>
      </xdr:nvSpPr>
      <xdr:spPr>
        <a:xfrm>
          <a:off x="6067502" y="5915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3732FF51-9144-47C0-B9B8-F055209B9B4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D41B5EA1-6EE9-48E8-A59D-70A9720AF23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97A65A8F-AA2B-4D9C-AA06-B73B901E515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D4772E16-6164-4298-A803-6107D95C1A7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420ED145-98A2-41B4-9F02-734D046F966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C04B5AAE-70D4-4201-83F3-A61F400D37F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3733B441-F123-405E-A739-27A94AAD6F7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20C0818C-1651-40E9-A846-00D9687C9FB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D93A010F-51D4-488C-A505-E175F3866F5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D75FF47E-7706-47CF-B126-589AC95B255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62DE4C76-19BD-490C-A575-7743F531AA32}"/>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AFE7E9C3-FFF8-4E40-9BD5-91ADAD1A507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B3C99548-2478-494E-98AF-A088DECBC626}"/>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30D1855A-9C4A-4DA1-A1E6-C9055E263B4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31F49F82-3ABD-413C-BFEB-B858C71B4B8B}"/>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9E72F54E-C54A-4FD7-8D62-CEEA81457FA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FAA44C64-7E48-4AE4-A6E6-453B07ACDB61}"/>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C80D7965-D5E1-445B-9BF1-4C506C41000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0A4CD6D9-4654-46E0-ACF3-4E9321CC7DF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B4495EB-45C0-4587-9F8C-6E4BA3EF2FE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590FE6B9-C687-40ED-9A48-E27FB17BC68E}"/>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20867DC6-7D29-4BA4-BF9A-8E69C7FF328C}"/>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A81FA07A-8FF8-44D7-9957-1F589F42307B}"/>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F509825F-34D0-45CE-8D1D-0629C1618AB2}"/>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F065A958-2295-4C95-A97F-DC37134612E5}"/>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B2D1410F-2766-4A45-B6C0-CE1350855BE3}"/>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77BA893E-025C-47B9-8124-0EA160191DE9}"/>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5D3DE88E-804F-48C6-A469-A46BCCCEC9BC}"/>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DF5F31D7-5EA2-4DCF-A623-D7CF3D212738}"/>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2A359D0F-819E-4402-916F-5ED04DE58233}"/>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2942F35D-67A9-46EF-A375-0938B341DEF2}"/>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BBA4FC0-D45B-4C93-A8C1-5C69A2635CA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61712139-3CF3-4FA5-8D56-7DCA21B9A81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51A64F1-BC0C-4B26-B8DF-B5E47E02544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613A946-4CD2-4C96-B108-887F1A0349E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1E0B248-DFC5-4696-B2F5-E75000101AD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166370</xdr:rowOff>
    </xdr:from>
    <xdr:to>
      <xdr:col>24</xdr:col>
      <xdr:colOff>114300</xdr:colOff>
      <xdr:row>60</xdr:row>
      <xdr:rowOff>96520</xdr:rowOff>
    </xdr:to>
    <xdr:sp macro="" textlink="">
      <xdr:nvSpPr>
        <xdr:cNvPr id="180" name="楕円 179">
          <a:extLst>
            <a:ext uri="{FF2B5EF4-FFF2-40B4-BE49-F238E27FC236}">
              <a16:creationId xmlns:a16="http://schemas.microsoft.com/office/drawing/2014/main" id="{35E1EA77-1C4B-4D6C-BE9A-45DF81E5B77F}"/>
            </a:ext>
          </a:extLst>
        </xdr:cNvPr>
        <xdr:cNvSpPr/>
      </xdr:nvSpPr>
      <xdr:spPr>
        <a:xfrm>
          <a:off x="4124325" y="971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144797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EF19B180-19EE-4A15-9669-21CA538A047B}"/>
            </a:ext>
          </a:extLst>
        </xdr:cNvPr>
        <xdr:cNvSpPr txBox="1"/>
      </xdr:nvSpPr>
      <xdr:spPr>
        <a:xfrm>
          <a:off x="4229100"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125222</xdr:rowOff>
    </xdr:from>
    <xdr:to>
      <xdr:col>20</xdr:col>
      <xdr:colOff>38100</xdr:colOff>
      <xdr:row>60</xdr:row>
      <xdr:rowOff>55372</xdr:rowOff>
    </xdr:to>
    <xdr:sp macro="" textlink="">
      <xdr:nvSpPr>
        <xdr:cNvPr id="182" name="楕円 181">
          <a:extLst>
            <a:ext uri="{FF2B5EF4-FFF2-40B4-BE49-F238E27FC236}">
              <a16:creationId xmlns:a16="http://schemas.microsoft.com/office/drawing/2014/main" id="{520119E5-EE95-4420-A23A-18D48CF6BD2A}"/>
            </a:ext>
          </a:extLst>
        </xdr:cNvPr>
        <xdr:cNvSpPr/>
      </xdr:nvSpPr>
      <xdr:spPr>
        <a:xfrm>
          <a:off x="3381375" y="96756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4572</xdr:rowOff>
    </xdr:from>
    <xdr:to>
      <xdr:col>24</xdr:col>
      <xdr:colOff>63500</xdr:colOff>
      <xdr:row>60</xdr:row>
      <xdr:rowOff>45720</xdr:rowOff>
    </xdr:to>
    <xdr:cxnSp macro="">
      <xdr:nvCxnSpPr>
        <xdr:cNvPr id="183" name="直線コネクタ 182">
          <a:extLst>
            <a:ext uri="{FF2B5EF4-FFF2-40B4-BE49-F238E27FC236}">
              <a16:creationId xmlns:a16="http://schemas.microsoft.com/office/drawing/2014/main" id="{2877AE2D-D622-4D06-B0E5-D7F9FEFA8604}"/>
            </a:ext>
          </a:extLst>
        </xdr:cNvPr>
        <xdr:cNvCxnSpPr/>
      </xdr:nvCxnSpPr>
      <xdr:spPr>
        <a:xfrm>
          <a:off x="3429000" y="9723247"/>
          <a:ext cx="7524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70358</xdr:rowOff>
    </xdr:from>
    <xdr:to>
      <xdr:col>15</xdr:col>
      <xdr:colOff>101600</xdr:colOff>
      <xdr:row>60</xdr:row>
      <xdr:rowOff>508</xdr:rowOff>
    </xdr:to>
    <xdr:sp macro="" textlink="">
      <xdr:nvSpPr>
        <xdr:cNvPr id="184" name="楕円 183">
          <a:extLst>
            <a:ext uri="{FF2B5EF4-FFF2-40B4-BE49-F238E27FC236}">
              <a16:creationId xmlns:a16="http://schemas.microsoft.com/office/drawing/2014/main" id="{7DD69F7B-35F8-47A3-90D7-E4F67874AD9F}"/>
            </a:ext>
          </a:extLst>
        </xdr:cNvPr>
        <xdr:cNvSpPr/>
      </xdr:nvSpPr>
      <xdr:spPr>
        <a:xfrm>
          <a:off x="2571750" y="96207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121158</xdr:rowOff>
    </xdr:from>
    <xdr:to>
      <xdr:col>19</xdr:col>
      <xdr:colOff>177800</xdr:colOff>
      <xdr:row>60</xdr:row>
      <xdr:rowOff>4572</xdr:rowOff>
    </xdr:to>
    <xdr:cxnSp macro="">
      <xdr:nvCxnSpPr>
        <xdr:cNvPr id="185" name="直線コネクタ 184">
          <a:extLst>
            <a:ext uri="{FF2B5EF4-FFF2-40B4-BE49-F238E27FC236}">
              <a16:creationId xmlns:a16="http://schemas.microsoft.com/office/drawing/2014/main" id="{A0B1E011-6DB5-4110-A425-32106CEC3153}"/>
            </a:ext>
          </a:extLst>
        </xdr:cNvPr>
        <xdr:cNvCxnSpPr/>
      </xdr:nvCxnSpPr>
      <xdr:spPr>
        <a:xfrm>
          <a:off x="2619375" y="9677908"/>
          <a:ext cx="80962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6350</xdr:rowOff>
    </xdr:from>
    <xdr:to>
      <xdr:col>10</xdr:col>
      <xdr:colOff>165100</xdr:colOff>
      <xdr:row>59</xdr:row>
      <xdr:rowOff>107950</xdr:rowOff>
    </xdr:to>
    <xdr:sp macro="" textlink="">
      <xdr:nvSpPr>
        <xdr:cNvPr id="186" name="楕円 185">
          <a:extLst>
            <a:ext uri="{FF2B5EF4-FFF2-40B4-BE49-F238E27FC236}">
              <a16:creationId xmlns:a16="http://schemas.microsoft.com/office/drawing/2014/main" id="{733CC8E0-8750-46AE-8B67-6D524D8B7B24}"/>
            </a:ext>
          </a:extLst>
        </xdr:cNvPr>
        <xdr:cNvSpPr/>
      </xdr:nvSpPr>
      <xdr:spPr>
        <a:xfrm>
          <a:off x="1781175" y="9563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57150</xdr:rowOff>
    </xdr:from>
    <xdr:to>
      <xdr:col>15</xdr:col>
      <xdr:colOff>50800</xdr:colOff>
      <xdr:row>59</xdr:row>
      <xdr:rowOff>121158</xdr:rowOff>
    </xdr:to>
    <xdr:cxnSp macro="">
      <xdr:nvCxnSpPr>
        <xdr:cNvPr id="187" name="直線コネクタ 186">
          <a:extLst>
            <a:ext uri="{FF2B5EF4-FFF2-40B4-BE49-F238E27FC236}">
              <a16:creationId xmlns:a16="http://schemas.microsoft.com/office/drawing/2014/main" id="{2B693138-BBF6-41F0-A2AC-E0CAD9800305}"/>
            </a:ext>
          </a:extLst>
        </xdr:cNvPr>
        <xdr:cNvCxnSpPr/>
      </xdr:nvCxnSpPr>
      <xdr:spPr>
        <a:xfrm>
          <a:off x="1828800" y="9610725"/>
          <a:ext cx="7905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79502</xdr:rowOff>
    </xdr:from>
    <xdr:to>
      <xdr:col>6</xdr:col>
      <xdr:colOff>38100</xdr:colOff>
      <xdr:row>60</xdr:row>
      <xdr:rowOff>9652</xdr:rowOff>
    </xdr:to>
    <xdr:sp macro="" textlink="">
      <xdr:nvSpPr>
        <xdr:cNvPr id="188" name="楕円 187">
          <a:extLst>
            <a:ext uri="{FF2B5EF4-FFF2-40B4-BE49-F238E27FC236}">
              <a16:creationId xmlns:a16="http://schemas.microsoft.com/office/drawing/2014/main" id="{294390D1-EBF9-432D-A9D7-ACD24C286BF1}"/>
            </a:ext>
          </a:extLst>
        </xdr:cNvPr>
        <xdr:cNvSpPr/>
      </xdr:nvSpPr>
      <xdr:spPr>
        <a:xfrm>
          <a:off x="981075" y="96362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57150</xdr:rowOff>
    </xdr:from>
    <xdr:to>
      <xdr:col>10</xdr:col>
      <xdr:colOff>114300</xdr:colOff>
      <xdr:row>59</xdr:row>
      <xdr:rowOff>130302</xdr:rowOff>
    </xdr:to>
    <xdr:cxnSp macro="">
      <xdr:nvCxnSpPr>
        <xdr:cNvPr id="189" name="直線コネクタ 188">
          <a:extLst>
            <a:ext uri="{FF2B5EF4-FFF2-40B4-BE49-F238E27FC236}">
              <a16:creationId xmlns:a16="http://schemas.microsoft.com/office/drawing/2014/main" id="{B012BFA4-68A6-47D0-9B2E-FDFB7125BFD3}"/>
            </a:ext>
          </a:extLst>
        </xdr:cNvPr>
        <xdr:cNvCxnSpPr/>
      </xdr:nvCxnSpPr>
      <xdr:spPr>
        <a:xfrm flipV="1">
          <a:off x="1028700" y="9610725"/>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D11AA34F-073B-4202-8C35-2E1C700EAD60}"/>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7257B6D1-D3FC-4AD9-8F1B-BB6E773B9753}"/>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2CFE1E11-EB56-47BD-AF86-8FC738AF557D}"/>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1C3B02A5-1807-46F0-AFD5-742AD0FD5608}"/>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46499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5CE445A4-AFA5-4377-A0C1-6C7FECCD2DC5}"/>
            </a:ext>
          </a:extLst>
        </xdr:cNvPr>
        <xdr:cNvSpPr txBox="1"/>
      </xdr:nvSpPr>
      <xdr:spPr>
        <a:xfrm>
          <a:off x="3239144"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163085</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199AAD02-8AC0-4CBB-94DB-C629AE4D9C86}"/>
            </a:ext>
          </a:extLst>
        </xdr:cNvPr>
        <xdr:cNvSpPr txBox="1"/>
      </xdr:nvSpPr>
      <xdr:spPr>
        <a:xfrm>
          <a:off x="2439044" y="971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99077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258AB3B4-808C-42BE-A9A5-C938E4BD6B93}"/>
            </a:ext>
          </a:extLst>
        </xdr:cNvPr>
        <xdr:cNvSpPr txBox="1"/>
      </xdr:nvSpPr>
      <xdr:spPr>
        <a:xfrm>
          <a:off x="1648469"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779</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2A00E800-32EC-4896-A38B-C71C295F726F}"/>
            </a:ext>
          </a:extLst>
        </xdr:cNvPr>
        <xdr:cNvSpPr txBox="1"/>
      </xdr:nvSpPr>
      <xdr:spPr>
        <a:xfrm>
          <a:off x="848369" y="97162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ACA4A096-3376-4933-A515-B5185D5665B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B831C71A-1727-49C5-B982-A5349A2D5F9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2DB36470-1931-4A77-A10E-2CD2C9D3531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2D297B7-D088-476C-8CC8-789C96D9ED2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8AD0FE8E-0408-4501-B615-55DF7E8E2E59}"/>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6E67E581-E49C-467A-B2ED-5DC1260FD56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BBD62D4E-C7A3-45F4-9D52-0247FF36E05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21D193F3-596A-476B-8F9E-60CD7EF83BB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FDD64802-872A-4AFB-94E7-D88323BB5CF2}"/>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912AF56C-B621-4D5F-8F9B-636F6DF163D5}"/>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9976C14A-406A-4645-AA52-BCC1078E8038}"/>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D182F8F5-50E1-4896-BEB7-1301065951D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A82C2978-F05D-4335-88EC-8AA22C9795AF}"/>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A0D5DEA5-0126-43F8-9692-D555DB5CDC52}"/>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CFF6EC96-04A7-4A6F-973C-E5B3EB026CC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6DA98C81-E044-44B1-BC76-9BC988FEFAD5}"/>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959C0746-4C90-47DB-B13C-17A2420CE02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B3A57436-7A55-438D-B46B-089859DB083D}"/>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11751D6F-9AD3-4673-AB17-BB994FF30B4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39CA71E4-0D3D-420D-80D3-779855007DD7}"/>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F4EDCAB0-AC7D-459D-964B-F26E6882C909}"/>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4BAAB07E-79DA-40CB-9451-685123C341D6}"/>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522BC07-5157-41C0-B529-3D12B25E22B9}"/>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8A399AC9-1D23-4FCD-9BF1-2974B0F90E9F}"/>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771BDB7A-9C83-4950-B1DD-52B3515C8955}"/>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797C7187-D023-4980-BEC7-570F65139212}"/>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58609988-A7A2-466A-8505-1BF54E944C07}"/>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B22904A2-C81E-4DA6-8F79-06905D301FF5}"/>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884A9568-BE69-48FB-BA7D-A97177603DCD}"/>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EDBA4BA8-F3EE-48D6-B209-8D07111C9304}"/>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FB1CB6F1-A266-4DAC-BD53-D65086179CA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0A630BA5-018A-472A-BAA1-AE9F52CF74B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40BE226C-DAD6-479C-BB06-BF098AE3BDB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F389E2F1-4882-4875-9A30-92FAB7FC07B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51AD481E-CABB-4898-938F-9CE19E620F1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103007</xdr:rowOff>
    </xdr:from>
    <xdr:to>
      <xdr:col>55</xdr:col>
      <xdr:colOff>50800</xdr:colOff>
      <xdr:row>60</xdr:row>
      <xdr:rowOff>33157</xdr:rowOff>
    </xdr:to>
    <xdr:sp macro="" textlink="">
      <xdr:nvSpPr>
        <xdr:cNvPr id="233" name="楕円 232">
          <a:extLst>
            <a:ext uri="{FF2B5EF4-FFF2-40B4-BE49-F238E27FC236}">
              <a16:creationId xmlns:a16="http://schemas.microsoft.com/office/drawing/2014/main" id="{E03CEB14-666B-4A38-BE14-50D29EA03A93}"/>
            </a:ext>
          </a:extLst>
        </xdr:cNvPr>
        <xdr:cNvSpPr/>
      </xdr:nvSpPr>
      <xdr:spPr>
        <a:xfrm>
          <a:off x="9401175" y="965975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125884</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A6189E03-1217-4A91-B07E-494F8AA65BC1}"/>
            </a:ext>
          </a:extLst>
        </xdr:cNvPr>
        <xdr:cNvSpPr txBox="1"/>
      </xdr:nvSpPr>
      <xdr:spPr>
        <a:xfrm>
          <a:off x="9477375" y="95143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114080</xdr:rowOff>
    </xdr:from>
    <xdr:to>
      <xdr:col>50</xdr:col>
      <xdr:colOff>165100</xdr:colOff>
      <xdr:row>60</xdr:row>
      <xdr:rowOff>44230</xdr:rowOff>
    </xdr:to>
    <xdr:sp macro="" textlink="">
      <xdr:nvSpPr>
        <xdr:cNvPr id="235" name="楕円 234">
          <a:extLst>
            <a:ext uri="{FF2B5EF4-FFF2-40B4-BE49-F238E27FC236}">
              <a16:creationId xmlns:a16="http://schemas.microsoft.com/office/drawing/2014/main" id="{01877663-0355-4AA2-81BA-0C7A6B4E09AA}"/>
            </a:ext>
          </a:extLst>
        </xdr:cNvPr>
        <xdr:cNvSpPr/>
      </xdr:nvSpPr>
      <xdr:spPr>
        <a:xfrm>
          <a:off x="8639175" y="9667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153807</xdr:rowOff>
    </xdr:from>
    <xdr:to>
      <xdr:col>55</xdr:col>
      <xdr:colOff>0</xdr:colOff>
      <xdr:row>59</xdr:row>
      <xdr:rowOff>164880</xdr:rowOff>
    </xdr:to>
    <xdr:cxnSp macro="">
      <xdr:nvCxnSpPr>
        <xdr:cNvPr id="236" name="直線コネクタ 235">
          <a:extLst>
            <a:ext uri="{FF2B5EF4-FFF2-40B4-BE49-F238E27FC236}">
              <a16:creationId xmlns:a16="http://schemas.microsoft.com/office/drawing/2014/main" id="{8BDA1444-3833-43F6-AB74-E41FC7766530}"/>
            </a:ext>
          </a:extLst>
        </xdr:cNvPr>
        <xdr:cNvCxnSpPr/>
      </xdr:nvCxnSpPr>
      <xdr:spPr>
        <a:xfrm flipV="1">
          <a:off x="8686800" y="9707382"/>
          <a:ext cx="742950" cy="7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119489</xdr:rowOff>
    </xdr:from>
    <xdr:to>
      <xdr:col>46</xdr:col>
      <xdr:colOff>38100</xdr:colOff>
      <xdr:row>60</xdr:row>
      <xdr:rowOff>49639</xdr:rowOff>
    </xdr:to>
    <xdr:sp macro="" textlink="">
      <xdr:nvSpPr>
        <xdr:cNvPr id="237" name="楕円 236">
          <a:extLst>
            <a:ext uri="{FF2B5EF4-FFF2-40B4-BE49-F238E27FC236}">
              <a16:creationId xmlns:a16="http://schemas.microsoft.com/office/drawing/2014/main" id="{79553244-B1EE-40EE-9432-1C9A4FCC9EF3}"/>
            </a:ext>
          </a:extLst>
        </xdr:cNvPr>
        <xdr:cNvSpPr/>
      </xdr:nvSpPr>
      <xdr:spPr>
        <a:xfrm>
          <a:off x="7839075" y="967623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164880</xdr:rowOff>
    </xdr:from>
    <xdr:to>
      <xdr:col>50</xdr:col>
      <xdr:colOff>114300</xdr:colOff>
      <xdr:row>59</xdr:row>
      <xdr:rowOff>170289</xdr:rowOff>
    </xdr:to>
    <xdr:cxnSp macro="">
      <xdr:nvCxnSpPr>
        <xdr:cNvPr id="238" name="直線コネクタ 237">
          <a:extLst>
            <a:ext uri="{FF2B5EF4-FFF2-40B4-BE49-F238E27FC236}">
              <a16:creationId xmlns:a16="http://schemas.microsoft.com/office/drawing/2014/main" id="{7EBC395B-8C91-4971-B7F8-1F32DB40B0CB}"/>
            </a:ext>
          </a:extLst>
        </xdr:cNvPr>
        <xdr:cNvCxnSpPr/>
      </xdr:nvCxnSpPr>
      <xdr:spPr>
        <a:xfrm flipV="1">
          <a:off x="7886700" y="9715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123764</xdr:rowOff>
    </xdr:from>
    <xdr:to>
      <xdr:col>41</xdr:col>
      <xdr:colOff>101600</xdr:colOff>
      <xdr:row>60</xdr:row>
      <xdr:rowOff>53914</xdr:rowOff>
    </xdr:to>
    <xdr:sp macro="" textlink="">
      <xdr:nvSpPr>
        <xdr:cNvPr id="239" name="楕円 238">
          <a:extLst>
            <a:ext uri="{FF2B5EF4-FFF2-40B4-BE49-F238E27FC236}">
              <a16:creationId xmlns:a16="http://schemas.microsoft.com/office/drawing/2014/main" id="{3B0426C9-E4FA-475B-87D2-01828F7EDE43}"/>
            </a:ext>
          </a:extLst>
        </xdr:cNvPr>
        <xdr:cNvSpPr/>
      </xdr:nvSpPr>
      <xdr:spPr>
        <a:xfrm>
          <a:off x="7029450" y="96805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170289</xdr:rowOff>
    </xdr:from>
    <xdr:to>
      <xdr:col>45</xdr:col>
      <xdr:colOff>177800</xdr:colOff>
      <xdr:row>60</xdr:row>
      <xdr:rowOff>3114</xdr:rowOff>
    </xdr:to>
    <xdr:cxnSp macro="">
      <xdr:nvCxnSpPr>
        <xdr:cNvPr id="240" name="直線コネクタ 239">
          <a:extLst>
            <a:ext uri="{FF2B5EF4-FFF2-40B4-BE49-F238E27FC236}">
              <a16:creationId xmlns:a16="http://schemas.microsoft.com/office/drawing/2014/main" id="{0AFB4271-2803-4342-B003-A64C48945596}"/>
            </a:ext>
          </a:extLst>
        </xdr:cNvPr>
        <xdr:cNvCxnSpPr/>
      </xdr:nvCxnSpPr>
      <xdr:spPr>
        <a:xfrm flipV="1">
          <a:off x="7077075" y="9714339"/>
          <a:ext cx="809625" cy="4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159905</xdr:rowOff>
    </xdr:from>
    <xdr:to>
      <xdr:col>36</xdr:col>
      <xdr:colOff>165100</xdr:colOff>
      <xdr:row>60</xdr:row>
      <xdr:rowOff>90055</xdr:rowOff>
    </xdr:to>
    <xdr:sp macro="" textlink="">
      <xdr:nvSpPr>
        <xdr:cNvPr id="241" name="楕円 240">
          <a:extLst>
            <a:ext uri="{FF2B5EF4-FFF2-40B4-BE49-F238E27FC236}">
              <a16:creationId xmlns:a16="http://schemas.microsoft.com/office/drawing/2014/main" id="{946B35C7-3F8B-4528-8C13-16468D300A77}"/>
            </a:ext>
          </a:extLst>
        </xdr:cNvPr>
        <xdr:cNvSpPr/>
      </xdr:nvSpPr>
      <xdr:spPr>
        <a:xfrm>
          <a:off x="6238875" y="97166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3114</xdr:rowOff>
    </xdr:from>
    <xdr:to>
      <xdr:col>41</xdr:col>
      <xdr:colOff>50800</xdr:colOff>
      <xdr:row>60</xdr:row>
      <xdr:rowOff>39255</xdr:rowOff>
    </xdr:to>
    <xdr:cxnSp macro="">
      <xdr:nvCxnSpPr>
        <xdr:cNvPr id="242" name="直線コネクタ 241">
          <a:extLst>
            <a:ext uri="{FF2B5EF4-FFF2-40B4-BE49-F238E27FC236}">
              <a16:creationId xmlns:a16="http://schemas.microsoft.com/office/drawing/2014/main" id="{C3CB6947-1180-4133-87E6-79E00E76269A}"/>
            </a:ext>
          </a:extLst>
        </xdr:cNvPr>
        <xdr:cNvCxnSpPr/>
      </xdr:nvCxnSpPr>
      <xdr:spPr>
        <a:xfrm flipV="1">
          <a:off x="6286500" y="9718614"/>
          <a:ext cx="790575" cy="36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84034C3C-EE2B-4B97-A2A6-9D5F18B1B40F}"/>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E61D5D5E-0F4C-4F1E-A412-9D0921BDAF27}"/>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E0A330D3-B809-4D39-8101-E555E6927D32}"/>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AF95CAD5-03CC-49E4-BE8F-6E6051832779}"/>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60757</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372E31DF-56EC-4465-B059-B50DB779D211}"/>
            </a:ext>
          </a:extLst>
        </xdr:cNvPr>
        <xdr:cNvSpPr txBox="1"/>
      </xdr:nvSpPr>
      <xdr:spPr>
        <a:xfrm>
          <a:off x="8399995" y="945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66166</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FF861547-577B-487A-BC3D-9F4A1A61112A}"/>
            </a:ext>
          </a:extLst>
        </xdr:cNvPr>
        <xdr:cNvSpPr txBox="1"/>
      </xdr:nvSpPr>
      <xdr:spPr>
        <a:xfrm>
          <a:off x="7609420" y="946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70441</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16907F89-9328-4D54-AE25-164FEF2BCED2}"/>
            </a:ext>
          </a:extLst>
        </xdr:cNvPr>
        <xdr:cNvSpPr txBox="1"/>
      </xdr:nvSpPr>
      <xdr:spPr>
        <a:xfrm>
          <a:off x="6818845" y="94589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106582</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9B573CFC-56F8-4C37-AC2A-CE66613C1D2A}"/>
            </a:ext>
          </a:extLst>
        </xdr:cNvPr>
        <xdr:cNvSpPr txBox="1"/>
      </xdr:nvSpPr>
      <xdr:spPr>
        <a:xfrm>
          <a:off x="6009220" y="9495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B33F9CC2-1F9A-4FE1-98EA-756BA746F76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07E9D449-23C3-4406-9794-920BDBE7823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FEA0D039-FA71-4A7E-948C-44244394F80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1A7FE167-BE9C-4D3C-8CF0-22822AA1180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08538932-99B5-4EC2-8FF5-CC82B17358A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011D1EDE-28E4-469E-95ED-2BCFB8EE088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0744BFAF-CCC1-447A-96FD-A8BBC0E6148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168A1C1E-9136-42A2-85C5-1EC1EDF713D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51DCDAA2-E8B2-4FCC-98C4-EC166C739A9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D6B451BF-A596-4B6C-AA81-065E460DA1F9}"/>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50549329-84B1-4C7E-8991-7B03E6082510}"/>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90163133-0617-42CE-BD0E-8C4F150E74EB}"/>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303F7E9B-1DCE-4A15-BEB6-3DC243F85D9E}"/>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8481CCA1-421B-4000-94B0-AB7935BE1EC1}"/>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D03A87AE-ECAA-4543-B214-8A362106B8BA}"/>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B9B5ADD8-9380-4B97-A27A-030A3CA7CFE0}"/>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03311353-946F-4EE2-A10D-6A39DDF5CE29}"/>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1CAF6080-56D1-4624-AAB0-359C85F2678F}"/>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2F5940D7-F911-4EA2-BC43-DE05C45AD47B}"/>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239B244F-125D-4474-BD56-C6BF86E0F318}"/>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E091BA14-2E71-4004-8F93-2868F2F3956C}"/>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D7D67C9C-0779-4070-98C9-F379F164048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60C350CB-8139-446D-8AFC-E79B200CAF1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D2B86A2C-1E6D-4347-8C22-4F8C336CE5C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6000ABE0-465A-4616-AB16-5E5FF2A2FFA1}"/>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4641E9CE-E00F-43DA-B2B0-8BF27AC37AB4}"/>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17015749-DE71-487B-8E45-92D04BC6A0C1}"/>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1AF05BA-B298-45F2-BD19-A6B58E164014}"/>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1331106D-BC2C-43EA-9B9A-953CEEB6D60E}"/>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C9B80F0D-DF6E-4AC9-B03A-2110DD006E8D}"/>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94417F88-10B0-4918-930D-D9EF810F4F18}"/>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33DF1652-6FC2-4E2A-8720-F063D5730022}"/>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31E6B626-CC7D-4B25-8D93-0FF374A718F5}"/>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4A034578-C763-41EA-A427-647A212118C3}"/>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F8E76CA4-224A-4073-BA8E-DD9E72B29CCB}"/>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1AF20D7B-2D8A-475B-85B6-F7D37768419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D6BD7CFA-D956-4365-8A89-C59BF57E687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456F8F7-BE33-4682-A970-24C02E542D3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0E9A7BF3-50C1-4B4C-9ACA-5C93DA2AE81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5750622-DAD9-4A33-9CBD-B2DEFD40695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5262</xdr:rowOff>
    </xdr:from>
    <xdr:to>
      <xdr:col>24</xdr:col>
      <xdr:colOff>114300</xdr:colOff>
      <xdr:row>85</xdr:row>
      <xdr:rowOff>106862</xdr:rowOff>
    </xdr:to>
    <xdr:sp macro="" textlink="">
      <xdr:nvSpPr>
        <xdr:cNvPr id="291" name="楕円 290">
          <a:extLst>
            <a:ext uri="{FF2B5EF4-FFF2-40B4-BE49-F238E27FC236}">
              <a16:creationId xmlns:a16="http://schemas.microsoft.com/office/drawing/2014/main" id="{B62BF21F-0FF2-4BCB-AA43-CB9B2DC05C6C}"/>
            </a:ext>
          </a:extLst>
        </xdr:cNvPr>
        <xdr:cNvSpPr/>
      </xdr:nvSpPr>
      <xdr:spPr>
        <a:xfrm>
          <a:off x="4124325" y="137720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91639</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D2D2617D-1317-4022-A49D-7D1438F0E2F5}"/>
            </a:ext>
          </a:extLst>
        </xdr:cNvPr>
        <xdr:cNvSpPr txBox="1"/>
      </xdr:nvSpPr>
      <xdr:spPr>
        <a:xfrm>
          <a:off x="4229100" y="13690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134257</xdr:rowOff>
    </xdr:from>
    <xdr:to>
      <xdr:col>20</xdr:col>
      <xdr:colOff>38100</xdr:colOff>
      <xdr:row>85</xdr:row>
      <xdr:rowOff>64407</xdr:rowOff>
    </xdr:to>
    <xdr:sp macro="" textlink="">
      <xdr:nvSpPr>
        <xdr:cNvPr id="293" name="楕円 292">
          <a:extLst>
            <a:ext uri="{FF2B5EF4-FFF2-40B4-BE49-F238E27FC236}">
              <a16:creationId xmlns:a16="http://schemas.microsoft.com/office/drawing/2014/main" id="{CEADD671-017A-42D2-8D0F-DB5B1C32AC75}"/>
            </a:ext>
          </a:extLst>
        </xdr:cNvPr>
        <xdr:cNvSpPr/>
      </xdr:nvSpPr>
      <xdr:spPr>
        <a:xfrm>
          <a:off x="33813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13607</xdr:rowOff>
    </xdr:from>
    <xdr:to>
      <xdr:col>24</xdr:col>
      <xdr:colOff>63500</xdr:colOff>
      <xdr:row>85</xdr:row>
      <xdr:rowOff>56062</xdr:rowOff>
    </xdr:to>
    <xdr:cxnSp macro="">
      <xdr:nvCxnSpPr>
        <xdr:cNvPr id="294" name="直線コネクタ 293">
          <a:extLst>
            <a:ext uri="{FF2B5EF4-FFF2-40B4-BE49-F238E27FC236}">
              <a16:creationId xmlns:a16="http://schemas.microsoft.com/office/drawing/2014/main" id="{09EBD619-0592-45A4-8560-0F90D5AA6FA1}"/>
            </a:ext>
          </a:extLst>
        </xdr:cNvPr>
        <xdr:cNvCxnSpPr/>
      </xdr:nvCxnSpPr>
      <xdr:spPr>
        <a:xfrm>
          <a:off x="3429000" y="13774057"/>
          <a:ext cx="752475"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88537</xdr:rowOff>
    </xdr:from>
    <xdr:to>
      <xdr:col>15</xdr:col>
      <xdr:colOff>101600</xdr:colOff>
      <xdr:row>85</xdr:row>
      <xdr:rowOff>18687</xdr:rowOff>
    </xdr:to>
    <xdr:sp macro="" textlink="">
      <xdr:nvSpPr>
        <xdr:cNvPr id="295" name="楕円 294">
          <a:extLst>
            <a:ext uri="{FF2B5EF4-FFF2-40B4-BE49-F238E27FC236}">
              <a16:creationId xmlns:a16="http://schemas.microsoft.com/office/drawing/2014/main" id="{51B24705-A572-40DD-AB52-5B09F217698B}"/>
            </a:ext>
          </a:extLst>
        </xdr:cNvPr>
        <xdr:cNvSpPr/>
      </xdr:nvSpPr>
      <xdr:spPr>
        <a:xfrm>
          <a:off x="2571750" y="136870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139337</xdr:rowOff>
    </xdr:from>
    <xdr:to>
      <xdr:col>19</xdr:col>
      <xdr:colOff>177800</xdr:colOff>
      <xdr:row>85</xdr:row>
      <xdr:rowOff>13607</xdr:rowOff>
    </xdr:to>
    <xdr:cxnSp macro="">
      <xdr:nvCxnSpPr>
        <xdr:cNvPr id="296" name="直線コネクタ 295">
          <a:extLst>
            <a:ext uri="{FF2B5EF4-FFF2-40B4-BE49-F238E27FC236}">
              <a16:creationId xmlns:a16="http://schemas.microsoft.com/office/drawing/2014/main" id="{48768657-AD90-4F16-80B2-175A7EBC4859}"/>
            </a:ext>
          </a:extLst>
        </xdr:cNvPr>
        <xdr:cNvCxnSpPr/>
      </xdr:nvCxnSpPr>
      <xdr:spPr>
        <a:xfrm>
          <a:off x="2619375" y="13744212"/>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39551</xdr:rowOff>
    </xdr:from>
    <xdr:to>
      <xdr:col>10</xdr:col>
      <xdr:colOff>165100</xdr:colOff>
      <xdr:row>84</xdr:row>
      <xdr:rowOff>141151</xdr:rowOff>
    </xdr:to>
    <xdr:sp macro="" textlink="">
      <xdr:nvSpPr>
        <xdr:cNvPr id="297" name="楕円 296">
          <a:extLst>
            <a:ext uri="{FF2B5EF4-FFF2-40B4-BE49-F238E27FC236}">
              <a16:creationId xmlns:a16="http://schemas.microsoft.com/office/drawing/2014/main" id="{6CC06365-CE4E-4F0B-9412-B37C8E14AE7D}"/>
            </a:ext>
          </a:extLst>
        </xdr:cNvPr>
        <xdr:cNvSpPr/>
      </xdr:nvSpPr>
      <xdr:spPr>
        <a:xfrm>
          <a:off x="1781175" y="136412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90351</xdr:rowOff>
    </xdr:from>
    <xdr:to>
      <xdr:col>15</xdr:col>
      <xdr:colOff>50800</xdr:colOff>
      <xdr:row>84</xdr:row>
      <xdr:rowOff>139337</xdr:rowOff>
    </xdr:to>
    <xdr:cxnSp macro="">
      <xdr:nvCxnSpPr>
        <xdr:cNvPr id="298" name="直線コネクタ 297">
          <a:extLst>
            <a:ext uri="{FF2B5EF4-FFF2-40B4-BE49-F238E27FC236}">
              <a16:creationId xmlns:a16="http://schemas.microsoft.com/office/drawing/2014/main" id="{9FA6F5E1-3E66-44DB-8954-CF99F4F6B9DA}"/>
            </a:ext>
          </a:extLst>
        </xdr:cNvPr>
        <xdr:cNvCxnSpPr/>
      </xdr:nvCxnSpPr>
      <xdr:spPr>
        <a:xfrm>
          <a:off x="1828800" y="13688876"/>
          <a:ext cx="79057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165281</xdr:rowOff>
    </xdr:from>
    <xdr:to>
      <xdr:col>6</xdr:col>
      <xdr:colOff>38100</xdr:colOff>
      <xdr:row>84</xdr:row>
      <xdr:rowOff>95431</xdr:rowOff>
    </xdr:to>
    <xdr:sp macro="" textlink="">
      <xdr:nvSpPr>
        <xdr:cNvPr id="299" name="楕円 298">
          <a:extLst>
            <a:ext uri="{FF2B5EF4-FFF2-40B4-BE49-F238E27FC236}">
              <a16:creationId xmlns:a16="http://schemas.microsoft.com/office/drawing/2014/main" id="{63205A65-112C-457D-B276-0FFF71816F0C}"/>
            </a:ext>
          </a:extLst>
        </xdr:cNvPr>
        <xdr:cNvSpPr/>
      </xdr:nvSpPr>
      <xdr:spPr>
        <a:xfrm>
          <a:off x="981075" y="136018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44631</xdr:rowOff>
    </xdr:from>
    <xdr:to>
      <xdr:col>10</xdr:col>
      <xdr:colOff>114300</xdr:colOff>
      <xdr:row>84</xdr:row>
      <xdr:rowOff>90351</xdr:rowOff>
    </xdr:to>
    <xdr:cxnSp macro="">
      <xdr:nvCxnSpPr>
        <xdr:cNvPr id="300" name="直線コネクタ 299">
          <a:extLst>
            <a:ext uri="{FF2B5EF4-FFF2-40B4-BE49-F238E27FC236}">
              <a16:creationId xmlns:a16="http://schemas.microsoft.com/office/drawing/2014/main" id="{28D6FC61-4B5C-4628-8577-FD4F86B7C639}"/>
            </a:ext>
          </a:extLst>
        </xdr:cNvPr>
        <xdr:cNvCxnSpPr/>
      </xdr:nvCxnSpPr>
      <xdr:spPr>
        <a:xfrm>
          <a:off x="1028700" y="13649506"/>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19F52FE3-566E-4591-91C4-2CAA9E854C8D}"/>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4C8EB8C2-FF01-4DDD-B4D4-1ED53F042442}"/>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D23E8B46-8062-475F-9628-6EBE62A8871F}"/>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E9D1C8B2-5C19-400B-B1B8-A01666F0C285}"/>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55534</xdr:rowOff>
    </xdr:from>
    <xdr:ext cx="405111" cy="259045"/>
    <xdr:sp macro="" textlink="">
      <xdr:nvSpPr>
        <xdr:cNvPr id="305" name="n_1mainValue【公営住宅】&#10;有形固定資産減価償却率">
          <a:extLst>
            <a:ext uri="{FF2B5EF4-FFF2-40B4-BE49-F238E27FC236}">
              <a16:creationId xmlns:a16="http://schemas.microsoft.com/office/drawing/2014/main" id="{0320C819-C7F8-4C62-B64E-E683F3914FDF}"/>
            </a:ext>
          </a:extLst>
        </xdr:cNvPr>
        <xdr:cNvSpPr txBox="1"/>
      </xdr:nvSpPr>
      <xdr:spPr>
        <a:xfrm>
          <a:off x="3239144" y="1381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9814</xdr:rowOff>
    </xdr:from>
    <xdr:ext cx="405111" cy="259045"/>
    <xdr:sp macro="" textlink="">
      <xdr:nvSpPr>
        <xdr:cNvPr id="306" name="n_2mainValue【公営住宅】&#10;有形固定資産減価償却率">
          <a:extLst>
            <a:ext uri="{FF2B5EF4-FFF2-40B4-BE49-F238E27FC236}">
              <a16:creationId xmlns:a16="http://schemas.microsoft.com/office/drawing/2014/main" id="{84301D93-B9CE-404D-958C-3B10D6BD1684}"/>
            </a:ext>
          </a:extLst>
        </xdr:cNvPr>
        <xdr:cNvSpPr txBox="1"/>
      </xdr:nvSpPr>
      <xdr:spPr>
        <a:xfrm>
          <a:off x="2439044" y="13770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132278</xdr:rowOff>
    </xdr:from>
    <xdr:ext cx="405111" cy="259045"/>
    <xdr:sp macro="" textlink="">
      <xdr:nvSpPr>
        <xdr:cNvPr id="307" name="n_3mainValue【公営住宅】&#10;有形固定資産減価償却率">
          <a:extLst>
            <a:ext uri="{FF2B5EF4-FFF2-40B4-BE49-F238E27FC236}">
              <a16:creationId xmlns:a16="http://schemas.microsoft.com/office/drawing/2014/main" id="{C22B49F5-4FB3-48BD-9DE0-5AD8D9494FA6}"/>
            </a:ext>
          </a:extLst>
        </xdr:cNvPr>
        <xdr:cNvSpPr txBox="1"/>
      </xdr:nvSpPr>
      <xdr:spPr>
        <a:xfrm>
          <a:off x="1648469" y="13733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86558</xdr:rowOff>
    </xdr:from>
    <xdr:ext cx="405111" cy="259045"/>
    <xdr:sp macro="" textlink="">
      <xdr:nvSpPr>
        <xdr:cNvPr id="308" name="n_4mainValue【公営住宅】&#10;有形固定資産減価償却率">
          <a:extLst>
            <a:ext uri="{FF2B5EF4-FFF2-40B4-BE49-F238E27FC236}">
              <a16:creationId xmlns:a16="http://schemas.microsoft.com/office/drawing/2014/main" id="{B1B9DE7E-168A-4B33-8D42-929FA8E35A66}"/>
            </a:ext>
          </a:extLst>
        </xdr:cNvPr>
        <xdr:cNvSpPr txBox="1"/>
      </xdr:nvSpPr>
      <xdr:spPr>
        <a:xfrm>
          <a:off x="848369" y="13685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18305C1D-9596-4C54-9351-419B4674792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3A325B36-2DF0-4CB5-A2F1-3A26FCA854F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93EE3A0-5AA3-433D-9D25-859D53FF44F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66B7A615-577A-4279-843F-98230192F8F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0DD3B809-6E7A-4571-AA6C-C4CDEC3F9BD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32744665-D539-40A4-89E4-29A57EEB99F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62A96491-7A2E-4768-AA8E-06BAF726326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BCC4F83-AE62-4D23-9F8F-46EAD47869C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63540117-DEB5-4292-AACF-3208F3E57E4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D4BAB9E3-C892-4263-8B70-71E7694F017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4093EC6C-7BE1-4025-A746-AA17180A2886}"/>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3C822FAC-C9EB-4375-8350-15FD3B0C883A}"/>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866B2F17-B655-4361-B886-258760A89ADC}"/>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FA480F7F-4F02-4FBA-90A1-4BBDC7A31A90}"/>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C3738D28-0E31-4128-9FD4-F357975A237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ACF70DF5-F468-4DE0-97E9-8F7DC0A08A98}"/>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003C5552-1A3A-4783-B7C9-FFBE4B04886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CA0EEC84-838A-48AE-B339-8AF1515A1F15}"/>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7A16B53B-83F3-4597-A676-2462DF45B54A}"/>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475CB3CF-0A1E-452F-8860-D29264494E3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BA4AA64-F772-4F6D-B230-7372177FC66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3E71DDE9-B384-40BF-9018-5774B0CBBDE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B0DF105D-5965-4A5C-9C16-FB241E34DC8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692E4E8B-B914-4491-8FE9-7444999C3345}"/>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E730B62A-8567-4B96-B31A-1EABFF06F511}"/>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60C3191E-AA51-4244-8353-D1430971219A}"/>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E129C467-7D45-43AE-8308-C7C20F118CF5}"/>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DE7A1F4C-B2FD-42A0-8D2E-9BC0A998AB43}"/>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9F9CE5AC-9C8E-47E9-B857-4376EF10FC77}"/>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DDC39E55-505F-4936-B768-2A2669832E13}"/>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F4EA0F43-6572-413F-B155-66A65242AC62}"/>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915E351B-916D-41E5-ABA9-6FC32C672A3C}"/>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9BF7472E-03D6-47BE-9A0E-2797719250C2}"/>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CDBE5292-29C4-4097-A0DC-377AB11D4455}"/>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BAC69C9-F17C-493A-964B-46D9A1F3950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83D85475-74BE-41F3-8E58-672DAF8F34F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DD9A318F-3AE3-49C0-8A89-889FDBCFD30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9CB0635D-D45C-4EAA-86E7-24579C08EC1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1EA1209-4F5A-4C05-8BAF-A57F46C0848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114663</xdr:rowOff>
    </xdr:from>
    <xdr:to>
      <xdr:col>55</xdr:col>
      <xdr:colOff>50800</xdr:colOff>
      <xdr:row>85</xdr:row>
      <xdr:rowOff>44813</xdr:rowOff>
    </xdr:to>
    <xdr:sp macro="" textlink="">
      <xdr:nvSpPr>
        <xdr:cNvPr id="348" name="楕円 347">
          <a:extLst>
            <a:ext uri="{FF2B5EF4-FFF2-40B4-BE49-F238E27FC236}">
              <a16:creationId xmlns:a16="http://schemas.microsoft.com/office/drawing/2014/main" id="{E8FC87A9-3D7A-4B01-B403-BAE181623667}"/>
            </a:ext>
          </a:extLst>
        </xdr:cNvPr>
        <xdr:cNvSpPr/>
      </xdr:nvSpPr>
      <xdr:spPr>
        <a:xfrm>
          <a:off x="9401175" y="1371636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93090</xdr:rowOff>
    </xdr:from>
    <xdr:ext cx="469744" cy="259045"/>
    <xdr:sp macro="" textlink="">
      <xdr:nvSpPr>
        <xdr:cNvPr id="349" name="【公営住宅】&#10;一人当たり面積該当値テキスト">
          <a:extLst>
            <a:ext uri="{FF2B5EF4-FFF2-40B4-BE49-F238E27FC236}">
              <a16:creationId xmlns:a16="http://schemas.microsoft.com/office/drawing/2014/main" id="{567E926D-A219-46BB-99E4-0E9BFF88015C}"/>
            </a:ext>
          </a:extLst>
        </xdr:cNvPr>
        <xdr:cNvSpPr txBox="1"/>
      </xdr:nvSpPr>
      <xdr:spPr>
        <a:xfrm>
          <a:off x="9477375" y="13694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117929</xdr:rowOff>
    </xdr:from>
    <xdr:to>
      <xdr:col>50</xdr:col>
      <xdr:colOff>165100</xdr:colOff>
      <xdr:row>85</xdr:row>
      <xdr:rowOff>48079</xdr:rowOff>
    </xdr:to>
    <xdr:sp macro="" textlink="">
      <xdr:nvSpPr>
        <xdr:cNvPr id="350" name="楕円 349">
          <a:extLst>
            <a:ext uri="{FF2B5EF4-FFF2-40B4-BE49-F238E27FC236}">
              <a16:creationId xmlns:a16="http://schemas.microsoft.com/office/drawing/2014/main" id="{B2B927FA-851E-4048-A48B-D8E60D1FE285}"/>
            </a:ext>
          </a:extLst>
        </xdr:cNvPr>
        <xdr:cNvSpPr/>
      </xdr:nvSpPr>
      <xdr:spPr>
        <a:xfrm>
          <a:off x="8639175" y="137228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165463</xdr:rowOff>
    </xdr:from>
    <xdr:to>
      <xdr:col>55</xdr:col>
      <xdr:colOff>0</xdr:colOff>
      <xdr:row>84</xdr:row>
      <xdr:rowOff>168729</xdr:rowOff>
    </xdr:to>
    <xdr:cxnSp macro="">
      <xdr:nvCxnSpPr>
        <xdr:cNvPr id="351" name="直線コネクタ 350">
          <a:extLst>
            <a:ext uri="{FF2B5EF4-FFF2-40B4-BE49-F238E27FC236}">
              <a16:creationId xmlns:a16="http://schemas.microsoft.com/office/drawing/2014/main" id="{F5E971F8-10B6-4D43-B52D-FB20020B4FD0}"/>
            </a:ext>
          </a:extLst>
        </xdr:cNvPr>
        <xdr:cNvCxnSpPr/>
      </xdr:nvCxnSpPr>
      <xdr:spPr>
        <a:xfrm flipV="1">
          <a:off x="8686800" y="1376398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119562</xdr:rowOff>
    </xdr:from>
    <xdr:to>
      <xdr:col>46</xdr:col>
      <xdr:colOff>38100</xdr:colOff>
      <xdr:row>85</xdr:row>
      <xdr:rowOff>49712</xdr:rowOff>
    </xdr:to>
    <xdr:sp macro="" textlink="">
      <xdr:nvSpPr>
        <xdr:cNvPr id="352" name="楕円 351">
          <a:extLst>
            <a:ext uri="{FF2B5EF4-FFF2-40B4-BE49-F238E27FC236}">
              <a16:creationId xmlns:a16="http://schemas.microsoft.com/office/drawing/2014/main" id="{9BA28876-3504-423F-8EAD-2CD387E1CBA6}"/>
            </a:ext>
          </a:extLst>
        </xdr:cNvPr>
        <xdr:cNvSpPr/>
      </xdr:nvSpPr>
      <xdr:spPr>
        <a:xfrm>
          <a:off x="7839075" y="137244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168729</xdr:rowOff>
    </xdr:from>
    <xdr:to>
      <xdr:col>50</xdr:col>
      <xdr:colOff>114300</xdr:colOff>
      <xdr:row>84</xdr:row>
      <xdr:rowOff>170362</xdr:rowOff>
    </xdr:to>
    <xdr:cxnSp macro="">
      <xdr:nvCxnSpPr>
        <xdr:cNvPr id="353" name="直線コネクタ 352">
          <a:extLst>
            <a:ext uri="{FF2B5EF4-FFF2-40B4-BE49-F238E27FC236}">
              <a16:creationId xmlns:a16="http://schemas.microsoft.com/office/drawing/2014/main" id="{AB643949-ED52-4608-9BE6-E151ACB68EEB}"/>
            </a:ext>
          </a:extLst>
        </xdr:cNvPr>
        <xdr:cNvCxnSpPr/>
      </xdr:nvCxnSpPr>
      <xdr:spPr>
        <a:xfrm flipV="1">
          <a:off x="7886700" y="13760904"/>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119562</xdr:rowOff>
    </xdr:from>
    <xdr:to>
      <xdr:col>41</xdr:col>
      <xdr:colOff>101600</xdr:colOff>
      <xdr:row>85</xdr:row>
      <xdr:rowOff>49712</xdr:rowOff>
    </xdr:to>
    <xdr:sp macro="" textlink="">
      <xdr:nvSpPr>
        <xdr:cNvPr id="354" name="楕円 353">
          <a:extLst>
            <a:ext uri="{FF2B5EF4-FFF2-40B4-BE49-F238E27FC236}">
              <a16:creationId xmlns:a16="http://schemas.microsoft.com/office/drawing/2014/main" id="{59D0C1EE-0CCA-4E5D-A24F-33F317363187}"/>
            </a:ext>
          </a:extLst>
        </xdr:cNvPr>
        <xdr:cNvSpPr/>
      </xdr:nvSpPr>
      <xdr:spPr>
        <a:xfrm>
          <a:off x="7029450" y="137244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170362</xdr:rowOff>
    </xdr:from>
    <xdr:to>
      <xdr:col>45</xdr:col>
      <xdr:colOff>177800</xdr:colOff>
      <xdr:row>84</xdr:row>
      <xdr:rowOff>170362</xdr:rowOff>
    </xdr:to>
    <xdr:cxnSp macro="">
      <xdr:nvCxnSpPr>
        <xdr:cNvPr id="355" name="直線コネクタ 354">
          <a:extLst>
            <a:ext uri="{FF2B5EF4-FFF2-40B4-BE49-F238E27FC236}">
              <a16:creationId xmlns:a16="http://schemas.microsoft.com/office/drawing/2014/main" id="{FAD58D26-3601-4AD4-BE4F-96C565B6E846}"/>
            </a:ext>
          </a:extLst>
        </xdr:cNvPr>
        <xdr:cNvCxnSpPr/>
      </xdr:nvCxnSpPr>
      <xdr:spPr>
        <a:xfrm>
          <a:off x="7077075" y="1376253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121194</xdr:rowOff>
    </xdr:from>
    <xdr:to>
      <xdr:col>36</xdr:col>
      <xdr:colOff>165100</xdr:colOff>
      <xdr:row>85</xdr:row>
      <xdr:rowOff>51344</xdr:rowOff>
    </xdr:to>
    <xdr:sp macro="" textlink="">
      <xdr:nvSpPr>
        <xdr:cNvPr id="356" name="楕円 355">
          <a:extLst>
            <a:ext uri="{FF2B5EF4-FFF2-40B4-BE49-F238E27FC236}">
              <a16:creationId xmlns:a16="http://schemas.microsoft.com/office/drawing/2014/main" id="{8A9CAB70-DDB5-4B5E-BA58-9150198CA5C7}"/>
            </a:ext>
          </a:extLst>
        </xdr:cNvPr>
        <xdr:cNvSpPr/>
      </xdr:nvSpPr>
      <xdr:spPr>
        <a:xfrm>
          <a:off x="6238875" y="1372606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170362</xdr:rowOff>
    </xdr:from>
    <xdr:to>
      <xdr:col>41</xdr:col>
      <xdr:colOff>50800</xdr:colOff>
      <xdr:row>85</xdr:row>
      <xdr:rowOff>544</xdr:rowOff>
    </xdr:to>
    <xdr:cxnSp macro="">
      <xdr:nvCxnSpPr>
        <xdr:cNvPr id="357" name="直線コネクタ 356">
          <a:extLst>
            <a:ext uri="{FF2B5EF4-FFF2-40B4-BE49-F238E27FC236}">
              <a16:creationId xmlns:a16="http://schemas.microsoft.com/office/drawing/2014/main" id="{8FDEAD66-A006-42E2-84FB-30512CCD1F79}"/>
            </a:ext>
          </a:extLst>
        </xdr:cNvPr>
        <xdr:cNvCxnSpPr/>
      </xdr:nvCxnSpPr>
      <xdr:spPr>
        <a:xfrm flipV="1">
          <a:off x="6286500" y="13762537"/>
          <a:ext cx="79057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454BBA75-C490-43EA-851F-88A9A0F0D85E}"/>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FAA54A02-77BB-4812-BB62-3781CBF583B7}"/>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EF9462A0-B206-4E00-833D-B0135EEB9F0E}"/>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3721609B-77E3-4945-89B8-64FACDEE4032}"/>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39206</xdr:rowOff>
    </xdr:from>
    <xdr:ext cx="469744" cy="259045"/>
    <xdr:sp macro="" textlink="">
      <xdr:nvSpPr>
        <xdr:cNvPr id="362" name="n_1mainValue【公営住宅】&#10;一人当たり面積">
          <a:extLst>
            <a:ext uri="{FF2B5EF4-FFF2-40B4-BE49-F238E27FC236}">
              <a16:creationId xmlns:a16="http://schemas.microsoft.com/office/drawing/2014/main" id="{972C92D9-F689-4FB0-8CC8-59DDAC4BA4E0}"/>
            </a:ext>
          </a:extLst>
        </xdr:cNvPr>
        <xdr:cNvSpPr txBox="1"/>
      </xdr:nvSpPr>
      <xdr:spPr>
        <a:xfrm>
          <a:off x="8458277" y="13802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40839</xdr:rowOff>
    </xdr:from>
    <xdr:ext cx="469744" cy="259045"/>
    <xdr:sp macro="" textlink="">
      <xdr:nvSpPr>
        <xdr:cNvPr id="363" name="n_2mainValue【公営住宅】&#10;一人当たり面積">
          <a:extLst>
            <a:ext uri="{FF2B5EF4-FFF2-40B4-BE49-F238E27FC236}">
              <a16:creationId xmlns:a16="http://schemas.microsoft.com/office/drawing/2014/main" id="{29F75C6C-F69F-4736-B89B-BC930A837020}"/>
            </a:ext>
          </a:extLst>
        </xdr:cNvPr>
        <xdr:cNvSpPr txBox="1"/>
      </xdr:nvSpPr>
      <xdr:spPr>
        <a:xfrm>
          <a:off x="7677227"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40839</xdr:rowOff>
    </xdr:from>
    <xdr:ext cx="469744" cy="259045"/>
    <xdr:sp macro="" textlink="">
      <xdr:nvSpPr>
        <xdr:cNvPr id="364" name="n_3mainValue【公営住宅】&#10;一人当たり面積">
          <a:extLst>
            <a:ext uri="{FF2B5EF4-FFF2-40B4-BE49-F238E27FC236}">
              <a16:creationId xmlns:a16="http://schemas.microsoft.com/office/drawing/2014/main" id="{FCE5FFB3-B0AB-43D1-A368-C79E6870351F}"/>
            </a:ext>
          </a:extLst>
        </xdr:cNvPr>
        <xdr:cNvSpPr txBox="1"/>
      </xdr:nvSpPr>
      <xdr:spPr>
        <a:xfrm>
          <a:off x="6867602"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42471</xdr:rowOff>
    </xdr:from>
    <xdr:ext cx="469744" cy="259045"/>
    <xdr:sp macro="" textlink="">
      <xdr:nvSpPr>
        <xdr:cNvPr id="365" name="n_4mainValue【公営住宅】&#10;一人当たり面積">
          <a:extLst>
            <a:ext uri="{FF2B5EF4-FFF2-40B4-BE49-F238E27FC236}">
              <a16:creationId xmlns:a16="http://schemas.microsoft.com/office/drawing/2014/main" id="{A537C074-2F1E-4859-AD46-68C2C085D4D0}"/>
            </a:ext>
          </a:extLst>
        </xdr:cNvPr>
        <xdr:cNvSpPr txBox="1"/>
      </xdr:nvSpPr>
      <xdr:spPr>
        <a:xfrm>
          <a:off x="6067502" y="13809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E5364802-8575-44D8-A933-0EBADFD9B5A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C75F56B8-E776-41D9-9A4B-AED023FD71D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4E03EB29-D7B5-4FF3-847C-A51EC27614B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CF94D25-32A0-4765-9A6E-EA649E29D0F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74BE2705-D30D-4F72-9064-3B2AD2B93B4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681B9A40-A1A7-4D27-8C07-7D85B8D0A7A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0CAAF6CD-8A9B-41BE-98CE-AFFA3163885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C672CF19-0D90-4D4C-9D79-F1695A5EA1A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452A2BB0-8729-443C-8BBD-33EFEFCBA5D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DF7394F6-F0F7-4ADA-8768-928EFC9D779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0BD713EE-F665-4201-9454-62CEDC0D3184}"/>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83351C1F-A87F-44D0-8C3D-AE855840E9D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2B29330E-7FEC-47FA-A2D0-2A7B44873653}"/>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AC79EC12-E68C-4BB0-9EB6-F004359F43C3}"/>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337367A0-07DB-4527-9ED2-DEC8F9C3560D}"/>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E9C4F06D-D7C7-42FB-A7BA-6F65AE2E013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00C806AD-6C0E-4359-8EA2-742A9238D05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3EC14991-93C3-4E72-9F11-FC5C119888D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34992D2D-666D-4BE1-823E-31C3C56CB66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62466928-8E66-4B93-B771-BD91720F312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F3B45C39-34E7-41F0-BDBF-ABB13C6D5E1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5B8EE91E-2E8A-41AB-A70D-7C0D112C1A3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A204623E-A455-41BD-8CF0-E0D3FE81365A}"/>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5FF5F020-0D78-4B2C-94D0-7798C86F1D4F}"/>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E6652371-5699-4ED4-ACD6-F85EEF1F90EA}"/>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179A453E-E28F-4397-945B-AF48D810A8B7}"/>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8BEDCE7F-90F6-44FD-95EE-3980AB35F14D}"/>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8FAE33DB-1C72-4205-85F5-25CC664A6577}"/>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578C967C-30F2-45BB-9E89-5EEE336842E6}"/>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FE73C507-D0F6-4CC3-B746-05DD382B7A26}"/>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C11BDCEB-AD51-491D-A808-62A7FA3C7D98}"/>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172CCF5B-C7CA-4C81-9F24-6079718EEECD}"/>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CB3D8B38-68C4-4549-8BED-7C4EF80CC3F9}"/>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0013270-DFF6-4900-81B5-A11D6A1E249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7AF4B58A-09E2-47F1-8164-817740723B5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C6389B70-EE1A-4123-AE05-79EFD6647DD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941B415C-2466-4256-A5EE-52164982972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ACB74B9-4A5A-48C9-ABCE-2568F74B356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74930</xdr:rowOff>
    </xdr:from>
    <xdr:to>
      <xdr:col>24</xdr:col>
      <xdr:colOff>114300</xdr:colOff>
      <xdr:row>103</xdr:row>
      <xdr:rowOff>5080</xdr:rowOff>
    </xdr:to>
    <xdr:sp macro="" textlink="">
      <xdr:nvSpPr>
        <xdr:cNvPr id="404" name="楕円 403">
          <a:extLst>
            <a:ext uri="{FF2B5EF4-FFF2-40B4-BE49-F238E27FC236}">
              <a16:creationId xmlns:a16="http://schemas.microsoft.com/office/drawing/2014/main" id="{FE1C83AA-248C-4ED0-A81C-2778756E1DD6}"/>
            </a:ext>
          </a:extLst>
        </xdr:cNvPr>
        <xdr:cNvSpPr/>
      </xdr:nvSpPr>
      <xdr:spPr>
        <a:xfrm>
          <a:off x="4124325" y="16591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97807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B8E360E9-E2F5-4BF6-932F-FE7B0279C849}"/>
            </a:ext>
          </a:extLst>
        </xdr:cNvPr>
        <xdr:cNvSpPr txBox="1"/>
      </xdr:nvSpPr>
      <xdr:spPr>
        <a:xfrm>
          <a:off x="4229100" y="16452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17780</xdr:rowOff>
    </xdr:from>
    <xdr:to>
      <xdr:col>20</xdr:col>
      <xdr:colOff>38100</xdr:colOff>
      <xdr:row>102</xdr:row>
      <xdr:rowOff>119380</xdr:rowOff>
    </xdr:to>
    <xdr:sp macro="" textlink="">
      <xdr:nvSpPr>
        <xdr:cNvPr id="406" name="楕円 405">
          <a:extLst>
            <a:ext uri="{FF2B5EF4-FFF2-40B4-BE49-F238E27FC236}">
              <a16:creationId xmlns:a16="http://schemas.microsoft.com/office/drawing/2014/main" id="{185CD2EE-5AE1-4075-A757-083AD04F0E18}"/>
            </a:ext>
          </a:extLst>
        </xdr:cNvPr>
        <xdr:cNvSpPr/>
      </xdr:nvSpPr>
      <xdr:spPr>
        <a:xfrm>
          <a:off x="3381375" y="16534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68580</xdr:rowOff>
    </xdr:from>
    <xdr:to>
      <xdr:col>24</xdr:col>
      <xdr:colOff>63500</xdr:colOff>
      <xdr:row>102</xdr:row>
      <xdr:rowOff>125730</xdr:rowOff>
    </xdr:to>
    <xdr:cxnSp macro="">
      <xdr:nvCxnSpPr>
        <xdr:cNvPr id="407" name="直線コネクタ 406">
          <a:extLst>
            <a:ext uri="{FF2B5EF4-FFF2-40B4-BE49-F238E27FC236}">
              <a16:creationId xmlns:a16="http://schemas.microsoft.com/office/drawing/2014/main" id="{0E695FDF-A8D3-4B50-9471-9A06001E8114}"/>
            </a:ext>
          </a:extLst>
        </xdr:cNvPr>
        <xdr:cNvCxnSpPr/>
      </xdr:nvCxnSpPr>
      <xdr:spPr>
        <a:xfrm>
          <a:off x="3429000" y="16581755"/>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128270</xdr:rowOff>
    </xdr:from>
    <xdr:to>
      <xdr:col>15</xdr:col>
      <xdr:colOff>101600</xdr:colOff>
      <xdr:row>102</xdr:row>
      <xdr:rowOff>58420</xdr:rowOff>
    </xdr:to>
    <xdr:sp macro="" textlink="">
      <xdr:nvSpPr>
        <xdr:cNvPr id="408" name="楕円 407">
          <a:extLst>
            <a:ext uri="{FF2B5EF4-FFF2-40B4-BE49-F238E27FC236}">
              <a16:creationId xmlns:a16="http://schemas.microsoft.com/office/drawing/2014/main" id="{344EA072-CEB9-4486-BD6F-5D30F7932900}"/>
            </a:ext>
          </a:extLst>
        </xdr:cNvPr>
        <xdr:cNvSpPr/>
      </xdr:nvSpPr>
      <xdr:spPr>
        <a:xfrm>
          <a:off x="2571750" y="164795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7620</xdr:rowOff>
    </xdr:from>
    <xdr:to>
      <xdr:col>19</xdr:col>
      <xdr:colOff>177800</xdr:colOff>
      <xdr:row>102</xdr:row>
      <xdr:rowOff>68580</xdr:rowOff>
    </xdr:to>
    <xdr:cxnSp macro="">
      <xdr:nvCxnSpPr>
        <xdr:cNvPr id="409" name="直線コネクタ 408">
          <a:extLst>
            <a:ext uri="{FF2B5EF4-FFF2-40B4-BE49-F238E27FC236}">
              <a16:creationId xmlns:a16="http://schemas.microsoft.com/office/drawing/2014/main" id="{EE021F8C-9A6E-4386-A4A8-37508E2ED566}"/>
            </a:ext>
          </a:extLst>
        </xdr:cNvPr>
        <xdr:cNvCxnSpPr/>
      </xdr:nvCxnSpPr>
      <xdr:spPr>
        <a:xfrm>
          <a:off x="2619375" y="16527145"/>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63500</xdr:rowOff>
    </xdr:from>
    <xdr:to>
      <xdr:col>10</xdr:col>
      <xdr:colOff>165100</xdr:colOff>
      <xdr:row>101</xdr:row>
      <xdr:rowOff>165100</xdr:rowOff>
    </xdr:to>
    <xdr:sp macro="" textlink="">
      <xdr:nvSpPr>
        <xdr:cNvPr id="410" name="楕円 409">
          <a:extLst>
            <a:ext uri="{FF2B5EF4-FFF2-40B4-BE49-F238E27FC236}">
              <a16:creationId xmlns:a16="http://schemas.microsoft.com/office/drawing/2014/main" id="{1E553EBB-5FE2-4BAA-B876-B2668B492489}"/>
            </a:ext>
          </a:extLst>
        </xdr:cNvPr>
        <xdr:cNvSpPr/>
      </xdr:nvSpPr>
      <xdr:spPr>
        <a:xfrm>
          <a:off x="1781175" y="16421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114300</xdr:rowOff>
    </xdr:from>
    <xdr:to>
      <xdr:col>15</xdr:col>
      <xdr:colOff>50800</xdr:colOff>
      <xdr:row>102</xdr:row>
      <xdr:rowOff>7620</xdr:rowOff>
    </xdr:to>
    <xdr:cxnSp macro="">
      <xdr:nvCxnSpPr>
        <xdr:cNvPr id="411" name="直線コネクタ 410">
          <a:extLst>
            <a:ext uri="{FF2B5EF4-FFF2-40B4-BE49-F238E27FC236}">
              <a16:creationId xmlns:a16="http://schemas.microsoft.com/office/drawing/2014/main" id="{8ACF2D71-FE37-43C5-9E77-7637AD181337}"/>
            </a:ext>
          </a:extLst>
        </xdr:cNvPr>
        <xdr:cNvCxnSpPr/>
      </xdr:nvCxnSpPr>
      <xdr:spPr>
        <a:xfrm>
          <a:off x="1828800" y="16468725"/>
          <a:ext cx="79057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170180</xdr:rowOff>
    </xdr:from>
    <xdr:to>
      <xdr:col>6</xdr:col>
      <xdr:colOff>38100</xdr:colOff>
      <xdr:row>101</xdr:row>
      <xdr:rowOff>100330</xdr:rowOff>
    </xdr:to>
    <xdr:sp macro="" textlink="">
      <xdr:nvSpPr>
        <xdr:cNvPr id="412" name="楕円 411">
          <a:extLst>
            <a:ext uri="{FF2B5EF4-FFF2-40B4-BE49-F238E27FC236}">
              <a16:creationId xmlns:a16="http://schemas.microsoft.com/office/drawing/2014/main" id="{B964D380-28DA-4F2C-97E9-C83EDC355C05}"/>
            </a:ext>
          </a:extLst>
        </xdr:cNvPr>
        <xdr:cNvSpPr/>
      </xdr:nvSpPr>
      <xdr:spPr>
        <a:xfrm>
          <a:off x="981075" y="163531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101</xdr:row>
      <xdr:rowOff>49530</xdr:rowOff>
    </xdr:from>
    <xdr:to>
      <xdr:col>10</xdr:col>
      <xdr:colOff>114300</xdr:colOff>
      <xdr:row>101</xdr:row>
      <xdr:rowOff>114300</xdr:rowOff>
    </xdr:to>
    <xdr:cxnSp macro="">
      <xdr:nvCxnSpPr>
        <xdr:cNvPr id="413" name="直線コネクタ 412">
          <a:extLst>
            <a:ext uri="{FF2B5EF4-FFF2-40B4-BE49-F238E27FC236}">
              <a16:creationId xmlns:a16="http://schemas.microsoft.com/office/drawing/2014/main" id="{CD42B464-192C-495D-8C14-14E936075284}"/>
            </a:ext>
          </a:extLst>
        </xdr:cNvPr>
        <xdr:cNvCxnSpPr/>
      </xdr:nvCxnSpPr>
      <xdr:spPr>
        <a:xfrm>
          <a:off x="1028700" y="16400780"/>
          <a:ext cx="8001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08F00693-DD5C-4D3C-931D-DAD1B39BB512}"/>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34BCE9B9-F4CB-4330-9346-1860DA95F3DA}"/>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0BC059F6-B7A3-49C9-95EE-06B34B559894}"/>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FC7CB10D-233E-4FD6-8D8C-D32D3C0FC69F}"/>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135907</xdr:rowOff>
    </xdr:from>
    <xdr:ext cx="405111" cy="259045"/>
    <xdr:sp macro="" textlink="">
      <xdr:nvSpPr>
        <xdr:cNvPr id="418" name="n_1mainValue【港湾・漁港】&#10;有形固定資産減価償却率">
          <a:extLst>
            <a:ext uri="{FF2B5EF4-FFF2-40B4-BE49-F238E27FC236}">
              <a16:creationId xmlns:a16="http://schemas.microsoft.com/office/drawing/2014/main" id="{FC81F3A9-7761-4CC3-9B70-6F3F16BC15E3}"/>
            </a:ext>
          </a:extLst>
        </xdr:cNvPr>
        <xdr:cNvSpPr txBox="1"/>
      </xdr:nvSpPr>
      <xdr:spPr>
        <a:xfrm>
          <a:off x="3239144" y="16328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74947</xdr:rowOff>
    </xdr:from>
    <xdr:ext cx="405111" cy="259045"/>
    <xdr:sp macro="" textlink="">
      <xdr:nvSpPr>
        <xdr:cNvPr id="419" name="n_2mainValue【港湾・漁港】&#10;有形固定資産減価償却率">
          <a:extLst>
            <a:ext uri="{FF2B5EF4-FFF2-40B4-BE49-F238E27FC236}">
              <a16:creationId xmlns:a16="http://schemas.microsoft.com/office/drawing/2014/main" id="{75FB8324-BE64-49E0-B4F1-87C446CD861B}"/>
            </a:ext>
          </a:extLst>
        </xdr:cNvPr>
        <xdr:cNvSpPr txBox="1"/>
      </xdr:nvSpPr>
      <xdr:spPr>
        <a:xfrm>
          <a:off x="2439044" y="16267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10177</xdr:rowOff>
    </xdr:from>
    <xdr:ext cx="405111" cy="259045"/>
    <xdr:sp macro="" textlink="">
      <xdr:nvSpPr>
        <xdr:cNvPr id="420" name="n_3mainValue【港湾・漁港】&#10;有形固定資産減価償却率">
          <a:extLst>
            <a:ext uri="{FF2B5EF4-FFF2-40B4-BE49-F238E27FC236}">
              <a16:creationId xmlns:a16="http://schemas.microsoft.com/office/drawing/2014/main" id="{33039603-7928-4DBE-9E78-5C369AB170E3}"/>
            </a:ext>
          </a:extLst>
        </xdr:cNvPr>
        <xdr:cNvSpPr txBox="1"/>
      </xdr:nvSpPr>
      <xdr:spPr>
        <a:xfrm>
          <a:off x="1648469" y="1619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116857</xdr:rowOff>
    </xdr:from>
    <xdr:ext cx="405111" cy="259045"/>
    <xdr:sp macro="" textlink="">
      <xdr:nvSpPr>
        <xdr:cNvPr id="421" name="n_4mainValue【港湾・漁港】&#10;有形固定資産減価償却率">
          <a:extLst>
            <a:ext uri="{FF2B5EF4-FFF2-40B4-BE49-F238E27FC236}">
              <a16:creationId xmlns:a16="http://schemas.microsoft.com/office/drawing/2014/main" id="{9E33D45B-2400-49F8-B933-D29C9C57316C}"/>
            </a:ext>
          </a:extLst>
        </xdr:cNvPr>
        <xdr:cNvSpPr txBox="1"/>
      </xdr:nvSpPr>
      <xdr:spPr>
        <a:xfrm>
          <a:off x="848369" y="16147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8E879BB1-6A1B-4A82-8100-9FB96476F0A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F24EC4F0-3B66-4E6F-8B3E-7E5FA6118D6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4FC56FB3-84AB-47FE-B4B3-86D9532B3E2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E0927C77-6C53-432D-A937-507EEE45717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8AA5750C-1209-487F-8706-D63959AEA5B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97C4A3CC-7DA7-4FF4-A131-6B714CC1392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E31E5C7-A04B-47C0-ABC5-6B1EEA519D5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16CCA0EF-70AE-425E-AF15-442F67559E1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448D3CFF-112A-4B6D-9D09-8C6C60E85046}"/>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2F9E88CC-B84A-420C-8856-B2373678BBE1}"/>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1D2458FE-E71A-4723-B665-78F07178561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DFB26D4E-6228-4CCC-9E46-A60947CD2725}"/>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DE9D0DE3-C2A0-45F2-AA0E-32C09731793E}"/>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8D60F698-9DEF-494A-B328-4F677D263851}"/>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135F98EB-93B1-4B19-A58D-E6BA67F6D14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A191E8E3-652F-4104-A2FC-48CE8EAB20B1}"/>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30F363E6-C1A1-4669-A948-CBA5FBFDD67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7EDE4CBA-BE3D-4F8A-A969-00542C1154DA}"/>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365BCC55-FDA6-421E-9DBE-D10EF99FD10A}"/>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80419D07-6554-41DD-9751-2339BE947B9E}"/>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744B6BBD-1FB7-4B9B-ABF5-087CCAA5F840}"/>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5CBE4AA4-4267-4A72-8511-3887B690D204}"/>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0EED346E-8F85-4A9E-BAE7-7064BFAF2A42}"/>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32329F51-8614-4F3E-BD38-FE5736F29D17}"/>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404134AD-7EE9-48CC-8974-9ADC30CA1643}"/>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DD8CB6A3-F7EA-47A5-8597-B7F25007B3B0}"/>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5FD6CB70-CB65-4BA0-80E4-DE4C8D7AC6BE}"/>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74AD6E4F-969F-4A65-9739-6EE6A65552BF}"/>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598EACA5-8B2F-4AD2-8AFD-C40D6B7FB9D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212FEB1B-9D92-4834-8FF4-9588F410A35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FF821533-9553-49AD-856D-729166427E7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FF95DEC-2EC7-405A-9E9B-64A5856C493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11F4C648-540A-4217-A0BC-0620C92C18E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124636</xdr:rowOff>
    </xdr:from>
    <xdr:to>
      <xdr:col>55</xdr:col>
      <xdr:colOff>50800</xdr:colOff>
      <xdr:row>103</xdr:row>
      <xdr:rowOff>54786</xdr:rowOff>
    </xdr:to>
    <xdr:sp macro="" textlink="">
      <xdr:nvSpPr>
        <xdr:cNvPr id="455" name="楕円 454">
          <a:extLst>
            <a:ext uri="{FF2B5EF4-FFF2-40B4-BE49-F238E27FC236}">
              <a16:creationId xmlns:a16="http://schemas.microsoft.com/office/drawing/2014/main" id="{28090DA0-6441-4CED-81DE-65802FEAE4E8}"/>
            </a:ext>
          </a:extLst>
        </xdr:cNvPr>
        <xdr:cNvSpPr/>
      </xdr:nvSpPr>
      <xdr:spPr>
        <a:xfrm>
          <a:off x="9401175" y="1663781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147513</xdr:rowOff>
    </xdr:from>
    <xdr:ext cx="599010" cy="259045"/>
    <xdr:sp macro="" textlink="">
      <xdr:nvSpPr>
        <xdr:cNvPr id="456" name="【港湾・漁港】&#10;一人当たり有形固定資産（償却資産）額該当値テキスト">
          <a:extLst>
            <a:ext uri="{FF2B5EF4-FFF2-40B4-BE49-F238E27FC236}">
              <a16:creationId xmlns:a16="http://schemas.microsoft.com/office/drawing/2014/main" id="{4A95A748-D564-440F-A8F1-E39CFA21D661}"/>
            </a:ext>
          </a:extLst>
        </xdr:cNvPr>
        <xdr:cNvSpPr txBox="1"/>
      </xdr:nvSpPr>
      <xdr:spPr>
        <a:xfrm>
          <a:off x="9477375" y="164987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137568</xdr:rowOff>
    </xdr:from>
    <xdr:to>
      <xdr:col>50</xdr:col>
      <xdr:colOff>165100</xdr:colOff>
      <xdr:row>103</xdr:row>
      <xdr:rowOff>67718</xdr:rowOff>
    </xdr:to>
    <xdr:sp macro="" textlink="">
      <xdr:nvSpPr>
        <xdr:cNvPr id="457" name="楕円 456">
          <a:extLst>
            <a:ext uri="{FF2B5EF4-FFF2-40B4-BE49-F238E27FC236}">
              <a16:creationId xmlns:a16="http://schemas.microsoft.com/office/drawing/2014/main" id="{1CA9A120-1CD0-44F8-85BD-8B2CD527AA96}"/>
            </a:ext>
          </a:extLst>
        </xdr:cNvPr>
        <xdr:cNvSpPr/>
      </xdr:nvSpPr>
      <xdr:spPr>
        <a:xfrm>
          <a:off x="8639175" y="1665709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3986</xdr:rowOff>
    </xdr:from>
    <xdr:to>
      <xdr:col>55</xdr:col>
      <xdr:colOff>0</xdr:colOff>
      <xdr:row>103</xdr:row>
      <xdr:rowOff>16918</xdr:rowOff>
    </xdr:to>
    <xdr:cxnSp macro="">
      <xdr:nvCxnSpPr>
        <xdr:cNvPr id="458" name="直線コネクタ 457">
          <a:extLst>
            <a:ext uri="{FF2B5EF4-FFF2-40B4-BE49-F238E27FC236}">
              <a16:creationId xmlns:a16="http://schemas.microsoft.com/office/drawing/2014/main" id="{47CF6FC4-118E-4DD4-96AE-2784430C6164}"/>
            </a:ext>
          </a:extLst>
        </xdr:cNvPr>
        <xdr:cNvCxnSpPr/>
      </xdr:nvCxnSpPr>
      <xdr:spPr>
        <a:xfrm flipV="1">
          <a:off x="8686800" y="16685436"/>
          <a:ext cx="742950" cy="9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146541</xdr:rowOff>
    </xdr:from>
    <xdr:to>
      <xdr:col>46</xdr:col>
      <xdr:colOff>38100</xdr:colOff>
      <xdr:row>103</xdr:row>
      <xdr:rowOff>76691</xdr:rowOff>
    </xdr:to>
    <xdr:sp macro="" textlink="">
      <xdr:nvSpPr>
        <xdr:cNvPr id="459" name="楕円 458">
          <a:extLst>
            <a:ext uri="{FF2B5EF4-FFF2-40B4-BE49-F238E27FC236}">
              <a16:creationId xmlns:a16="http://schemas.microsoft.com/office/drawing/2014/main" id="{0069D26D-B6A2-467E-9A83-26B4403CDB7E}"/>
            </a:ext>
          </a:extLst>
        </xdr:cNvPr>
        <xdr:cNvSpPr/>
      </xdr:nvSpPr>
      <xdr:spPr>
        <a:xfrm>
          <a:off x="7839075" y="166597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16918</xdr:rowOff>
    </xdr:from>
    <xdr:to>
      <xdr:col>50</xdr:col>
      <xdr:colOff>114300</xdr:colOff>
      <xdr:row>103</xdr:row>
      <xdr:rowOff>25891</xdr:rowOff>
    </xdr:to>
    <xdr:cxnSp macro="">
      <xdr:nvCxnSpPr>
        <xdr:cNvPr id="460" name="直線コネクタ 459">
          <a:extLst>
            <a:ext uri="{FF2B5EF4-FFF2-40B4-BE49-F238E27FC236}">
              <a16:creationId xmlns:a16="http://schemas.microsoft.com/office/drawing/2014/main" id="{34CC7472-0A55-4226-AB45-4CA0EBA0A586}"/>
            </a:ext>
          </a:extLst>
        </xdr:cNvPr>
        <xdr:cNvCxnSpPr/>
      </xdr:nvCxnSpPr>
      <xdr:spPr>
        <a:xfrm flipV="1">
          <a:off x="7886700" y="16695193"/>
          <a:ext cx="800100" cy="12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153685</xdr:rowOff>
    </xdr:from>
    <xdr:to>
      <xdr:col>41</xdr:col>
      <xdr:colOff>101600</xdr:colOff>
      <xdr:row>103</xdr:row>
      <xdr:rowOff>83835</xdr:rowOff>
    </xdr:to>
    <xdr:sp macro="" textlink="">
      <xdr:nvSpPr>
        <xdr:cNvPr id="461" name="楕円 460">
          <a:extLst>
            <a:ext uri="{FF2B5EF4-FFF2-40B4-BE49-F238E27FC236}">
              <a16:creationId xmlns:a16="http://schemas.microsoft.com/office/drawing/2014/main" id="{14A24811-47D6-4FD9-80D8-90AF87EC43C6}"/>
            </a:ext>
          </a:extLst>
        </xdr:cNvPr>
        <xdr:cNvSpPr/>
      </xdr:nvSpPr>
      <xdr:spPr>
        <a:xfrm>
          <a:off x="7029450" y="16670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25891</xdr:rowOff>
    </xdr:from>
    <xdr:to>
      <xdr:col>45</xdr:col>
      <xdr:colOff>177800</xdr:colOff>
      <xdr:row>103</xdr:row>
      <xdr:rowOff>33035</xdr:rowOff>
    </xdr:to>
    <xdr:cxnSp macro="">
      <xdr:nvCxnSpPr>
        <xdr:cNvPr id="462" name="直線コネクタ 461">
          <a:extLst>
            <a:ext uri="{FF2B5EF4-FFF2-40B4-BE49-F238E27FC236}">
              <a16:creationId xmlns:a16="http://schemas.microsoft.com/office/drawing/2014/main" id="{23D9FB21-6A1D-4F5D-8980-2B82421627D0}"/>
            </a:ext>
          </a:extLst>
        </xdr:cNvPr>
        <xdr:cNvCxnSpPr/>
      </xdr:nvCxnSpPr>
      <xdr:spPr>
        <a:xfrm flipV="1">
          <a:off x="7077075" y="16707341"/>
          <a:ext cx="809625" cy="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160708</xdr:rowOff>
    </xdr:from>
    <xdr:to>
      <xdr:col>36</xdr:col>
      <xdr:colOff>165100</xdr:colOff>
      <xdr:row>103</xdr:row>
      <xdr:rowOff>90858</xdr:rowOff>
    </xdr:to>
    <xdr:sp macro="" textlink="">
      <xdr:nvSpPr>
        <xdr:cNvPr id="463" name="楕円 462">
          <a:extLst>
            <a:ext uri="{FF2B5EF4-FFF2-40B4-BE49-F238E27FC236}">
              <a16:creationId xmlns:a16="http://schemas.microsoft.com/office/drawing/2014/main" id="{E7961DD2-EE77-4B16-B98A-F2318AF98B84}"/>
            </a:ext>
          </a:extLst>
        </xdr:cNvPr>
        <xdr:cNvSpPr/>
      </xdr:nvSpPr>
      <xdr:spPr>
        <a:xfrm>
          <a:off x="6238875" y="166802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33035</xdr:rowOff>
    </xdr:from>
    <xdr:to>
      <xdr:col>41</xdr:col>
      <xdr:colOff>50800</xdr:colOff>
      <xdr:row>103</xdr:row>
      <xdr:rowOff>40058</xdr:rowOff>
    </xdr:to>
    <xdr:cxnSp macro="">
      <xdr:nvCxnSpPr>
        <xdr:cNvPr id="464" name="直線コネクタ 463">
          <a:extLst>
            <a:ext uri="{FF2B5EF4-FFF2-40B4-BE49-F238E27FC236}">
              <a16:creationId xmlns:a16="http://schemas.microsoft.com/office/drawing/2014/main" id="{3B9D34ED-06B2-4C8D-A2E8-1F8120ECBF8C}"/>
            </a:ext>
          </a:extLst>
        </xdr:cNvPr>
        <xdr:cNvCxnSpPr/>
      </xdr:nvCxnSpPr>
      <xdr:spPr>
        <a:xfrm flipV="1">
          <a:off x="6286500" y="16708135"/>
          <a:ext cx="790575" cy="1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F04984DF-B6FF-4C5E-AFD5-D672A0506DDC}"/>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24F5D3D3-392A-4595-8593-EF8162211994}"/>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CE752904-E547-4A50-AB92-50596DD1CAE9}"/>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6B1C2AB7-7976-4BFB-8570-353A768E2AA8}"/>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84245</xdr:rowOff>
    </xdr:from>
    <xdr:ext cx="599010" cy="259045"/>
    <xdr:sp macro="" textlink="">
      <xdr:nvSpPr>
        <xdr:cNvPr id="469" name="n_1mainValue【港湾・漁港】&#10;一人当たり有形固定資産（償却資産）額">
          <a:extLst>
            <a:ext uri="{FF2B5EF4-FFF2-40B4-BE49-F238E27FC236}">
              <a16:creationId xmlns:a16="http://schemas.microsoft.com/office/drawing/2014/main" id="{57888861-9F4D-4D1D-B099-0A53357F2278}"/>
            </a:ext>
          </a:extLst>
        </xdr:cNvPr>
        <xdr:cNvSpPr txBox="1"/>
      </xdr:nvSpPr>
      <xdr:spPr>
        <a:xfrm>
          <a:off x="8399995" y="16441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93218</xdr:rowOff>
    </xdr:from>
    <xdr:ext cx="599010" cy="259045"/>
    <xdr:sp macro="" textlink="">
      <xdr:nvSpPr>
        <xdr:cNvPr id="470" name="n_2mainValue【港湾・漁港】&#10;一人当たり有形固定資産（償却資産）額">
          <a:extLst>
            <a:ext uri="{FF2B5EF4-FFF2-40B4-BE49-F238E27FC236}">
              <a16:creationId xmlns:a16="http://schemas.microsoft.com/office/drawing/2014/main" id="{78CF1A44-27D5-463D-9A77-FA43B5DC2B0A}"/>
            </a:ext>
          </a:extLst>
        </xdr:cNvPr>
        <xdr:cNvSpPr txBox="1"/>
      </xdr:nvSpPr>
      <xdr:spPr>
        <a:xfrm>
          <a:off x="7609420" y="164476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100362</xdr:rowOff>
    </xdr:from>
    <xdr:ext cx="599010" cy="259045"/>
    <xdr:sp macro="" textlink="">
      <xdr:nvSpPr>
        <xdr:cNvPr id="471" name="n_3mainValue【港湾・漁港】&#10;一人当たり有形固定資産（償却資産）額">
          <a:extLst>
            <a:ext uri="{FF2B5EF4-FFF2-40B4-BE49-F238E27FC236}">
              <a16:creationId xmlns:a16="http://schemas.microsoft.com/office/drawing/2014/main" id="{EBDF13AD-64B1-4066-BFB7-9F638ADA1638}"/>
            </a:ext>
          </a:extLst>
        </xdr:cNvPr>
        <xdr:cNvSpPr txBox="1"/>
      </xdr:nvSpPr>
      <xdr:spPr>
        <a:xfrm>
          <a:off x="6818845" y="164579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107385</xdr:rowOff>
    </xdr:from>
    <xdr:ext cx="599010" cy="259045"/>
    <xdr:sp macro="" textlink="">
      <xdr:nvSpPr>
        <xdr:cNvPr id="472" name="n_4mainValue【港湾・漁港】&#10;一人当たり有形固定資産（償却資産）額">
          <a:extLst>
            <a:ext uri="{FF2B5EF4-FFF2-40B4-BE49-F238E27FC236}">
              <a16:creationId xmlns:a16="http://schemas.microsoft.com/office/drawing/2014/main" id="{A074D87E-3159-4B69-8B7C-DAE816C6B6A3}"/>
            </a:ext>
          </a:extLst>
        </xdr:cNvPr>
        <xdr:cNvSpPr txBox="1"/>
      </xdr:nvSpPr>
      <xdr:spPr>
        <a:xfrm>
          <a:off x="6009220" y="16458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D051FE29-3885-4951-9F0F-5CB4C4F1661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DF4B3057-D0CC-42B7-B2BC-98E86B00F96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14A90E7B-FD68-4B54-836D-A795A31492D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D46C2D12-9029-425E-A80D-271F4999F01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5307E8D4-7F79-4614-A4D1-4AFC41D95F3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70666399-0188-4342-869F-DEAE6C902EB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65E13918-C07E-43C1-A7D2-E879042DDAA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75F65314-720A-4856-8DFF-1CD252C9E7D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1" name="テキスト ボックス 480">
          <a:extLst>
            <a:ext uri="{FF2B5EF4-FFF2-40B4-BE49-F238E27FC236}">
              <a16:creationId xmlns:a16="http://schemas.microsoft.com/office/drawing/2014/main" id="{847F85FC-F147-46DD-8644-270AC762FEF8}"/>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2" name="直線コネクタ 481">
          <a:extLst>
            <a:ext uri="{FF2B5EF4-FFF2-40B4-BE49-F238E27FC236}">
              <a16:creationId xmlns:a16="http://schemas.microsoft.com/office/drawing/2014/main" id="{A0D98117-CB57-489D-94CE-0D2CE21FDE63}"/>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3" name="テキスト ボックス 482">
          <a:extLst>
            <a:ext uri="{FF2B5EF4-FFF2-40B4-BE49-F238E27FC236}">
              <a16:creationId xmlns:a16="http://schemas.microsoft.com/office/drawing/2014/main" id="{00F5550F-D0C2-4B14-8A89-66A3D4E088B4}"/>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4" name="直線コネクタ 483">
          <a:extLst>
            <a:ext uri="{FF2B5EF4-FFF2-40B4-BE49-F238E27FC236}">
              <a16:creationId xmlns:a16="http://schemas.microsoft.com/office/drawing/2014/main" id="{C6657466-BD1F-4F56-A90E-D772EC3E7640}"/>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5" name="テキスト ボックス 484">
          <a:extLst>
            <a:ext uri="{FF2B5EF4-FFF2-40B4-BE49-F238E27FC236}">
              <a16:creationId xmlns:a16="http://schemas.microsoft.com/office/drawing/2014/main" id="{AE12C244-395F-4669-9F3E-B9A26397EB09}"/>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6" name="直線コネクタ 485">
          <a:extLst>
            <a:ext uri="{FF2B5EF4-FFF2-40B4-BE49-F238E27FC236}">
              <a16:creationId xmlns:a16="http://schemas.microsoft.com/office/drawing/2014/main" id="{4895817C-7FA5-493A-99B2-DD0FA33C073E}"/>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7" name="テキスト ボックス 486">
          <a:extLst>
            <a:ext uri="{FF2B5EF4-FFF2-40B4-BE49-F238E27FC236}">
              <a16:creationId xmlns:a16="http://schemas.microsoft.com/office/drawing/2014/main" id="{023D3A90-AD43-465D-8ADA-5218850EFEC5}"/>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88" name="直線コネクタ 487">
          <a:extLst>
            <a:ext uri="{FF2B5EF4-FFF2-40B4-BE49-F238E27FC236}">
              <a16:creationId xmlns:a16="http://schemas.microsoft.com/office/drawing/2014/main" id="{58A90363-72C1-4CC4-ADB5-5FCBB0FEC9C4}"/>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89" name="テキスト ボックス 488">
          <a:extLst>
            <a:ext uri="{FF2B5EF4-FFF2-40B4-BE49-F238E27FC236}">
              <a16:creationId xmlns:a16="http://schemas.microsoft.com/office/drawing/2014/main" id="{0A6C42F3-D155-4B59-8466-F2440C9BA2C4}"/>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0" name="直線コネクタ 489">
          <a:extLst>
            <a:ext uri="{FF2B5EF4-FFF2-40B4-BE49-F238E27FC236}">
              <a16:creationId xmlns:a16="http://schemas.microsoft.com/office/drawing/2014/main" id="{2938AA1E-EFBD-4AA6-8DDC-1DD53F0DE24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1" name="テキスト ボックス 490">
          <a:extLst>
            <a:ext uri="{FF2B5EF4-FFF2-40B4-BE49-F238E27FC236}">
              <a16:creationId xmlns:a16="http://schemas.microsoft.com/office/drawing/2014/main" id="{111725BD-DA8D-4BBC-8DAC-32ACCE2381C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2" name="【空港】&#10;有形固定資産減価償却率グラフ枠">
          <a:extLst>
            <a:ext uri="{FF2B5EF4-FFF2-40B4-BE49-F238E27FC236}">
              <a16:creationId xmlns:a16="http://schemas.microsoft.com/office/drawing/2014/main" id="{A92C34E0-4BA4-4E9B-8397-45043E8B680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493" name="直線コネクタ 492">
          <a:extLst>
            <a:ext uri="{FF2B5EF4-FFF2-40B4-BE49-F238E27FC236}">
              <a16:creationId xmlns:a16="http://schemas.microsoft.com/office/drawing/2014/main" id="{8EA15B25-3EC4-4311-BBA4-36C9AB829C36}"/>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494" name="【空港】&#10;有形固定資産減価償却率最小値テキスト">
          <a:extLst>
            <a:ext uri="{FF2B5EF4-FFF2-40B4-BE49-F238E27FC236}">
              <a16:creationId xmlns:a16="http://schemas.microsoft.com/office/drawing/2014/main" id="{E638F609-B2DE-42D0-92EF-2643F4736100}"/>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95" name="直線コネクタ 494">
          <a:extLst>
            <a:ext uri="{FF2B5EF4-FFF2-40B4-BE49-F238E27FC236}">
              <a16:creationId xmlns:a16="http://schemas.microsoft.com/office/drawing/2014/main" id="{9A4DEACD-7B2D-469C-92E6-CAA19A3B6FF0}"/>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96" name="【空港】&#10;有形固定資産減価償却率最大値テキスト">
          <a:extLst>
            <a:ext uri="{FF2B5EF4-FFF2-40B4-BE49-F238E27FC236}">
              <a16:creationId xmlns:a16="http://schemas.microsoft.com/office/drawing/2014/main" id="{3B6AE8A8-E59D-4EA7-B63D-F1353C8EA210}"/>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97" name="直線コネクタ 496">
          <a:extLst>
            <a:ext uri="{FF2B5EF4-FFF2-40B4-BE49-F238E27FC236}">
              <a16:creationId xmlns:a16="http://schemas.microsoft.com/office/drawing/2014/main" id="{4F11873F-749F-4DA6-9A37-781552E5BA1C}"/>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96283</xdr:rowOff>
    </xdr:from>
    <xdr:ext cx="405111" cy="259045"/>
    <xdr:sp macro="" textlink="">
      <xdr:nvSpPr>
        <xdr:cNvPr id="498" name="【空港】&#10;有形固定資産減価償却率平均値テキスト">
          <a:extLst>
            <a:ext uri="{FF2B5EF4-FFF2-40B4-BE49-F238E27FC236}">
              <a16:creationId xmlns:a16="http://schemas.microsoft.com/office/drawing/2014/main" id="{15D22516-61BC-4041-80F8-D31C01E8F0B8}"/>
            </a:ext>
          </a:extLst>
        </xdr:cNvPr>
        <xdr:cNvSpPr txBox="1"/>
      </xdr:nvSpPr>
      <xdr:spPr>
        <a:xfrm>
          <a:off x="14744700" y="57636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99" name="フローチャート: 判断 498">
          <a:extLst>
            <a:ext uri="{FF2B5EF4-FFF2-40B4-BE49-F238E27FC236}">
              <a16:creationId xmlns:a16="http://schemas.microsoft.com/office/drawing/2014/main" id="{E9C7F043-15AA-4019-8231-0744B0AEC671}"/>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500" name="フローチャート: 判断 499">
          <a:extLst>
            <a:ext uri="{FF2B5EF4-FFF2-40B4-BE49-F238E27FC236}">
              <a16:creationId xmlns:a16="http://schemas.microsoft.com/office/drawing/2014/main" id="{1E66B193-984E-47F4-BE4C-8C7A06971A52}"/>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501" name="フローチャート: 判断 500">
          <a:extLst>
            <a:ext uri="{FF2B5EF4-FFF2-40B4-BE49-F238E27FC236}">
              <a16:creationId xmlns:a16="http://schemas.microsoft.com/office/drawing/2014/main" id="{9C6EA262-6DB2-4E59-A0A6-F3E30237EB68}"/>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502" name="フローチャート: 判断 501">
          <a:extLst>
            <a:ext uri="{FF2B5EF4-FFF2-40B4-BE49-F238E27FC236}">
              <a16:creationId xmlns:a16="http://schemas.microsoft.com/office/drawing/2014/main" id="{F37D7C5A-5A8A-4E7B-809D-D2BB91BA735F}"/>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503" name="フローチャート: 判断 502">
          <a:extLst>
            <a:ext uri="{FF2B5EF4-FFF2-40B4-BE49-F238E27FC236}">
              <a16:creationId xmlns:a16="http://schemas.microsoft.com/office/drawing/2014/main" id="{3773705E-C437-4A40-9413-3F5C17EB3861}"/>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4" name="テキスト ボックス 503">
          <a:extLst>
            <a:ext uri="{FF2B5EF4-FFF2-40B4-BE49-F238E27FC236}">
              <a16:creationId xmlns:a16="http://schemas.microsoft.com/office/drawing/2014/main" id="{1CA08E1C-6D3A-4483-931A-FA42FF9E17C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5" name="テキスト ボックス 504">
          <a:extLst>
            <a:ext uri="{FF2B5EF4-FFF2-40B4-BE49-F238E27FC236}">
              <a16:creationId xmlns:a16="http://schemas.microsoft.com/office/drawing/2014/main" id="{A9EF28C6-7E1A-45D8-9298-F731E7E2309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CF47FEEC-EFAE-4DD2-97E5-9D775895910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2DE5CFAC-F3DD-442A-B383-5C768FC7158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8FA468C3-5937-42DA-8ADB-BB01921F4AB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89408</xdr:rowOff>
    </xdr:from>
    <xdr:to>
      <xdr:col>85</xdr:col>
      <xdr:colOff>177800</xdr:colOff>
      <xdr:row>37</xdr:row>
      <xdr:rowOff>19558</xdr:rowOff>
    </xdr:to>
    <xdr:sp macro="" textlink="">
      <xdr:nvSpPr>
        <xdr:cNvPr id="509" name="楕円 508">
          <a:extLst>
            <a:ext uri="{FF2B5EF4-FFF2-40B4-BE49-F238E27FC236}">
              <a16:creationId xmlns:a16="http://schemas.microsoft.com/office/drawing/2014/main" id="{ACC10712-CE44-4145-B331-23A9238CC4A0}"/>
            </a:ext>
          </a:extLst>
        </xdr:cNvPr>
        <xdr:cNvSpPr/>
      </xdr:nvSpPr>
      <xdr:spPr>
        <a:xfrm>
          <a:off x="14649450" y="59155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67835</xdr:rowOff>
    </xdr:from>
    <xdr:ext cx="405111" cy="259045"/>
    <xdr:sp macro="" textlink="">
      <xdr:nvSpPr>
        <xdr:cNvPr id="510" name="【空港】&#10;有形固定資産減価償却率該当値テキスト">
          <a:extLst>
            <a:ext uri="{FF2B5EF4-FFF2-40B4-BE49-F238E27FC236}">
              <a16:creationId xmlns:a16="http://schemas.microsoft.com/office/drawing/2014/main" id="{DB1C344D-B3FA-4BCF-9997-9FC94949918E}"/>
            </a:ext>
          </a:extLst>
        </xdr:cNvPr>
        <xdr:cNvSpPr txBox="1"/>
      </xdr:nvSpPr>
      <xdr:spPr>
        <a:xfrm>
          <a:off x="14744700" y="5893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57404</xdr:rowOff>
    </xdr:from>
    <xdr:to>
      <xdr:col>81</xdr:col>
      <xdr:colOff>101600</xdr:colOff>
      <xdr:row>36</xdr:row>
      <xdr:rowOff>159004</xdr:rowOff>
    </xdr:to>
    <xdr:sp macro="" textlink="">
      <xdr:nvSpPr>
        <xdr:cNvPr id="511" name="楕円 510">
          <a:extLst>
            <a:ext uri="{FF2B5EF4-FFF2-40B4-BE49-F238E27FC236}">
              <a16:creationId xmlns:a16="http://schemas.microsoft.com/office/drawing/2014/main" id="{4D12B062-F506-48DE-BDDA-F407B50F1AD4}"/>
            </a:ext>
          </a:extLst>
        </xdr:cNvPr>
        <xdr:cNvSpPr/>
      </xdr:nvSpPr>
      <xdr:spPr>
        <a:xfrm>
          <a:off x="13887450" y="588670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108204</xdr:rowOff>
    </xdr:from>
    <xdr:to>
      <xdr:col>85</xdr:col>
      <xdr:colOff>127000</xdr:colOff>
      <xdr:row>36</xdr:row>
      <xdr:rowOff>140208</xdr:rowOff>
    </xdr:to>
    <xdr:cxnSp macro="">
      <xdr:nvCxnSpPr>
        <xdr:cNvPr id="512" name="直線コネクタ 511">
          <a:extLst>
            <a:ext uri="{FF2B5EF4-FFF2-40B4-BE49-F238E27FC236}">
              <a16:creationId xmlns:a16="http://schemas.microsoft.com/office/drawing/2014/main" id="{4406BC64-2A67-4D43-86C7-44EBC6C8D338}"/>
            </a:ext>
          </a:extLst>
        </xdr:cNvPr>
        <xdr:cNvCxnSpPr/>
      </xdr:nvCxnSpPr>
      <xdr:spPr>
        <a:xfrm>
          <a:off x="13935075" y="5934329"/>
          <a:ext cx="762000"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xdr:rowOff>
    </xdr:from>
    <xdr:to>
      <xdr:col>76</xdr:col>
      <xdr:colOff>165100</xdr:colOff>
      <xdr:row>36</xdr:row>
      <xdr:rowOff>115570</xdr:rowOff>
    </xdr:to>
    <xdr:sp macro="" textlink="">
      <xdr:nvSpPr>
        <xdr:cNvPr id="513" name="楕円 512">
          <a:extLst>
            <a:ext uri="{FF2B5EF4-FFF2-40B4-BE49-F238E27FC236}">
              <a16:creationId xmlns:a16="http://schemas.microsoft.com/office/drawing/2014/main" id="{4671DAE3-F5D7-4595-A1CA-91845FB797B6}"/>
            </a:ext>
          </a:extLst>
        </xdr:cNvPr>
        <xdr:cNvSpPr/>
      </xdr:nvSpPr>
      <xdr:spPr>
        <a:xfrm>
          <a:off x="13096875" y="58400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64770</xdr:rowOff>
    </xdr:from>
    <xdr:to>
      <xdr:col>81</xdr:col>
      <xdr:colOff>50800</xdr:colOff>
      <xdr:row>36</xdr:row>
      <xdr:rowOff>108204</xdr:rowOff>
    </xdr:to>
    <xdr:cxnSp macro="">
      <xdr:nvCxnSpPr>
        <xdr:cNvPr id="514" name="直線コネクタ 513">
          <a:extLst>
            <a:ext uri="{FF2B5EF4-FFF2-40B4-BE49-F238E27FC236}">
              <a16:creationId xmlns:a16="http://schemas.microsoft.com/office/drawing/2014/main" id="{332ACF01-7B5E-44B5-84F8-18AAC4F8879B}"/>
            </a:ext>
          </a:extLst>
        </xdr:cNvPr>
        <xdr:cNvCxnSpPr/>
      </xdr:nvCxnSpPr>
      <xdr:spPr>
        <a:xfrm>
          <a:off x="13144500" y="5897245"/>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141986</xdr:rowOff>
    </xdr:from>
    <xdr:to>
      <xdr:col>72</xdr:col>
      <xdr:colOff>38100</xdr:colOff>
      <xdr:row>36</xdr:row>
      <xdr:rowOff>72136</xdr:rowOff>
    </xdr:to>
    <xdr:sp macro="" textlink="">
      <xdr:nvSpPr>
        <xdr:cNvPr id="515" name="楕円 514">
          <a:extLst>
            <a:ext uri="{FF2B5EF4-FFF2-40B4-BE49-F238E27FC236}">
              <a16:creationId xmlns:a16="http://schemas.microsoft.com/office/drawing/2014/main" id="{7CF78558-EDDB-406F-B1D5-FEFC2D685C78}"/>
            </a:ext>
          </a:extLst>
        </xdr:cNvPr>
        <xdr:cNvSpPr/>
      </xdr:nvSpPr>
      <xdr:spPr>
        <a:xfrm>
          <a:off x="12296775" y="58125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21336</xdr:rowOff>
    </xdr:from>
    <xdr:to>
      <xdr:col>76</xdr:col>
      <xdr:colOff>114300</xdr:colOff>
      <xdr:row>36</xdr:row>
      <xdr:rowOff>64770</xdr:rowOff>
    </xdr:to>
    <xdr:cxnSp macro="">
      <xdr:nvCxnSpPr>
        <xdr:cNvPr id="516" name="直線コネクタ 515">
          <a:extLst>
            <a:ext uri="{FF2B5EF4-FFF2-40B4-BE49-F238E27FC236}">
              <a16:creationId xmlns:a16="http://schemas.microsoft.com/office/drawing/2014/main" id="{A92A9B7E-7108-4EBD-9EE7-D6B349904016}"/>
            </a:ext>
          </a:extLst>
        </xdr:cNvPr>
        <xdr:cNvCxnSpPr/>
      </xdr:nvCxnSpPr>
      <xdr:spPr>
        <a:xfrm>
          <a:off x="12344400" y="5850636"/>
          <a:ext cx="8001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96266</xdr:rowOff>
    </xdr:from>
    <xdr:to>
      <xdr:col>67</xdr:col>
      <xdr:colOff>101600</xdr:colOff>
      <xdr:row>36</xdr:row>
      <xdr:rowOff>26416</xdr:rowOff>
    </xdr:to>
    <xdr:sp macro="" textlink="">
      <xdr:nvSpPr>
        <xdr:cNvPr id="517" name="楕円 516">
          <a:extLst>
            <a:ext uri="{FF2B5EF4-FFF2-40B4-BE49-F238E27FC236}">
              <a16:creationId xmlns:a16="http://schemas.microsoft.com/office/drawing/2014/main" id="{3BF6AD51-C548-47CF-A8BE-1E6732D78B9F}"/>
            </a:ext>
          </a:extLst>
        </xdr:cNvPr>
        <xdr:cNvSpPr/>
      </xdr:nvSpPr>
      <xdr:spPr>
        <a:xfrm>
          <a:off x="11487150" y="57636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147066</xdr:rowOff>
    </xdr:from>
    <xdr:to>
      <xdr:col>71</xdr:col>
      <xdr:colOff>177800</xdr:colOff>
      <xdr:row>36</xdr:row>
      <xdr:rowOff>21336</xdr:rowOff>
    </xdr:to>
    <xdr:cxnSp macro="">
      <xdr:nvCxnSpPr>
        <xdr:cNvPr id="518" name="直線コネクタ 517">
          <a:extLst>
            <a:ext uri="{FF2B5EF4-FFF2-40B4-BE49-F238E27FC236}">
              <a16:creationId xmlns:a16="http://schemas.microsoft.com/office/drawing/2014/main" id="{DDFDB4CA-10F5-43B8-B056-6F69FCA3F778}"/>
            </a:ext>
          </a:extLst>
        </xdr:cNvPr>
        <xdr:cNvCxnSpPr/>
      </xdr:nvCxnSpPr>
      <xdr:spPr>
        <a:xfrm>
          <a:off x="11534775" y="5811266"/>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3827</xdr:rowOff>
    </xdr:from>
    <xdr:ext cx="405111" cy="259045"/>
    <xdr:sp macro="" textlink="">
      <xdr:nvSpPr>
        <xdr:cNvPr id="519" name="n_1aveValue【空港】&#10;有形固定資産減価償却率">
          <a:extLst>
            <a:ext uri="{FF2B5EF4-FFF2-40B4-BE49-F238E27FC236}">
              <a16:creationId xmlns:a16="http://schemas.microsoft.com/office/drawing/2014/main" id="{CEA72126-F62A-44B4-95DC-922DE0335459}"/>
            </a:ext>
          </a:extLst>
        </xdr:cNvPr>
        <xdr:cNvSpPr txBox="1"/>
      </xdr:nvSpPr>
      <xdr:spPr>
        <a:xfrm>
          <a:off x="13745219"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127271</xdr:rowOff>
    </xdr:from>
    <xdr:ext cx="405111" cy="259045"/>
    <xdr:sp macro="" textlink="">
      <xdr:nvSpPr>
        <xdr:cNvPr id="520" name="n_2aveValue【空港】&#10;有形固定資産減価償却率">
          <a:extLst>
            <a:ext uri="{FF2B5EF4-FFF2-40B4-BE49-F238E27FC236}">
              <a16:creationId xmlns:a16="http://schemas.microsoft.com/office/drawing/2014/main" id="{AD15BB01-6748-4423-AD8A-87A81DD6F192}"/>
            </a:ext>
          </a:extLst>
        </xdr:cNvPr>
        <xdr:cNvSpPr txBox="1"/>
      </xdr:nvSpPr>
      <xdr:spPr>
        <a:xfrm>
          <a:off x="1296416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90695</xdr:rowOff>
    </xdr:from>
    <xdr:ext cx="405111" cy="259045"/>
    <xdr:sp macro="" textlink="">
      <xdr:nvSpPr>
        <xdr:cNvPr id="521" name="n_3aveValue【空港】&#10;有形固定資産減価償却率">
          <a:extLst>
            <a:ext uri="{FF2B5EF4-FFF2-40B4-BE49-F238E27FC236}">
              <a16:creationId xmlns:a16="http://schemas.microsoft.com/office/drawing/2014/main" id="{014B3712-2BD9-4836-BAB7-F598F42CF31E}"/>
            </a:ext>
          </a:extLst>
        </xdr:cNvPr>
        <xdr:cNvSpPr txBox="1"/>
      </xdr:nvSpPr>
      <xdr:spPr>
        <a:xfrm>
          <a:off x="121640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72407</xdr:rowOff>
    </xdr:from>
    <xdr:ext cx="405111" cy="259045"/>
    <xdr:sp macro="" textlink="">
      <xdr:nvSpPr>
        <xdr:cNvPr id="522" name="n_4aveValue【空港】&#10;有形固定資産減価償却率">
          <a:extLst>
            <a:ext uri="{FF2B5EF4-FFF2-40B4-BE49-F238E27FC236}">
              <a16:creationId xmlns:a16="http://schemas.microsoft.com/office/drawing/2014/main" id="{619E8BF7-1BF3-4458-86AF-C5A6080FB219}"/>
            </a:ext>
          </a:extLst>
        </xdr:cNvPr>
        <xdr:cNvSpPr txBox="1"/>
      </xdr:nvSpPr>
      <xdr:spPr>
        <a:xfrm>
          <a:off x="11354444"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4081</xdr:rowOff>
    </xdr:from>
    <xdr:ext cx="405111" cy="259045"/>
    <xdr:sp macro="" textlink="">
      <xdr:nvSpPr>
        <xdr:cNvPr id="523" name="n_1mainValue【空港】&#10;有形固定資産減価償却率">
          <a:extLst>
            <a:ext uri="{FF2B5EF4-FFF2-40B4-BE49-F238E27FC236}">
              <a16:creationId xmlns:a16="http://schemas.microsoft.com/office/drawing/2014/main" id="{3083D4AF-FC7D-4322-9222-B338428B9665}"/>
            </a:ext>
          </a:extLst>
        </xdr:cNvPr>
        <xdr:cNvSpPr txBox="1"/>
      </xdr:nvSpPr>
      <xdr:spPr>
        <a:xfrm>
          <a:off x="13745219" y="5674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132097</xdr:rowOff>
    </xdr:from>
    <xdr:ext cx="405111" cy="259045"/>
    <xdr:sp macro="" textlink="">
      <xdr:nvSpPr>
        <xdr:cNvPr id="524" name="n_2mainValue【空港】&#10;有形固定資産減価償却率">
          <a:extLst>
            <a:ext uri="{FF2B5EF4-FFF2-40B4-BE49-F238E27FC236}">
              <a16:creationId xmlns:a16="http://schemas.microsoft.com/office/drawing/2014/main" id="{10D41D27-B885-4986-83F9-CE01C6B6ABEA}"/>
            </a:ext>
          </a:extLst>
        </xdr:cNvPr>
        <xdr:cNvSpPr txBox="1"/>
      </xdr:nvSpPr>
      <xdr:spPr>
        <a:xfrm>
          <a:off x="12964169" y="563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88663</xdr:rowOff>
    </xdr:from>
    <xdr:ext cx="405111" cy="259045"/>
    <xdr:sp macro="" textlink="">
      <xdr:nvSpPr>
        <xdr:cNvPr id="525" name="n_3mainValue【空港】&#10;有形固定資産減価償却率">
          <a:extLst>
            <a:ext uri="{FF2B5EF4-FFF2-40B4-BE49-F238E27FC236}">
              <a16:creationId xmlns:a16="http://schemas.microsoft.com/office/drawing/2014/main" id="{287EA2FD-2CA7-4CF1-A5A7-7702FE9253C2}"/>
            </a:ext>
          </a:extLst>
        </xdr:cNvPr>
        <xdr:cNvSpPr txBox="1"/>
      </xdr:nvSpPr>
      <xdr:spPr>
        <a:xfrm>
          <a:off x="121640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42943</xdr:rowOff>
    </xdr:from>
    <xdr:ext cx="405111" cy="259045"/>
    <xdr:sp macro="" textlink="">
      <xdr:nvSpPr>
        <xdr:cNvPr id="526" name="n_4mainValue【空港】&#10;有形固定資産減価償却率">
          <a:extLst>
            <a:ext uri="{FF2B5EF4-FFF2-40B4-BE49-F238E27FC236}">
              <a16:creationId xmlns:a16="http://schemas.microsoft.com/office/drawing/2014/main" id="{7EE9A4AA-14A6-4974-A9B9-439A4BE20189}"/>
            </a:ext>
          </a:extLst>
        </xdr:cNvPr>
        <xdr:cNvSpPr txBox="1"/>
      </xdr:nvSpPr>
      <xdr:spPr>
        <a:xfrm>
          <a:off x="11354444" y="5551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7" name="正方形/長方形 526">
          <a:extLst>
            <a:ext uri="{FF2B5EF4-FFF2-40B4-BE49-F238E27FC236}">
              <a16:creationId xmlns:a16="http://schemas.microsoft.com/office/drawing/2014/main" id="{51F56C35-6E47-43A6-AABF-5182BD17A00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8" name="正方形/長方形 527">
          <a:extLst>
            <a:ext uri="{FF2B5EF4-FFF2-40B4-BE49-F238E27FC236}">
              <a16:creationId xmlns:a16="http://schemas.microsoft.com/office/drawing/2014/main" id="{54995362-CACB-49E2-B928-833DFEFCBC5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9" name="正方形/長方形 528">
          <a:extLst>
            <a:ext uri="{FF2B5EF4-FFF2-40B4-BE49-F238E27FC236}">
              <a16:creationId xmlns:a16="http://schemas.microsoft.com/office/drawing/2014/main" id="{3F5FB49E-A6D7-48B8-80C1-520698D9338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0" name="正方形/長方形 529">
          <a:extLst>
            <a:ext uri="{FF2B5EF4-FFF2-40B4-BE49-F238E27FC236}">
              <a16:creationId xmlns:a16="http://schemas.microsoft.com/office/drawing/2014/main" id="{F817C6AD-E5CB-442E-BD82-C4C24326D4C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1" name="正方形/長方形 530">
          <a:extLst>
            <a:ext uri="{FF2B5EF4-FFF2-40B4-BE49-F238E27FC236}">
              <a16:creationId xmlns:a16="http://schemas.microsoft.com/office/drawing/2014/main" id="{37495380-FB55-461C-81F1-64A40ED0E6B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2" name="正方形/長方形 531">
          <a:extLst>
            <a:ext uri="{FF2B5EF4-FFF2-40B4-BE49-F238E27FC236}">
              <a16:creationId xmlns:a16="http://schemas.microsoft.com/office/drawing/2014/main" id="{5F8E4C4E-A3CF-4251-BA9E-644389E1A4D6}"/>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3" name="テキスト ボックス 532">
          <a:extLst>
            <a:ext uri="{FF2B5EF4-FFF2-40B4-BE49-F238E27FC236}">
              <a16:creationId xmlns:a16="http://schemas.microsoft.com/office/drawing/2014/main" id="{1B34FDE7-3B71-4384-B620-43E44288AF7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4" name="直線コネクタ 533">
          <a:extLst>
            <a:ext uri="{FF2B5EF4-FFF2-40B4-BE49-F238E27FC236}">
              <a16:creationId xmlns:a16="http://schemas.microsoft.com/office/drawing/2014/main" id="{416C6582-FFB0-4823-9076-A7C38DA77FE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5" name="直線コネクタ 534">
          <a:extLst>
            <a:ext uri="{FF2B5EF4-FFF2-40B4-BE49-F238E27FC236}">
              <a16:creationId xmlns:a16="http://schemas.microsoft.com/office/drawing/2014/main" id="{320F496F-0704-425E-97FC-81179C014233}"/>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6" name="テキスト ボックス 535">
          <a:extLst>
            <a:ext uri="{FF2B5EF4-FFF2-40B4-BE49-F238E27FC236}">
              <a16:creationId xmlns:a16="http://schemas.microsoft.com/office/drawing/2014/main" id="{3E8C523F-82D3-490F-B8C7-4A42E8556E63}"/>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7" name="直線コネクタ 536">
          <a:extLst>
            <a:ext uri="{FF2B5EF4-FFF2-40B4-BE49-F238E27FC236}">
              <a16:creationId xmlns:a16="http://schemas.microsoft.com/office/drawing/2014/main" id="{DE6B3D27-7B59-4844-B19D-7C6C8F5C915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38" name="テキスト ボックス 537">
          <a:extLst>
            <a:ext uri="{FF2B5EF4-FFF2-40B4-BE49-F238E27FC236}">
              <a16:creationId xmlns:a16="http://schemas.microsoft.com/office/drawing/2014/main" id="{4C50A703-908C-46EF-855F-21FFED1E0D2F}"/>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39" name="直線コネクタ 538">
          <a:extLst>
            <a:ext uri="{FF2B5EF4-FFF2-40B4-BE49-F238E27FC236}">
              <a16:creationId xmlns:a16="http://schemas.microsoft.com/office/drawing/2014/main" id="{106CA135-240C-40A5-8B32-88BAB5FF8591}"/>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0" name="テキスト ボックス 539">
          <a:extLst>
            <a:ext uri="{FF2B5EF4-FFF2-40B4-BE49-F238E27FC236}">
              <a16:creationId xmlns:a16="http://schemas.microsoft.com/office/drawing/2014/main" id="{DB3538DB-739E-41A0-96A3-FE00B8036721}"/>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1" name="直線コネクタ 540">
          <a:extLst>
            <a:ext uri="{FF2B5EF4-FFF2-40B4-BE49-F238E27FC236}">
              <a16:creationId xmlns:a16="http://schemas.microsoft.com/office/drawing/2014/main" id="{0C6D7374-CF5E-4E9B-A525-E8BDA1BDFCC1}"/>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2" name="テキスト ボックス 541">
          <a:extLst>
            <a:ext uri="{FF2B5EF4-FFF2-40B4-BE49-F238E27FC236}">
              <a16:creationId xmlns:a16="http://schemas.microsoft.com/office/drawing/2014/main" id="{03B82314-BF2F-4F29-993E-6DE3DD31E05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3" name="直線コネクタ 542">
          <a:extLst>
            <a:ext uri="{FF2B5EF4-FFF2-40B4-BE49-F238E27FC236}">
              <a16:creationId xmlns:a16="http://schemas.microsoft.com/office/drawing/2014/main" id="{EB12D986-0EAB-4555-BFC8-DEF9D459EE3B}"/>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544" name="テキスト ボックス 543">
          <a:extLst>
            <a:ext uri="{FF2B5EF4-FFF2-40B4-BE49-F238E27FC236}">
              <a16:creationId xmlns:a16="http://schemas.microsoft.com/office/drawing/2014/main" id="{D6104C4F-9750-4B16-B3B3-CAA6388C059B}"/>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5" name="直線コネクタ 544">
          <a:extLst>
            <a:ext uri="{FF2B5EF4-FFF2-40B4-BE49-F238E27FC236}">
              <a16:creationId xmlns:a16="http://schemas.microsoft.com/office/drawing/2014/main" id="{B0D03403-2802-4B14-A677-9C928EB0EB94}"/>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46" name="テキスト ボックス 545">
          <a:extLst>
            <a:ext uri="{FF2B5EF4-FFF2-40B4-BE49-F238E27FC236}">
              <a16:creationId xmlns:a16="http://schemas.microsoft.com/office/drawing/2014/main" id="{882C6C0A-6F80-499F-9E5E-0320AED3D8FA}"/>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4255B5C3-0E0C-4CF4-986E-FBD9F890DB83}"/>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B0095D1A-CB45-4237-B46C-E41D932A9B0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94329F14-B683-4C72-B86B-CA9FFAFF679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550" name="直線コネクタ 549">
          <a:extLst>
            <a:ext uri="{FF2B5EF4-FFF2-40B4-BE49-F238E27FC236}">
              <a16:creationId xmlns:a16="http://schemas.microsoft.com/office/drawing/2014/main" id="{B5B17D07-2694-4123-BE7D-D139596E90DA}"/>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E164713E-13A8-4982-84C6-A26CE45AF8DB}"/>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552" name="直線コネクタ 551">
          <a:extLst>
            <a:ext uri="{FF2B5EF4-FFF2-40B4-BE49-F238E27FC236}">
              <a16:creationId xmlns:a16="http://schemas.microsoft.com/office/drawing/2014/main" id="{6784FBBA-6E21-4D45-B38E-C43E061E6C02}"/>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B7BE344B-A025-43E7-8F17-506D45433196}"/>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554" name="直線コネクタ 553">
          <a:extLst>
            <a:ext uri="{FF2B5EF4-FFF2-40B4-BE49-F238E27FC236}">
              <a16:creationId xmlns:a16="http://schemas.microsoft.com/office/drawing/2014/main" id="{2E128A42-DF44-47EF-9402-F0A4AE4A7766}"/>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126292</xdr:rowOff>
    </xdr:from>
    <xdr:ext cx="469744" cy="259045"/>
    <xdr:sp macro="" textlink="">
      <xdr:nvSpPr>
        <xdr:cNvPr id="555" name="【空港】&#10;一人当たり有形固定資産（償却資産）額平均値テキスト">
          <a:extLst>
            <a:ext uri="{FF2B5EF4-FFF2-40B4-BE49-F238E27FC236}">
              <a16:creationId xmlns:a16="http://schemas.microsoft.com/office/drawing/2014/main" id="{5087B4D1-0D9A-4C69-B01C-26991D2682F3}"/>
            </a:ext>
          </a:extLst>
        </xdr:cNvPr>
        <xdr:cNvSpPr txBox="1"/>
      </xdr:nvSpPr>
      <xdr:spPr>
        <a:xfrm>
          <a:off x="20002500" y="64381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556" name="フローチャート: 判断 555">
          <a:extLst>
            <a:ext uri="{FF2B5EF4-FFF2-40B4-BE49-F238E27FC236}">
              <a16:creationId xmlns:a16="http://schemas.microsoft.com/office/drawing/2014/main" id="{508C1045-8703-4409-9E69-FA741BC802B6}"/>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557" name="フローチャート: 判断 556">
          <a:extLst>
            <a:ext uri="{FF2B5EF4-FFF2-40B4-BE49-F238E27FC236}">
              <a16:creationId xmlns:a16="http://schemas.microsoft.com/office/drawing/2014/main" id="{3D3A16DF-FE7A-4209-B91F-F3624853EE81}"/>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558" name="フローチャート: 判断 557">
          <a:extLst>
            <a:ext uri="{FF2B5EF4-FFF2-40B4-BE49-F238E27FC236}">
              <a16:creationId xmlns:a16="http://schemas.microsoft.com/office/drawing/2014/main" id="{44DC5447-4077-4CC1-B008-19D171680296}"/>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559" name="フローチャート: 判断 558">
          <a:extLst>
            <a:ext uri="{FF2B5EF4-FFF2-40B4-BE49-F238E27FC236}">
              <a16:creationId xmlns:a16="http://schemas.microsoft.com/office/drawing/2014/main" id="{CD568DB4-A2CE-42F4-9E60-D2404B924A1D}"/>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560" name="フローチャート: 判断 559">
          <a:extLst>
            <a:ext uri="{FF2B5EF4-FFF2-40B4-BE49-F238E27FC236}">
              <a16:creationId xmlns:a16="http://schemas.microsoft.com/office/drawing/2014/main" id="{7D7E0C6E-B1AA-4FE2-9112-44CFA324ABEC}"/>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3A526E27-BC9C-49AA-A14F-3D7A6903EA4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5FEBD666-AE84-4E1C-871E-065EE7AB97D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B76C62BD-4A94-4D2A-AFD6-13965FB2B7F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3156FF1-E45A-4348-B3F0-D33E2A46DC1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AB2A2B6-6A0D-40F6-B749-2138F485BD7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164302</xdr:rowOff>
    </xdr:from>
    <xdr:to>
      <xdr:col>116</xdr:col>
      <xdr:colOff>114300</xdr:colOff>
      <xdr:row>34</xdr:row>
      <xdr:rowOff>94452</xdr:rowOff>
    </xdr:to>
    <xdr:sp macro="" textlink="">
      <xdr:nvSpPr>
        <xdr:cNvPr id="566" name="楕円 565">
          <a:extLst>
            <a:ext uri="{FF2B5EF4-FFF2-40B4-BE49-F238E27FC236}">
              <a16:creationId xmlns:a16="http://schemas.microsoft.com/office/drawing/2014/main" id="{9F6CECCE-EF2A-4455-BE5E-97DFD6BB663A}"/>
            </a:ext>
          </a:extLst>
        </xdr:cNvPr>
        <xdr:cNvSpPr/>
      </xdr:nvSpPr>
      <xdr:spPr>
        <a:xfrm>
          <a:off x="19897725" y="55046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117329</xdr:rowOff>
    </xdr:from>
    <xdr:ext cx="534377" cy="259045"/>
    <xdr:sp macro="" textlink="">
      <xdr:nvSpPr>
        <xdr:cNvPr id="567" name="【空港】&#10;一人当たり有形固定資産（償却資産）額該当値テキスト">
          <a:extLst>
            <a:ext uri="{FF2B5EF4-FFF2-40B4-BE49-F238E27FC236}">
              <a16:creationId xmlns:a16="http://schemas.microsoft.com/office/drawing/2014/main" id="{2FEBC01B-EFE5-4DCC-98DC-9AAF013DFA10}"/>
            </a:ext>
          </a:extLst>
        </xdr:cNvPr>
        <xdr:cNvSpPr txBox="1"/>
      </xdr:nvSpPr>
      <xdr:spPr>
        <a:xfrm>
          <a:off x="20002500" y="5460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14296</xdr:rowOff>
    </xdr:from>
    <xdr:to>
      <xdr:col>112</xdr:col>
      <xdr:colOff>38100</xdr:colOff>
      <xdr:row>34</xdr:row>
      <xdr:rowOff>115896</xdr:rowOff>
    </xdr:to>
    <xdr:sp macro="" textlink="">
      <xdr:nvSpPr>
        <xdr:cNvPr id="568" name="楕円 567">
          <a:extLst>
            <a:ext uri="{FF2B5EF4-FFF2-40B4-BE49-F238E27FC236}">
              <a16:creationId xmlns:a16="http://schemas.microsoft.com/office/drawing/2014/main" id="{AA3AE6C5-470E-47E7-9D6C-20A12BEDB862}"/>
            </a:ext>
          </a:extLst>
        </xdr:cNvPr>
        <xdr:cNvSpPr/>
      </xdr:nvSpPr>
      <xdr:spPr>
        <a:xfrm>
          <a:off x="19154775" y="55165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43652</xdr:rowOff>
    </xdr:from>
    <xdr:to>
      <xdr:col>116</xdr:col>
      <xdr:colOff>63500</xdr:colOff>
      <xdr:row>34</xdr:row>
      <xdr:rowOff>65096</xdr:rowOff>
    </xdr:to>
    <xdr:cxnSp macro="">
      <xdr:nvCxnSpPr>
        <xdr:cNvPr id="569" name="直線コネクタ 568">
          <a:extLst>
            <a:ext uri="{FF2B5EF4-FFF2-40B4-BE49-F238E27FC236}">
              <a16:creationId xmlns:a16="http://schemas.microsoft.com/office/drawing/2014/main" id="{55BA494C-44C8-4DF7-AAB1-79DA5ED9F618}"/>
            </a:ext>
          </a:extLst>
        </xdr:cNvPr>
        <xdr:cNvCxnSpPr/>
      </xdr:nvCxnSpPr>
      <xdr:spPr>
        <a:xfrm flipV="1">
          <a:off x="19202400" y="5552277"/>
          <a:ext cx="752475" cy="21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21481</xdr:rowOff>
    </xdr:from>
    <xdr:to>
      <xdr:col>107</xdr:col>
      <xdr:colOff>101600</xdr:colOff>
      <xdr:row>34</xdr:row>
      <xdr:rowOff>123081</xdr:rowOff>
    </xdr:to>
    <xdr:sp macro="" textlink="">
      <xdr:nvSpPr>
        <xdr:cNvPr id="570" name="楕円 569">
          <a:extLst>
            <a:ext uri="{FF2B5EF4-FFF2-40B4-BE49-F238E27FC236}">
              <a16:creationId xmlns:a16="http://schemas.microsoft.com/office/drawing/2014/main" id="{13288DE4-9CC0-4389-A673-14FAF164C2B9}"/>
            </a:ext>
          </a:extLst>
        </xdr:cNvPr>
        <xdr:cNvSpPr/>
      </xdr:nvSpPr>
      <xdr:spPr>
        <a:xfrm>
          <a:off x="18345150" y="55269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65096</xdr:rowOff>
    </xdr:from>
    <xdr:to>
      <xdr:col>111</xdr:col>
      <xdr:colOff>177800</xdr:colOff>
      <xdr:row>34</xdr:row>
      <xdr:rowOff>72281</xdr:rowOff>
    </xdr:to>
    <xdr:cxnSp macro="">
      <xdr:nvCxnSpPr>
        <xdr:cNvPr id="571" name="直線コネクタ 570">
          <a:extLst>
            <a:ext uri="{FF2B5EF4-FFF2-40B4-BE49-F238E27FC236}">
              <a16:creationId xmlns:a16="http://schemas.microsoft.com/office/drawing/2014/main" id="{D1BDA90F-5B35-47FA-9E4C-6F0BF88C6570}"/>
            </a:ext>
          </a:extLst>
        </xdr:cNvPr>
        <xdr:cNvCxnSpPr/>
      </xdr:nvCxnSpPr>
      <xdr:spPr>
        <a:xfrm flipV="1">
          <a:off x="18392775" y="5573721"/>
          <a:ext cx="809625" cy="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27360</xdr:rowOff>
    </xdr:from>
    <xdr:to>
      <xdr:col>102</xdr:col>
      <xdr:colOff>165100</xdr:colOff>
      <xdr:row>34</xdr:row>
      <xdr:rowOff>128960</xdr:rowOff>
    </xdr:to>
    <xdr:sp macro="" textlink="">
      <xdr:nvSpPr>
        <xdr:cNvPr id="572" name="楕円 571">
          <a:extLst>
            <a:ext uri="{FF2B5EF4-FFF2-40B4-BE49-F238E27FC236}">
              <a16:creationId xmlns:a16="http://schemas.microsoft.com/office/drawing/2014/main" id="{A20EC977-8564-4352-B0AC-D47E71189C4A}"/>
            </a:ext>
          </a:extLst>
        </xdr:cNvPr>
        <xdr:cNvSpPr/>
      </xdr:nvSpPr>
      <xdr:spPr>
        <a:xfrm>
          <a:off x="17554575" y="55359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72281</xdr:rowOff>
    </xdr:from>
    <xdr:to>
      <xdr:col>107</xdr:col>
      <xdr:colOff>50800</xdr:colOff>
      <xdr:row>34</xdr:row>
      <xdr:rowOff>78160</xdr:rowOff>
    </xdr:to>
    <xdr:cxnSp macro="">
      <xdr:nvCxnSpPr>
        <xdr:cNvPr id="573" name="直線コネクタ 572">
          <a:extLst>
            <a:ext uri="{FF2B5EF4-FFF2-40B4-BE49-F238E27FC236}">
              <a16:creationId xmlns:a16="http://schemas.microsoft.com/office/drawing/2014/main" id="{C1FC4F15-2404-44AE-A1C7-01BC0E021BD5}"/>
            </a:ext>
          </a:extLst>
        </xdr:cNvPr>
        <xdr:cNvCxnSpPr/>
      </xdr:nvCxnSpPr>
      <xdr:spPr>
        <a:xfrm flipV="1">
          <a:off x="17602200" y="5574556"/>
          <a:ext cx="790575" cy="9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34217</xdr:rowOff>
    </xdr:from>
    <xdr:to>
      <xdr:col>98</xdr:col>
      <xdr:colOff>38100</xdr:colOff>
      <xdr:row>34</xdr:row>
      <xdr:rowOff>135817</xdr:rowOff>
    </xdr:to>
    <xdr:sp macro="" textlink="">
      <xdr:nvSpPr>
        <xdr:cNvPr id="574" name="楕円 573">
          <a:extLst>
            <a:ext uri="{FF2B5EF4-FFF2-40B4-BE49-F238E27FC236}">
              <a16:creationId xmlns:a16="http://schemas.microsoft.com/office/drawing/2014/main" id="{8347F9BC-10FA-4D3B-A0ED-7ED0C4D006A3}"/>
            </a:ext>
          </a:extLst>
        </xdr:cNvPr>
        <xdr:cNvSpPr/>
      </xdr:nvSpPr>
      <xdr:spPr>
        <a:xfrm>
          <a:off x="16754475" y="55364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78160</xdr:rowOff>
    </xdr:from>
    <xdr:to>
      <xdr:col>102</xdr:col>
      <xdr:colOff>114300</xdr:colOff>
      <xdr:row>34</xdr:row>
      <xdr:rowOff>85017</xdr:rowOff>
    </xdr:to>
    <xdr:cxnSp macro="">
      <xdr:nvCxnSpPr>
        <xdr:cNvPr id="575" name="直線コネクタ 574">
          <a:extLst>
            <a:ext uri="{FF2B5EF4-FFF2-40B4-BE49-F238E27FC236}">
              <a16:creationId xmlns:a16="http://schemas.microsoft.com/office/drawing/2014/main" id="{1C6C0466-288B-4812-B6BE-13CC1CE71196}"/>
            </a:ext>
          </a:extLst>
        </xdr:cNvPr>
        <xdr:cNvCxnSpPr/>
      </xdr:nvCxnSpPr>
      <xdr:spPr>
        <a:xfrm flipV="1">
          <a:off x="16802100" y="5583610"/>
          <a:ext cx="800100" cy="10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40</xdr:row>
      <xdr:rowOff>54663</xdr:rowOff>
    </xdr:from>
    <xdr:ext cx="469744" cy="259045"/>
    <xdr:sp macro="" textlink="">
      <xdr:nvSpPr>
        <xdr:cNvPr id="576" name="n_1aveValue【空港】&#10;一人当たり有形固定資産（償却資産）額">
          <a:extLst>
            <a:ext uri="{FF2B5EF4-FFF2-40B4-BE49-F238E27FC236}">
              <a16:creationId xmlns:a16="http://schemas.microsoft.com/office/drawing/2014/main" id="{7B3AF257-9D16-4CA0-AEC7-5B42C1CD3DA0}"/>
            </a:ext>
          </a:extLst>
        </xdr:cNvPr>
        <xdr:cNvSpPr txBox="1"/>
      </xdr:nvSpPr>
      <xdr:spPr>
        <a:xfrm>
          <a:off x="18983403" y="653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58038</xdr:rowOff>
    </xdr:from>
    <xdr:ext cx="469744" cy="259045"/>
    <xdr:sp macro="" textlink="">
      <xdr:nvSpPr>
        <xdr:cNvPr id="577" name="n_2aveValue【空港】&#10;一人当たり有形固定資産（償却資産）額">
          <a:extLst>
            <a:ext uri="{FF2B5EF4-FFF2-40B4-BE49-F238E27FC236}">
              <a16:creationId xmlns:a16="http://schemas.microsoft.com/office/drawing/2014/main" id="{D98CD56F-66CF-435C-ADF3-04A1B08334DD}"/>
            </a:ext>
          </a:extLst>
        </xdr:cNvPr>
        <xdr:cNvSpPr txBox="1"/>
      </xdr:nvSpPr>
      <xdr:spPr>
        <a:xfrm>
          <a:off x="18183303" y="6535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64134</xdr:rowOff>
    </xdr:from>
    <xdr:ext cx="469744" cy="259045"/>
    <xdr:sp macro="" textlink="">
      <xdr:nvSpPr>
        <xdr:cNvPr id="578" name="n_3aveValue【空港】&#10;一人当たり有形固定資産（償却資産）額">
          <a:extLst>
            <a:ext uri="{FF2B5EF4-FFF2-40B4-BE49-F238E27FC236}">
              <a16:creationId xmlns:a16="http://schemas.microsoft.com/office/drawing/2014/main" id="{2D3E81FD-A58F-4BF3-B3AA-C4C0C26508AC}"/>
            </a:ext>
          </a:extLst>
        </xdr:cNvPr>
        <xdr:cNvSpPr txBox="1"/>
      </xdr:nvSpPr>
      <xdr:spPr>
        <a:xfrm>
          <a:off x="17383203" y="6544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94396</xdr:rowOff>
    </xdr:from>
    <xdr:ext cx="469744" cy="259045"/>
    <xdr:sp macro="" textlink="">
      <xdr:nvSpPr>
        <xdr:cNvPr id="579" name="n_4aveValue【空港】&#10;一人当たり有形固定資産（償却資産）額">
          <a:extLst>
            <a:ext uri="{FF2B5EF4-FFF2-40B4-BE49-F238E27FC236}">
              <a16:creationId xmlns:a16="http://schemas.microsoft.com/office/drawing/2014/main" id="{936A9449-AE32-42CA-A718-9271BA09B756}"/>
            </a:ext>
          </a:extLst>
        </xdr:cNvPr>
        <xdr:cNvSpPr txBox="1"/>
      </xdr:nvSpPr>
      <xdr:spPr>
        <a:xfrm>
          <a:off x="16592628" y="6571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32</xdr:row>
      <xdr:rowOff>132423</xdr:rowOff>
    </xdr:from>
    <xdr:ext cx="534377" cy="259045"/>
    <xdr:sp macro="" textlink="">
      <xdr:nvSpPr>
        <xdr:cNvPr id="580" name="n_1mainValue【空港】&#10;一人当たり有形固定資産（償却資産）額">
          <a:extLst>
            <a:ext uri="{FF2B5EF4-FFF2-40B4-BE49-F238E27FC236}">
              <a16:creationId xmlns:a16="http://schemas.microsoft.com/office/drawing/2014/main" id="{439F2F60-1E35-4EE5-BA66-F413B01887A5}"/>
            </a:ext>
          </a:extLst>
        </xdr:cNvPr>
        <xdr:cNvSpPr txBox="1"/>
      </xdr:nvSpPr>
      <xdr:spPr>
        <a:xfrm>
          <a:off x="18944736" y="531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32</xdr:row>
      <xdr:rowOff>139608</xdr:rowOff>
    </xdr:from>
    <xdr:ext cx="534377" cy="259045"/>
    <xdr:sp macro="" textlink="">
      <xdr:nvSpPr>
        <xdr:cNvPr id="581" name="n_2mainValue【空港】&#10;一人当たり有形固定資産（償却資産）額">
          <a:extLst>
            <a:ext uri="{FF2B5EF4-FFF2-40B4-BE49-F238E27FC236}">
              <a16:creationId xmlns:a16="http://schemas.microsoft.com/office/drawing/2014/main" id="{91403E28-9261-4308-A6A6-666B208A566D}"/>
            </a:ext>
          </a:extLst>
        </xdr:cNvPr>
        <xdr:cNvSpPr txBox="1"/>
      </xdr:nvSpPr>
      <xdr:spPr>
        <a:xfrm>
          <a:off x="18163686" y="5324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32</xdr:row>
      <xdr:rowOff>145487</xdr:rowOff>
    </xdr:from>
    <xdr:ext cx="534377" cy="259045"/>
    <xdr:sp macro="" textlink="">
      <xdr:nvSpPr>
        <xdr:cNvPr id="582" name="n_3mainValue【空港】&#10;一人当たり有形固定資産（償却資産）額">
          <a:extLst>
            <a:ext uri="{FF2B5EF4-FFF2-40B4-BE49-F238E27FC236}">
              <a16:creationId xmlns:a16="http://schemas.microsoft.com/office/drawing/2014/main" id="{916A33DF-D23C-4553-9C69-3A2ED89FF230}"/>
            </a:ext>
          </a:extLst>
        </xdr:cNvPr>
        <xdr:cNvSpPr txBox="1"/>
      </xdr:nvSpPr>
      <xdr:spPr>
        <a:xfrm>
          <a:off x="17354061" y="5323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32</xdr:row>
      <xdr:rowOff>152344</xdr:rowOff>
    </xdr:from>
    <xdr:ext cx="534377" cy="259045"/>
    <xdr:sp macro="" textlink="">
      <xdr:nvSpPr>
        <xdr:cNvPr id="583" name="n_4mainValue【空港】&#10;一人当たり有形固定資産（償却資産）額">
          <a:extLst>
            <a:ext uri="{FF2B5EF4-FFF2-40B4-BE49-F238E27FC236}">
              <a16:creationId xmlns:a16="http://schemas.microsoft.com/office/drawing/2014/main" id="{26D33FF2-1AB9-486C-84E3-A0337BB718C5}"/>
            </a:ext>
          </a:extLst>
        </xdr:cNvPr>
        <xdr:cNvSpPr txBox="1"/>
      </xdr:nvSpPr>
      <xdr:spPr>
        <a:xfrm>
          <a:off x="16563486" y="5333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93E22253-8171-4AD2-B351-4DEE4A48D8C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8C4FBA7F-81DD-49D7-81B6-6279CCB603D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F6CBA202-20E3-4B5D-A055-CC949F63349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C0333961-79AF-443B-B8E2-2AB65B4A027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E9D76D38-5BAD-4CD6-84CD-C571AAE4EAD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70AEDA5F-6923-46C0-83DF-040E28CE612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CE8021D7-5E4F-4BB4-B354-D8190FF259D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D1A6BF0F-B492-487F-9210-216D5F07257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5E1BB05B-D7C9-4341-8D6F-8189F7D5434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F357F20F-A481-4D08-86CF-DC5D0AD5F56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B617E9F1-424B-408E-89C5-38C776FC36ED}"/>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3735D6A5-582F-44D5-A11F-3C08AD6BECF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A74817E8-3233-44B8-9F3F-BB46A4860F9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F48B3B6E-EF9D-40AF-BFAE-D4DE7145C954}"/>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21FABD6D-A4D3-4184-BF75-F972ACCADAF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BD83BF95-9968-47E1-866D-E339AB735D8E}"/>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8F03667E-A427-4065-B64D-3FB895B2B5FD}"/>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8DC459B0-DDA1-48ED-9B7A-2F78B31FAFE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1AB56181-56D3-4C3F-BE92-8B3C18ABE8A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学校施設】&#10;有形固定資産減価償却率グラフ枠">
          <a:extLst>
            <a:ext uri="{FF2B5EF4-FFF2-40B4-BE49-F238E27FC236}">
              <a16:creationId xmlns:a16="http://schemas.microsoft.com/office/drawing/2014/main" id="{767A99D0-4C53-4E95-8B01-A9716570A78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604" name="直線コネクタ 603">
          <a:extLst>
            <a:ext uri="{FF2B5EF4-FFF2-40B4-BE49-F238E27FC236}">
              <a16:creationId xmlns:a16="http://schemas.microsoft.com/office/drawing/2014/main" id="{965286EF-5CEF-40B6-86BB-7EF2AABCD19E}"/>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605" name="【学校施設】&#10;有形固定資産減価償却率最小値テキスト">
          <a:extLst>
            <a:ext uri="{FF2B5EF4-FFF2-40B4-BE49-F238E27FC236}">
              <a16:creationId xmlns:a16="http://schemas.microsoft.com/office/drawing/2014/main" id="{A17798FB-C470-4FAB-8FA3-CB207A3DB724}"/>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606" name="直線コネクタ 605">
          <a:extLst>
            <a:ext uri="{FF2B5EF4-FFF2-40B4-BE49-F238E27FC236}">
              <a16:creationId xmlns:a16="http://schemas.microsoft.com/office/drawing/2014/main" id="{7058D029-4160-4B9F-B6D0-5EDC5A547B71}"/>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607" name="【学校施設】&#10;有形固定資産減価償却率最大値テキスト">
          <a:extLst>
            <a:ext uri="{FF2B5EF4-FFF2-40B4-BE49-F238E27FC236}">
              <a16:creationId xmlns:a16="http://schemas.microsoft.com/office/drawing/2014/main" id="{0116604C-8835-4218-83C2-F431424953EA}"/>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608" name="直線コネクタ 607">
          <a:extLst>
            <a:ext uri="{FF2B5EF4-FFF2-40B4-BE49-F238E27FC236}">
              <a16:creationId xmlns:a16="http://schemas.microsoft.com/office/drawing/2014/main" id="{3E3E8F21-C225-432F-B064-647A4447FD76}"/>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609" name="【学校施設】&#10;有形固定資産減価償却率平均値テキスト">
          <a:extLst>
            <a:ext uri="{FF2B5EF4-FFF2-40B4-BE49-F238E27FC236}">
              <a16:creationId xmlns:a16="http://schemas.microsoft.com/office/drawing/2014/main" id="{A6BD520E-D19E-4720-A44D-EC0A26AB2FC0}"/>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610" name="フローチャート: 判断 609">
          <a:extLst>
            <a:ext uri="{FF2B5EF4-FFF2-40B4-BE49-F238E27FC236}">
              <a16:creationId xmlns:a16="http://schemas.microsoft.com/office/drawing/2014/main" id="{A5BF3AB4-BF9D-4C47-8CCC-38571A2EACFF}"/>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11" name="フローチャート: 判断 610">
          <a:extLst>
            <a:ext uri="{FF2B5EF4-FFF2-40B4-BE49-F238E27FC236}">
              <a16:creationId xmlns:a16="http://schemas.microsoft.com/office/drawing/2014/main" id="{96E55BA4-8474-426B-8E99-EAD856950033}"/>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12" name="フローチャート: 判断 611">
          <a:extLst>
            <a:ext uri="{FF2B5EF4-FFF2-40B4-BE49-F238E27FC236}">
              <a16:creationId xmlns:a16="http://schemas.microsoft.com/office/drawing/2014/main" id="{A979C61D-46AF-4461-99FC-711015C9A29F}"/>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13" name="フローチャート: 判断 612">
          <a:extLst>
            <a:ext uri="{FF2B5EF4-FFF2-40B4-BE49-F238E27FC236}">
              <a16:creationId xmlns:a16="http://schemas.microsoft.com/office/drawing/2014/main" id="{707044B2-4B26-4E7A-865D-D136462E9F0F}"/>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4" name="フローチャート: 判断 613">
          <a:extLst>
            <a:ext uri="{FF2B5EF4-FFF2-40B4-BE49-F238E27FC236}">
              <a16:creationId xmlns:a16="http://schemas.microsoft.com/office/drawing/2014/main" id="{199CCF2D-A5AC-4B61-B395-700D69E2FDD1}"/>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762DB054-9844-4D01-8124-745C15E5966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B467FAB0-3D15-4E3C-AE79-FC6DE8BDDB2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3A95FE57-C76A-446B-8501-36C5276883A5}"/>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8FD50275-EDD8-4659-AEA3-65F9C4E6BA6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A7236371-CDE5-4FD9-83FD-3D64F1AEDFF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122936</xdr:rowOff>
    </xdr:from>
    <xdr:to>
      <xdr:col>85</xdr:col>
      <xdr:colOff>177800</xdr:colOff>
      <xdr:row>63</xdr:row>
      <xdr:rowOff>53086</xdr:rowOff>
    </xdr:to>
    <xdr:sp macro="" textlink="">
      <xdr:nvSpPr>
        <xdr:cNvPr id="620" name="楕円 619">
          <a:extLst>
            <a:ext uri="{FF2B5EF4-FFF2-40B4-BE49-F238E27FC236}">
              <a16:creationId xmlns:a16="http://schemas.microsoft.com/office/drawing/2014/main" id="{C8339232-857E-4DA3-BFB3-B7942D4C5A81}"/>
            </a:ext>
          </a:extLst>
        </xdr:cNvPr>
        <xdr:cNvSpPr/>
      </xdr:nvSpPr>
      <xdr:spPr>
        <a:xfrm>
          <a:off x="14649450" y="101654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37863</xdr:rowOff>
    </xdr:from>
    <xdr:ext cx="405111" cy="259045"/>
    <xdr:sp macro="" textlink="">
      <xdr:nvSpPr>
        <xdr:cNvPr id="621" name="【学校施設】&#10;有形固定資産減価償却率該当値テキスト">
          <a:extLst>
            <a:ext uri="{FF2B5EF4-FFF2-40B4-BE49-F238E27FC236}">
              <a16:creationId xmlns:a16="http://schemas.microsoft.com/office/drawing/2014/main" id="{22B720F5-0BF1-4622-8540-602A647B58ED}"/>
            </a:ext>
          </a:extLst>
        </xdr:cNvPr>
        <xdr:cNvSpPr txBox="1"/>
      </xdr:nvSpPr>
      <xdr:spPr>
        <a:xfrm>
          <a:off x="14744700" y="1007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86360</xdr:rowOff>
    </xdr:from>
    <xdr:to>
      <xdr:col>81</xdr:col>
      <xdr:colOff>101600</xdr:colOff>
      <xdr:row>63</xdr:row>
      <xdr:rowOff>16510</xdr:rowOff>
    </xdr:to>
    <xdr:sp macro="" textlink="">
      <xdr:nvSpPr>
        <xdr:cNvPr id="622" name="楕円 621">
          <a:extLst>
            <a:ext uri="{FF2B5EF4-FFF2-40B4-BE49-F238E27FC236}">
              <a16:creationId xmlns:a16="http://schemas.microsoft.com/office/drawing/2014/main" id="{36F4A851-FF3C-4F79-B0C6-2FF319895AE0}"/>
            </a:ext>
          </a:extLst>
        </xdr:cNvPr>
        <xdr:cNvSpPr/>
      </xdr:nvSpPr>
      <xdr:spPr>
        <a:xfrm>
          <a:off x="13887450" y="101225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137160</xdr:rowOff>
    </xdr:from>
    <xdr:to>
      <xdr:col>85</xdr:col>
      <xdr:colOff>127000</xdr:colOff>
      <xdr:row>63</xdr:row>
      <xdr:rowOff>2286</xdr:rowOff>
    </xdr:to>
    <xdr:cxnSp macro="">
      <xdr:nvCxnSpPr>
        <xdr:cNvPr id="623" name="直線コネクタ 622">
          <a:extLst>
            <a:ext uri="{FF2B5EF4-FFF2-40B4-BE49-F238E27FC236}">
              <a16:creationId xmlns:a16="http://schemas.microsoft.com/office/drawing/2014/main" id="{50C67C12-4DEE-451B-8815-2E950C731528}"/>
            </a:ext>
          </a:extLst>
        </xdr:cNvPr>
        <xdr:cNvCxnSpPr/>
      </xdr:nvCxnSpPr>
      <xdr:spPr>
        <a:xfrm>
          <a:off x="13935075" y="10179685"/>
          <a:ext cx="762000" cy="23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40640</xdr:rowOff>
    </xdr:from>
    <xdr:to>
      <xdr:col>76</xdr:col>
      <xdr:colOff>165100</xdr:colOff>
      <xdr:row>62</xdr:row>
      <xdr:rowOff>142240</xdr:rowOff>
    </xdr:to>
    <xdr:sp macro="" textlink="">
      <xdr:nvSpPr>
        <xdr:cNvPr id="624" name="楕円 623">
          <a:extLst>
            <a:ext uri="{FF2B5EF4-FFF2-40B4-BE49-F238E27FC236}">
              <a16:creationId xmlns:a16="http://schemas.microsoft.com/office/drawing/2014/main" id="{20101CC4-D4E4-4DE6-88EC-253DFBF0343D}"/>
            </a:ext>
          </a:extLst>
        </xdr:cNvPr>
        <xdr:cNvSpPr/>
      </xdr:nvSpPr>
      <xdr:spPr>
        <a:xfrm>
          <a:off x="13096875" y="10079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91440</xdr:rowOff>
    </xdr:from>
    <xdr:to>
      <xdr:col>81</xdr:col>
      <xdr:colOff>50800</xdr:colOff>
      <xdr:row>62</xdr:row>
      <xdr:rowOff>137160</xdr:rowOff>
    </xdr:to>
    <xdr:cxnSp macro="">
      <xdr:nvCxnSpPr>
        <xdr:cNvPr id="625" name="直線コネクタ 624">
          <a:extLst>
            <a:ext uri="{FF2B5EF4-FFF2-40B4-BE49-F238E27FC236}">
              <a16:creationId xmlns:a16="http://schemas.microsoft.com/office/drawing/2014/main" id="{76630940-F4C7-4042-B991-6297A9468292}"/>
            </a:ext>
          </a:extLst>
        </xdr:cNvPr>
        <xdr:cNvCxnSpPr/>
      </xdr:nvCxnSpPr>
      <xdr:spPr>
        <a:xfrm>
          <a:off x="13144500" y="10127615"/>
          <a:ext cx="79057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4064</xdr:rowOff>
    </xdr:from>
    <xdr:to>
      <xdr:col>72</xdr:col>
      <xdr:colOff>38100</xdr:colOff>
      <xdr:row>62</xdr:row>
      <xdr:rowOff>105664</xdr:rowOff>
    </xdr:to>
    <xdr:sp macro="" textlink="">
      <xdr:nvSpPr>
        <xdr:cNvPr id="626" name="楕円 625">
          <a:extLst>
            <a:ext uri="{FF2B5EF4-FFF2-40B4-BE49-F238E27FC236}">
              <a16:creationId xmlns:a16="http://schemas.microsoft.com/office/drawing/2014/main" id="{7548A478-6C10-48B8-9258-463751A8098C}"/>
            </a:ext>
          </a:extLst>
        </xdr:cNvPr>
        <xdr:cNvSpPr/>
      </xdr:nvSpPr>
      <xdr:spPr>
        <a:xfrm>
          <a:off x="12296775" y="1004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54864</xdr:rowOff>
    </xdr:from>
    <xdr:to>
      <xdr:col>76</xdr:col>
      <xdr:colOff>114300</xdr:colOff>
      <xdr:row>62</xdr:row>
      <xdr:rowOff>91440</xdr:rowOff>
    </xdr:to>
    <xdr:cxnSp macro="">
      <xdr:nvCxnSpPr>
        <xdr:cNvPr id="627" name="直線コネクタ 626">
          <a:extLst>
            <a:ext uri="{FF2B5EF4-FFF2-40B4-BE49-F238E27FC236}">
              <a16:creationId xmlns:a16="http://schemas.microsoft.com/office/drawing/2014/main" id="{59563F70-14C9-450A-A93E-D2BF4EB59F87}"/>
            </a:ext>
          </a:extLst>
        </xdr:cNvPr>
        <xdr:cNvCxnSpPr/>
      </xdr:nvCxnSpPr>
      <xdr:spPr>
        <a:xfrm>
          <a:off x="12344400" y="10094214"/>
          <a:ext cx="800100"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134366</xdr:rowOff>
    </xdr:from>
    <xdr:to>
      <xdr:col>67</xdr:col>
      <xdr:colOff>101600</xdr:colOff>
      <xdr:row>62</xdr:row>
      <xdr:rowOff>64516</xdr:rowOff>
    </xdr:to>
    <xdr:sp macro="" textlink="">
      <xdr:nvSpPr>
        <xdr:cNvPr id="628" name="楕円 627">
          <a:extLst>
            <a:ext uri="{FF2B5EF4-FFF2-40B4-BE49-F238E27FC236}">
              <a16:creationId xmlns:a16="http://schemas.microsoft.com/office/drawing/2014/main" id="{6B70F00B-A49C-43AD-A44A-F224DF087569}"/>
            </a:ext>
          </a:extLst>
        </xdr:cNvPr>
        <xdr:cNvSpPr/>
      </xdr:nvSpPr>
      <xdr:spPr>
        <a:xfrm>
          <a:off x="11487150" y="100117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13716</xdr:rowOff>
    </xdr:from>
    <xdr:to>
      <xdr:col>71</xdr:col>
      <xdr:colOff>177800</xdr:colOff>
      <xdr:row>62</xdr:row>
      <xdr:rowOff>54864</xdr:rowOff>
    </xdr:to>
    <xdr:cxnSp macro="">
      <xdr:nvCxnSpPr>
        <xdr:cNvPr id="629" name="直線コネクタ 628">
          <a:extLst>
            <a:ext uri="{FF2B5EF4-FFF2-40B4-BE49-F238E27FC236}">
              <a16:creationId xmlns:a16="http://schemas.microsoft.com/office/drawing/2014/main" id="{9C98D135-DB2E-451D-856C-8A4019ADC73F}"/>
            </a:ext>
          </a:extLst>
        </xdr:cNvPr>
        <xdr:cNvCxnSpPr/>
      </xdr:nvCxnSpPr>
      <xdr:spPr>
        <a:xfrm>
          <a:off x="11534775" y="10049891"/>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630" name="n_1aveValue【学校施設】&#10;有形固定資産減価償却率">
          <a:extLst>
            <a:ext uri="{FF2B5EF4-FFF2-40B4-BE49-F238E27FC236}">
              <a16:creationId xmlns:a16="http://schemas.microsoft.com/office/drawing/2014/main" id="{1131656C-16C2-4BB7-8605-2937A86D761D}"/>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631" name="n_2aveValue【学校施設】&#10;有形固定資産減価償却率">
          <a:extLst>
            <a:ext uri="{FF2B5EF4-FFF2-40B4-BE49-F238E27FC236}">
              <a16:creationId xmlns:a16="http://schemas.microsoft.com/office/drawing/2014/main" id="{CF25B8E2-0757-4F8B-B790-321FD8443017}"/>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632" name="n_3aveValue【学校施設】&#10;有形固定資産減価償却率">
          <a:extLst>
            <a:ext uri="{FF2B5EF4-FFF2-40B4-BE49-F238E27FC236}">
              <a16:creationId xmlns:a16="http://schemas.microsoft.com/office/drawing/2014/main" id="{24956078-D456-4F19-9C67-3708CE6952EF}"/>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633" name="n_4aveValue【学校施設】&#10;有形固定資産減価償却率">
          <a:extLst>
            <a:ext uri="{FF2B5EF4-FFF2-40B4-BE49-F238E27FC236}">
              <a16:creationId xmlns:a16="http://schemas.microsoft.com/office/drawing/2014/main" id="{01618DBF-F786-4B35-AF87-DAA1631DFA95}"/>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7637</xdr:rowOff>
    </xdr:from>
    <xdr:ext cx="405111" cy="259045"/>
    <xdr:sp macro="" textlink="">
      <xdr:nvSpPr>
        <xdr:cNvPr id="634" name="n_1mainValue【学校施設】&#10;有形固定資産減価償却率">
          <a:extLst>
            <a:ext uri="{FF2B5EF4-FFF2-40B4-BE49-F238E27FC236}">
              <a16:creationId xmlns:a16="http://schemas.microsoft.com/office/drawing/2014/main" id="{CB69D67B-0BD1-4DA0-9AE6-BD98CEF7B551}"/>
            </a:ext>
          </a:extLst>
        </xdr:cNvPr>
        <xdr:cNvSpPr txBox="1"/>
      </xdr:nvSpPr>
      <xdr:spPr>
        <a:xfrm>
          <a:off x="13745219" y="10212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133367</xdr:rowOff>
    </xdr:from>
    <xdr:ext cx="405111" cy="259045"/>
    <xdr:sp macro="" textlink="">
      <xdr:nvSpPr>
        <xdr:cNvPr id="635" name="n_2mainValue【学校施設】&#10;有形固定資産減価償却率">
          <a:extLst>
            <a:ext uri="{FF2B5EF4-FFF2-40B4-BE49-F238E27FC236}">
              <a16:creationId xmlns:a16="http://schemas.microsoft.com/office/drawing/2014/main" id="{2AADEFA4-D223-490B-B2F7-7BD5C496A7B0}"/>
            </a:ext>
          </a:extLst>
        </xdr:cNvPr>
        <xdr:cNvSpPr txBox="1"/>
      </xdr:nvSpPr>
      <xdr:spPr>
        <a:xfrm>
          <a:off x="12964169" y="10172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96791</xdr:rowOff>
    </xdr:from>
    <xdr:ext cx="405111" cy="259045"/>
    <xdr:sp macro="" textlink="">
      <xdr:nvSpPr>
        <xdr:cNvPr id="636" name="n_3mainValue【学校施設】&#10;有形固定資産減価償却率">
          <a:extLst>
            <a:ext uri="{FF2B5EF4-FFF2-40B4-BE49-F238E27FC236}">
              <a16:creationId xmlns:a16="http://schemas.microsoft.com/office/drawing/2014/main" id="{132D945E-1886-4077-B2F3-8864918620A8}"/>
            </a:ext>
          </a:extLst>
        </xdr:cNvPr>
        <xdr:cNvSpPr txBox="1"/>
      </xdr:nvSpPr>
      <xdr:spPr>
        <a:xfrm>
          <a:off x="121640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55643</xdr:rowOff>
    </xdr:from>
    <xdr:ext cx="405111" cy="259045"/>
    <xdr:sp macro="" textlink="">
      <xdr:nvSpPr>
        <xdr:cNvPr id="637" name="n_4mainValue【学校施設】&#10;有形固定資産減価償却率">
          <a:extLst>
            <a:ext uri="{FF2B5EF4-FFF2-40B4-BE49-F238E27FC236}">
              <a16:creationId xmlns:a16="http://schemas.microsoft.com/office/drawing/2014/main" id="{017DF85B-1F0E-424F-85A3-8E5F4442CF26}"/>
            </a:ext>
          </a:extLst>
        </xdr:cNvPr>
        <xdr:cNvSpPr txBox="1"/>
      </xdr:nvSpPr>
      <xdr:spPr>
        <a:xfrm>
          <a:off x="11354444" y="10094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197C2DCB-776B-4625-8C21-D078733162D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FF383255-1AA8-40AB-80CB-3AA30750E12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55ACB2E5-27AD-47A4-98F6-DBA89250234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BDF3F291-69CC-4D78-9A9C-6CAADAC2F07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102B02E1-52A1-4674-9100-CA72CC98F94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6B97C292-C68C-41A3-92AF-4681F3A0D2A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8F4AFA2C-236D-47D1-9217-67EDAF0D20D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86C618BD-B079-4E1F-A76A-35687186245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9E9EFB97-6C86-413C-B36C-E7F3D198273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226D1C6F-494C-41E2-8DAE-5001FC40213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451B86D3-99B3-4BBE-AA49-DD4542A1FB8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51839CB5-D95E-49AD-B93A-F198D0F25175}"/>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5A018615-E1BE-4A2A-913C-2B8739B5BFD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C02139A0-573B-47F1-B655-88CD70068CE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7E5786EC-7B5F-4EE8-9A2C-CC89D79EFE4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7708EC55-060A-482D-812A-0B0FC991BF6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688BBA05-9FCC-4551-BDC1-C78D07C387D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D10D0E4B-81C4-4ADE-A63C-55A1704AF8D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0F62F98D-E6C0-4EFC-AC50-588E5A5E830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47C83F16-70FB-4988-A991-EF3B3513D79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2FA70CCA-A438-45F8-A5E8-CA7D06CB34F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E2717867-595E-4570-B3DA-12871A7DEE3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92A58CFB-C805-46C7-980B-1E7F755E337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学校施設】&#10;一人当たり面積グラフ枠">
          <a:extLst>
            <a:ext uri="{FF2B5EF4-FFF2-40B4-BE49-F238E27FC236}">
              <a16:creationId xmlns:a16="http://schemas.microsoft.com/office/drawing/2014/main" id="{657FBCB4-EDF8-421A-AE1E-0F4C5555C9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662" name="直線コネクタ 661">
          <a:extLst>
            <a:ext uri="{FF2B5EF4-FFF2-40B4-BE49-F238E27FC236}">
              <a16:creationId xmlns:a16="http://schemas.microsoft.com/office/drawing/2014/main" id="{FDEDE89A-A9CA-4EC1-A8C1-544A2A4B7270}"/>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663" name="【学校施設】&#10;一人当たり面積最小値テキスト">
          <a:extLst>
            <a:ext uri="{FF2B5EF4-FFF2-40B4-BE49-F238E27FC236}">
              <a16:creationId xmlns:a16="http://schemas.microsoft.com/office/drawing/2014/main" id="{FC940579-722F-4C28-907C-43D34434D334}"/>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664" name="直線コネクタ 663">
          <a:extLst>
            <a:ext uri="{FF2B5EF4-FFF2-40B4-BE49-F238E27FC236}">
              <a16:creationId xmlns:a16="http://schemas.microsoft.com/office/drawing/2014/main" id="{62D4ABDA-3F9A-4E2B-AE70-104070A74974}"/>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665" name="【学校施設】&#10;一人当たり面積最大値テキスト">
          <a:extLst>
            <a:ext uri="{FF2B5EF4-FFF2-40B4-BE49-F238E27FC236}">
              <a16:creationId xmlns:a16="http://schemas.microsoft.com/office/drawing/2014/main" id="{FB52FA39-C8D7-47D0-BFA1-EE8EC922D8D4}"/>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666" name="直線コネクタ 665">
          <a:extLst>
            <a:ext uri="{FF2B5EF4-FFF2-40B4-BE49-F238E27FC236}">
              <a16:creationId xmlns:a16="http://schemas.microsoft.com/office/drawing/2014/main" id="{9147A62E-F28A-409C-B1D8-00439A98E2E5}"/>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667" name="【学校施設】&#10;一人当たり面積平均値テキスト">
          <a:extLst>
            <a:ext uri="{FF2B5EF4-FFF2-40B4-BE49-F238E27FC236}">
              <a16:creationId xmlns:a16="http://schemas.microsoft.com/office/drawing/2014/main" id="{6DBFBB3B-B274-4707-B3D5-8E0639643225}"/>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668" name="フローチャート: 判断 667">
          <a:extLst>
            <a:ext uri="{FF2B5EF4-FFF2-40B4-BE49-F238E27FC236}">
              <a16:creationId xmlns:a16="http://schemas.microsoft.com/office/drawing/2014/main" id="{252E63FF-31B1-45C0-B5BB-094B31960B97}"/>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669" name="フローチャート: 判断 668">
          <a:extLst>
            <a:ext uri="{FF2B5EF4-FFF2-40B4-BE49-F238E27FC236}">
              <a16:creationId xmlns:a16="http://schemas.microsoft.com/office/drawing/2014/main" id="{DED83980-667C-4285-9F19-8301B7FEFB1B}"/>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670" name="フローチャート: 判断 669">
          <a:extLst>
            <a:ext uri="{FF2B5EF4-FFF2-40B4-BE49-F238E27FC236}">
              <a16:creationId xmlns:a16="http://schemas.microsoft.com/office/drawing/2014/main" id="{EB2FECFA-B1E5-4B60-9725-091F0EC021C5}"/>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71" name="フローチャート: 判断 670">
          <a:extLst>
            <a:ext uri="{FF2B5EF4-FFF2-40B4-BE49-F238E27FC236}">
              <a16:creationId xmlns:a16="http://schemas.microsoft.com/office/drawing/2014/main" id="{B07CCAB0-434F-45A2-A8CA-90A7B49E9921}"/>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672" name="フローチャート: 判断 671">
          <a:extLst>
            <a:ext uri="{FF2B5EF4-FFF2-40B4-BE49-F238E27FC236}">
              <a16:creationId xmlns:a16="http://schemas.microsoft.com/office/drawing/2014/main" id="{AE3E5F54-5EB5-4881-8AD7-8EB1060946CF}"/>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19042B1B-C4B2-4B47-B83E-812963C194C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C657C1EB-2CEA-416A-BE42-9B414E13B3B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7FA3FD84-4E0E-4467-B6D4-8EC96C7416E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1EA46AAE-630D-43B6-A339-2CC495A0144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F3E891B-8761-4998-B328-E65945C1B3B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63500</xdr:rowOff>
    </xdr:from>
    <xdr:to>
      <xdr:col>116</xdr:col>
      <xdr:colOff>114300</xdr:colOff>
      <xdr:row>58</xdr:row>
      <xdr:rowOff>165100</xdr:rowOff>
    </xdr:to>
    <xdr:sp macro="" textlink="">
      <xdr:nvSpPr>
        <xdr:cNvPr id="678" name="楕円 677">
          <a:extLst>
            <a:ext uri="{FF2B5EF4-FFF2-40B4-BE49-F238E27FC236}">
              <a16:creationId xmlns:a16="http://schemas.microsoft.com/office/drawing/2014/main" id="{E55E9BCB-6E16-4D4C-B78C-71E0459C2E02}"/>
            </a:ext>
          </a:extLst>
        </xdr:cNvPr>
        <xdr:cNvSpPr/>
      </xdr:nvSpPr>
      <xdr:spPr>
        <a:xfrm>
          <a:off x="19897725"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86377</xdr:rowOff>
    </xdr:from>
    <xdr:ext cx="469744" cy="259045"/>
    <xdr:sp macro="" textlink="">
      <xdr:nvSpPr>
        <xdr:cNvPr id="679" name="【学校施設】&#10;一人当たり面積該当値テキスト">
          <a:extLst>
            <a:ext uri="{FF2B5EF4-FFF2-40B4-BE49-F238E27FC236}">
              <a16:creationId xmlns:a16="http://schemas.microsoft.com/office/drawing/2014/main" id="{B4AD4BD2-3C17-49AA-92B8-D7F1CD1AB21F}"/>
            </a:ext>
          </a:extLst>
        </xdr:cNvPr>
        <xdr:cNvSpPr txBox="1"/>
      </xdr:nvSpPr>
      <xdr:spPr>
        <a:xfrm>
          <a:off x="20002500"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76563</xdr:rowOff>
    </xdr:from>
    <xdr:to>
      <xdr:col>112</xdr:col>
      <xdr:colOff>38100</xdr:colOff>
      <xdr:row>59</xdr:row>
      <xdr:rowOff>6713</xdr:rowOff>
    </xdr:to>
    <xdr:sp macro="" textlink="">
      <xdr:nvSpPr>
        <xdr:cNvPr id="680" name="楕円 679">
          <a:extLst>
            <a:ext uri="{FF2B5EF4-FFF2-40B4-BE49-F238E27FC236}">
              <a16:creationId xmlns:a16="http://schemas.microsoft.com/office/drawing/2014/main" id="{DB16A593-C823-4779-A9C1-B501FA146177}"/>
            </a:ext>
          </a:extLst>
        </xdr:cNvPr>
        <xdr:cNvSpPr/>
      </xdr:nvSpPr>
      <xdr:spPr>
        <a:xfrm>
          <a:off x="19154775" y="9468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58</xdr:row>
      <xdr:rowOff>127363</xdr:rowOff>
    </xdr:to>
    <xdr:cxnSp macro="">
      <xdr:nvCxnSpPr>
        <xdr:cNvPr id="681" name="直線コネクタ 680">
          <a:extLst>
            <a:ext uri="{FF2B5EF4-FFF2-40B4-BE49-F238E27FC236}">
              <a16:creationId xmlns:a16="http://schemas.microsoft.com/office/drawing/2014/main" id="{D57937AF-F4E2-4974-8518-C7BB46AE255C}"/>
            </a:ext>
          </a:extLst>
        </xdr:cNvPr>
        <xdr:cNvCxnSpPr/>
      </xdr:nvCxnSpPr>
      <xdr:spPr>
        <a:xfrm flipV="1">
          <a:off x="19202400" y="9505950"/>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76563</xdr:rowOff>
    </xdr:from>
    <xdr:to>
      <xdr:col>107</xdr:col>
      <xdr:colOff>101600</xdr:colOff>
      <xdr:row>59</xdr:row>
      <xdr:rowOff>6713</xdr:rowOff>
    </xdr:to>
    <xdr:sp macro="" textlink="">
      <xdr:nvSpPr>
        <xdr:cNvPr id="682" name="楕円 681">
          <a:extLst>
            <a:ext uri="{FF2B5EF4-FFF2-40B4-BE49-F238E27FC236}">
              <a16:creationId xmlns:a16="http://schemas.microsoft.com/office/drawing/2014/main" id="{CB50BA02-3549-4C09-AD7E-C31C0C8D6B9F}"/>
            </a:ext>
          </a:extLst>
        </xdr:cNvPr>
        <xdr:cNvSpPr/>
      </xdr:nvSpPr>
      <xdr:spPr>
        <a:xfrm>
          <a:off x="18345150" y="94682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127363</xdr:rowOff>
    </xdr:from>
    <xdr:to>
      <xdr:col>111</xdr:col>
      <xdr:colOff>177800</xdr:colOff>
      <xdr:row>58</xdr:row>
      <xdr:rowOff>127363</xdr:rowOff>
    </xdr:to>
    <xdr:cxnSp macro="">
      <xdr:nvCxnSpPr>
        <xdr:cNvPr id="683" name="直線コネクタ 682">
          <a:extLst>
            <a:ext uri="{FF2B5EF4-FFF2-40B4-BE49-F238E27FC236}">
              <a16:creationId xmlns:a16="http://schemas.microsoft.com/office/drawing/2014/main" id="{DB4888A4-A2FF-4EE2-9786-BC71D9B427F9}"/>
            </a:ext>
          </a:extLst>
        </xdr:cNvPr>
        <xdr:cNvCxnSpPr/>
      </xdr:nvCxnSpPr>
      <xdr:spPr>
        <a:xfrm>
          <a:off x="18392775" y="951583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83094</xdr:rowOff>
    </xdr:from>
    <xdr:to>
      <xdr:col>102</xdr:col>
      <xdr:colOff>165100</xdr:colOff>
      <xdr:row>59</xdr:row>
      <xdr:rowOff>13244</xdr:rowOff>
    </xdr:to>
    <xdr:sp macro="" textlink="">
      <xdr:nvSpPr>
        <xdr:cNvPr id="684" name="楕円 683">
          <a:extLst>
            <a:ext uri="{FF2B5EF4-FFF2-40B4-BE49-F238E27FC236}">
              <a16:creationId xmlns:a16="http://schemas.microsoft.com/office/drawing/2014/main" id="{A005B3E5-CAAC-4617-8DF7-56B964147F80}"/>
            </a:ext>
          </a:extLst>
        </xdr:cNvPr>
        <xdr:cNvSpPr/>
      </xdr:nvSpPr>
      <xdr:spPr>
        <a:xfrm>
          <a:off x="17554575" y="947791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127363</xdr:rowOff>
    </xdr:from>
    <xdr:to>
      <xdr:col>107</xdr:col>
      <xdr:colOff>50800</xdr:colOff>
      <xdr:row>58</xdr:row>
      <xdr:rowOff>133894</xdr:rowOff>
    </xdr:to>
    <xdr:cxnSp macro="">
      <xdr:nvCxnSpPr>
        <xdr:cNvPr id="685" name="直線コネクタ 684">
          <a:extLst>
            <a:ext uri="{FF2B5EF4-FFF2-40B4-BE49-F238E27FC236}">
              <a16:creationId xmlns:a16="http://schemas.microsoft.com/office/drawing/2014/main" id="{DF62BB2A-AE0A-4231-886C-0197297F18A4}"/>
            </a:ext>
          </a:extLst>
        </xdr:cNvPr>
        <xdr:cNvCxnSpPr/>
      </xdr:nvCxnSpPr>
      <xdr:spPr>
        <a:xfrm flipV="1">
          <a:off x="17602200" y="9515838"/>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89626</xdr:rowOff>
    </xdr:from>
    <xdr:to>
      <xdr:col>98</xdr:col>
      <xdr:colOff>38100</xdr:colOff>
      <xdr:row>59</xdr:row>
      <xdr:rowOff>19776</xdr:rowOff>
    </xdr:to>
    <xdr:sp macro="" textlink="">
      <xdr:nvSpPr>
        <xdr:cNvPr id="686" name="楕円 685">
          <a:extLst>
            <a:ext uri="{FF2B5EF4-FFF2-40B4-BE49-F238E27FC236}">
              <a16:creationId xmlns:a16="http://schemas.microsoft.com/office/drawing/2014/main" id="{CECFD2EC-5C1E-4A79-B393-00E8E9704019}"/>
            </a:ext>
          </a:extLst>
        </xdr:cNvPr>
        <xdr:cNvSpPr/>
      </xdr:nvSpPr>
      <xdr:spPr>
        <a:xfrm>
          <a:off x="16754475" y="94781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133894</xdr:rowOff>
    </xdr:from>
    <xdr:to>
      <xdr:col>102</xdr:col>
      <xdr:colOff>114300</xdr:colOff>
      <xdr:row>58</xdr:row>
      <xdr:rowOff>140426</xdr:rowOff>
    </xdr:to>
    <xdr:cxnSp macro="">
      <xdr:nvCxnSpPr>
        <xdr:cNvPr id="687" name="直線コネクタ 686">
          <a:extLst>
            <a:ext uri="{FF2B5EF4-FFF2-40B4-BE49-F238E27FC236}">
              <a16:creationId xmlns:a16="http://schemas.microsoft.com/office/drawing/2014/main" id="{DABFCB1C-B6AA-484C-A802-36DF0E569FCF}"/>
            </a:ext>
          </a:extLst>
        </xdr:cNvPr>
        <xdr:cNvCxnSpPr/>
      </xdr:nvCxnSpPr>
      <xdr:spPr>
        <a:xfrm flipV="1">
          <a:off x="16802100" y="9525544"/>
          <a:ext cx="80010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688" name="n_1aveValue【学校施設】&#10;一人当たり面積">
          <a:extLst>
            <a:ext uri="{FF2B5EF4-FFF2-40B4-BE49-F238E27FC236}">
              <a16:creationId xmlns:a16="http://schemas.microsoft.com/office/drawing/2014/main" id="{A9636170-1303-4CF0-A14A-19390AEEFE88}"/>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689" name="n_2aveValue【学校施設】&#10;一人当たり面積">
          <a:extLst>
            <a:ext uri="{FF2B5EF4-FFF2-40B4-BE49-F238E27FC236}">
              <a16:creationId xmlns:a16="http://schemas.microsoft.com/office/drawing/2014/main" id="{DB11DCC5-A2C5-432F-B08C-387CB9614067}"/>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690" name="n_3aveValue【学校施設】&#10;一人当たり面積">
          <a:extLst>
            <a:ext uri="{FF2B5EF4-FFF2-40B4-BE49-F238E27FC236}">
              <a16:creationId xmlns:a16="http://schemas.microsoft.com/office/drawing/2014/main" id="{05788874-F05A-44D7-BB1B-203D05C01DA8}"/>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691" name="n_4aveValue【学校施設】&#10;一人当たり面積">
          <a:extLst>
            <a:ext uri="{FF2B5EF4-FFF2-40B4-BE49-F238E27FC236}">
              <a16:creationId xmlns:a16="http://schemas.microsoft.com/office/drawing/2014/main" id="{CB945CC2-86B4-4740-8FE7-2211FBFC981F}"/>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23240</xdr:rowOff>
    </xdr:from>
    <xdr:ext cx="469744" cy="259045"/>
    <xdr:sp macro="" textlink="">
      <xdr:nvSpPr>
        <xdr:cNvPr id="692" name="n_1mainValue【学校施設】&#10;一人当たり面積">
          <a:extLst>
            <a:ext uri="{FF2B5EF4-FFF2-40B4-BE49-F238E27FC236}">
              <a16:creationId xmlns:a16="http://schemas.microsoft.com/office/drawing/2014/main" id="{3D244BDF-41E0-453E-BC2F-201ACB16928E}"/>
            </a:ext>
          </a:extLst>
        </xdr:cNvPr>
        <xdr:cNvSpPr txBox="1"/>
      </xdr:nvSpPr>
      <xdr:spPr>
        <a:xfrm>
          <a:off x="18983402" y="9256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23240</xdr:rowOff>
    </xdr:from>
    <xdr:ext cx="469744" cy="259045"/>
    <xdr:sp macro="" textlink="">
      <xdr:nvSpPr>
        <xdr:cNvPr id="693" name="n_2mainValue【学校施設】&#10;一人当たり面積">
          <a:extLst>
            <a:ext uri="{FF2B5EF4-FFF2-40B4-BE49-F238E27FC236}">
              <a16:creationId xmlns:a16="http://schemas.microsoft.com/office/drawing/2014/main" id="{803C5970-C85F-41A4-AD9F-F6BBE9CFB0B4}"/>
            </a:ext>
          </a:extLst>
        </xdr:cNvPr>
        <xdr:cNvSpPr txBox="1"/>
      </xdr:nvSpPr>
      <xdr:spPr>
        <a:xfrm>
          <a:off x="18183302" y="9256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29771</xdr:rowOff>
    </xdr:from>
    <xdr:ext cx="469744" cy="259045"/>
    <xdr:sp macro="" textlink="">
      <xdr:nvSpPr>
        <xdr:cNvPr id="694" name="n_3mainValue【学校施設】&#10;一人当たり面積">
          <a:extLst>
            <a:ext uri="{FF2B5EF4-FFF2-40B4-BE49-F238E27FC236}">
              <a16:creationId xmlns:a16="http://schemas.microsoft.com/office/drawing/2014/main" id="{0E52DDF0-83F3-4B80-BFF6-64E53CCB6005}"/>
            </a:ext>
          </a:extLst>
        </xdr:cNvPr>
        <xdr:cNvSpPr txBox="1"/>
      </xdr:nvSpPr>
      <xdr:spPr>
        <a:xfrm>
          <a:off x="17383202" y="9256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36303</xdr:rowOff>
    </xdr:from>
    <xdr:ext cx="469744" cy="259045"/>
    <xdr:sp macro="" textlink="">
      <xdr:nvSpPr>
        <xdr:cNvPr id="695" name="n_4mainValue【学校施設】&#10;一人当たり面積">
          <a:extLst>
            <a:ext uri="{FF2B5EF4-FFF2-40B4-BE49-F238E27FC236}">
              <a16:creationId xmlns:a16="http://schemas.microsoft.com/office/drawing/2014/main" id="{641DE6E9-25D2-4858-BF74-6C29F3271365}"/>
            </a:ext>
          </a:extLst>
        </xdr:cNvPr>
        <xdr:cNvSpPr txBox="1"/>
      </xdr:nvSpPr>
      <xdr:spPr>
        <a:xfrm>
          <a:off x="16592627" y="926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6640502D-1223-4A61-82D9-6860C930BCC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964F4490-CE09-44F7-84C6-BE74ED15F62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6E6D9485-D14D-44DD-B0AB-F289E463198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D72A42ED-6916-4F5E-82FD-5DCCF3158C0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3269871D-5098-4207-B4E4-B3CE1D2BD04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36525F8C-53C9-46A8-B524-A8173443EB9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D3FD6D46-D306-4989-B59A-D8DE52E690D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072E0EF3-4C7A-4BAA-B5C9-12DBDF556DC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4" name="テキスト ボックス 703">
          <a:extLst>
            <a:ext uri="{FF2B5EF4-FFF2-40B4-BE49-F238E27FC236}">
              <a16:creationId xmlns:a16="http://schemas.microsoft.com/office/drawing/2014/main" id="{6002F718-FB0B-4719-A738-3AA3D8DF1949}"/>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5" name="直線コネクタ 704">
          <a:extLst>
            <a:ext uri="{FF2B5EF4-FFF2-40B4-BE49-F238E27FC236}">
              <a16:creationId xmlns:a16="http://schemas.microsoft.com/office/drawing/2014/main" id="{5A7785BA-694F-4FF4-808E-750BE27C32E7}"/>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6" name="テキスト ボックス 705">
          <a:extLst>
            <a:ext uri="{FF2B5EF4-FFF2-40B4-BE49-F238E27FC236}">
              <a16:creationId xmlns:a16="http://schemas.microsoft.com/office/drawing/2014/main" id="{B991B967-B49E-42E5-B1C7-AFB0B85DD748}"/>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7" name="直線コネクタ 706">
          <a:extLst>
            <a:ext uri="{FF2B5EF4-FFF2-40B4-BE49-F238E27FC236}">
              <a16:creationId xmlns:a16="http://schemas.microsoft.com/office/drawing/2014/main" id="{F068616C-7055-40FA-9D08-3BD4CD3B6B9E}"/>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8" name="テキスト ボックス 707">
          <a:extLst>
            <a:ext uri="{FF2B5EF4-FFF2-40B4-BE49-F238E27FC236}">
              <a16:creationId xmlns:a16="http://schemas.microsoft.com/office/drawing/2014/main" id="{0FE18716-77FE-416B-B3CC-FDDE89EC94C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9" name="直線コネクタ 708">
          <a:extLst>
            <a:ext uri="{FF2B5EF4-FFF2-40B4-BE49-F238E27FC236}">
              <a16:creationId xmlns:a16="http://schemas.microsoft.com/office/drawing/2014/main" id="{9929B677-D27A-437B-8607-E84EEE47A7D6}"/>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0" name="テキスト ボックス 709">
          <a:extLst>
            <a:ext uri="{FF2B5EF4-FFF2-40B4-BE49-F238E27FC236}">
              <a16:creationId xmlns:a16="http://schemas.microsoft.com/office/drawing/2014/main" id="{04589B86-FBDA-423F-A61C-45F2480DA352}"/>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1" name="直線コネクタ 710">
          <a:extLst>
            <a:ext uri="{FF2B5EF4-FFF2-40B4-BE49-F238E27FC236}">
              <a16:creationId xmlns:a16="http://schemas.microsoft.com/office/drawing/2014/main" id="{959066BC-B78C-4C6B-BC00-5E4DFAAB23E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2" name="テキスト ボックス 711">
          <a:extLst>
            <a:ext uri="{FF2B5EF4-FFF2-40B4-BE49-F238E27FC236}">
              <a16:creationId xmlns:a16="http://schemas.microsoft.com/office/drawing/2014/main" id="{D1F1435D-FE75-4B7A-BC91-FB767C8A01A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3932D1AE-AD98-428B-AB5B-277DB545B4E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B92BE216-E4C4-4885-8828-686C012F7ED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図書館】&#10;有形固定資産減価償却率グラフ枠">
          <a:extLst>
            <a:ext uri="{FF2B5EF4-FFF2-40B4-BE49-F238E27FC236}">
              <a16:creationId xmlns:a16="http://schemas.microsoft.com/office/drawing/2014/main" id="{4CBDCB42-63E4-4A06-9333-87D875FAC88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716" name="直線コネクタ 715">
          <a:extLst>
            <a:ext uri="{FF2B5EF4-FFF2-40B4-BE49-F238E27FC236}">
              <a16:creationId xmlns:a16="http://schemas.microsoft.com/office/drawing/2014/main" id="{ECA8DE00-33D1-4FC4-8742-6789888820AE}"/>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717" name="【図書館】&#10;有形固定資産減価償却率最小値テキスト">
          <a:extLst>
            <a:ext uri="{FF2B5EF4-FFF2-40B4-BE49-F238E27FC236}">
              <a16:creationId xmlns:a16="http://schemas.microsoft.com/office/drawing/2014/main" id="{FA65617E-D325-4CDE-8CF1-6E13A91CFDB5}"/>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718" name="直線コネクタ 717">
          <a:extLst>
            <a:ext uri="{FF2B5EF4-FFF2-40B4-BE49-F238E27FC236}">
              <a16:creationId xmlns:a16="http://schemas.microsoft.com/office/drawing/2014/main" id="{3A082570-3F23-4388-ACC8-1D7ABE3B1E27}"/>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719" name="【図書館】&#10;有形固定資産減価償却率最大値テキスト">
          <a:extLst>
            <a:ext uri="{FF2B5EF4-FFF2-40B4-BE49-F238E27FC236}">
              <a16:creationId xmlns:a16="http://schemas.microsoft.com/office/drawing/2014/main" id="{1087D8B0-4B62-488A-AE6D-F483E4FD5F7B}"/>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720" name="直線コネクタ 719">
          <a:extLst>
            <a:ext uri="{FF2B5EF4-FFF2-40B4-BE49-F238E27FC236}">
              <a16:creationId xmlns:a16="http://schemas.microsoft.com/office/drawing/2014/main" id="{1A211DF0-35C9-41DF-A2D8-BB9E085A0157}"/>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721" name="【図書館】&#10;有形固定資産減価償却率平均値テキスト">
          <a:extLst>
            <a:ext uri="{FF2B5EF4-FFF2-40B4-BE49-F238E27FC236}">
              <a16:creationId xmlns:a16="http://schemas.microsoft.com/office/drawing/2014/main" id="{E2F4BBA5-62DF-47D1-93AF-B3DD0DB863D6}"/>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2" name="フローチャート: 判断 721">
          <a:extLst>
            <a:ext uri="{FF2B5EF4-FFF2-40B4-BE49-F238E27FC236}">
              <a16:creationId xmlns:a16="http://schemas.microsoft.com/office/drawing/2014/main" id="{FC79F5A9-E0D2-4F2E-AA77-3EC809185EA0}"/>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723" name="フローチャート: 判断 722">
          <a:extLst>
            <a:ext uri="{FF2B5EF4-FFF2-40B4-BE49-F238E27FC236}">
              <a16:creationId xmlns:a16="http://schemas.microsoft.com/office/drawing/2014/main" id="{32835EFD-3EB2-43CE-99D2-06D9977EE3D3}"/>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724" name="フローチャート: 判断 723">
          <a:extLst>
            <a:ext uri="{FF2B5EF4-FFF2-40B4-BE49-F238E27FC236}">
              <a16:creationId xmlns:a16="http://schemas.microsoft.com/office/drawing/2014/main" id="{A6FBB3AA-1A00-464D-915A-7BA632CCA92D}"/>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725" name="フローチャート: 判断 724">
          <a:extLst>
            <a:ext uri="{FF2B5EF4-FFF2-40B4-BE49-F238E27FC236}">
              <a16:creationId xmlns:a16="http://schemas.microsoft.com/office/drawing/2014/main" id="{B524933E-BC2B-41F6-A755-A966731E2922}"/>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726" name="フローチャート: 判断 725">
          <a:extLst>
            <a:ext uri="{FF2B5EF4-FFF2-40B4-BE49-F238E27FC236}">
              <a16:creationId xmlns:a16="http://schemas.microsoft.com/office/drawing/2014/main" id="{0028D079-263B-430B-B3B4-613AE096B441}"/>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90821537-AE98-4792-8EB5-452364561CD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3D3D8D72-C911-4183-AF05-ED5D357B31F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338FF57C-F948-47C2-AF2D-55D0B7AA246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CFFAF8FC-0776-4DAB-9C56-B8C49148ECB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96EFC20C-70B9-40A5-819A-F75283DCE5E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101600</xdr:rowOff>
    </xdr:from>
    <xdr:to>
      <xdr:col>85</xdr:col>
      <xdr:colOff>177800</xdr:colOff>
      <xdr:row>79</xdr:row>
      <xdr:rowOff>31750</xdr:rowOff>
    </xdr:to>
    <xdr:sp macro="" textlink="">
      <xdr:nvSpPr>
        <xdr:cNvPr id="732" name="楕円 731">
          <a:extLst>
            <a:ext uri="{FF2B5EF4-FFF2-40B4-BE49-F238E27FC236}">
              <a16:creationId xmlns:a16="http://schemas.microsoft.com/office/drawing/2014/main" id="{5011A6A1-7FCB-4401-90F5-4C0AE94B95B8}"/>
            </a:ext>
          </a:extLst>
        </xdr:cNvPr>
        <xdr:cNvSpPr/>
      </xdr:nvSpPr>
      <xdr:spPr>
        <a:xfrm>
          <a:off x="14649450" y="12734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16527</xdr:rowOff>
    </xdr:from>
    <xdr:ext cx="405111" cy="259045"/>
    <xdr:sp macro="" textlink="">
      <xdr:nvSpPr>
        <xdr:cNvPr id="733" name="【図書館】&#10;有形固定資産減価償却率該当値テキスト">
          <a:extLst>
            <a:ext uri="{FF2B5EF4-FFF2-40B4-BE49-F238E27FC236}">
              <a16:creationId xmlns:a16="http://schemas.microsoft.com/office/drawing/2014/main" id="{2BC1E355-2911-4378-9BBA-32AE11819C62}"/>
            </a:ext>
          </a:extLst>
        </xdr:cNvPr>
        <xdr:cNvSpPr txBox="1"/>
      </xdr:nvSpPr>
      <xdr:spPr>
        <a:xfrm>
          <a:off x="14744700" y="1264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60452</xdr:rowOff>
    </xdr:from>
    <xdr:to>
      <xdr:col>81</xdr:col>
      <xdr:colOff>101600</xdr:colOff>
      <xdr:row>78</xdr:row>
      <xdr:rowOff>162052</xdr:rowOff>
    </xdr:to>
    <xdr:sp macro="" textlink="">
      <xdr:nvSpPr>
        <xdr:cNvPr id="734" name="楕円 733">
          <a:extLst>
            <a:ext uri="{FF2B5EF4-FFF2-40B4-BE49-F238E27FC236}">
              <a16:creationId xmlns:a16="http://schemas.microsoft.com/office/drawing/2014/main" id="{6881CFE9-46A6-414E-AB05-CD320DBBF72E}"/>
            </a:ext>
          </a:extLst>
        </xdr:cNvPr>
        <xdr:cNvSpPr/>
      </xdr:nvSpPr>
      <xdr:spPr>
        <a:xfrm>
          <a:off x="13887450" y="126937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111252</xdr:rowOff>
    </xdr:from>
    <xdr:to>
      <xdr:col>85</xdr:col>
      <xdr:colOff>127000</xdr:colOff>
      <xdr:row>78</xdr:row>
      <xdr:rowOff>152400</xdr:rowOff>
    </xdr:to>
    <xdr:cxnSp macro="">
      <xdr:nvCxnSpPr>
        <xdr:cNvPr id="735" name="直線コネクタ 734">
          <a:extLst>
            <a:ext uri="{FF2B5EF4-FFF2-40B4-BE49-F238E27FC236}">
              <a16:creationId xmlns:a16="http://schemas.microsoft.com/office/drawing/2014/main" id="{9FF6CA61-D91C-4464-BC70-A65154D991D0}"/>
            </a:ext>
          </a:extLst>
        </xdr:cNvPr>
        <xdr:cNvCxnSpPr/>
      </xdr:nvCxnSpPr>
      <xdr:spPr>
        <a:xfrm>
          <a:off x="13935075" y="12741402"/>
          <a:ext cx="762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19304</xdr:rowOff>
    </xdr:from>
    <xdr:to>
      <xdr:col>76</xdr:col>
      <xdr:colOff>165100</xdr:colOff>
      <xdr:row>78</xdr:row>
      <xdr:rowOff>120904</xdr:rowOff>
    </xdr:to>
    <xdr:sp macro="" textlink="">
      <xdr:nvSpPr>
        <xdr:cNvPr id="736" name="楕円 735">
          <a:extLst>
            <a:ext uri="{FF2B5EF4-FFF2-40B4-BE49-F238E27FC236}">
              <a16:creationId xmlns:a16="http://schemas.microsoft.com/office/drawing/2014/main" id="{14D22820-8000-4DBA-8AC5-C8E9EA4FE235}"/>
            </a:ext>
          </a:extLst>
        </xdr:cNvPr>
        <xdr:cNvSpPr/>
      </xdr:nvSpPr>
      <xdr:spPr>
        <a:xfrm>
          <a:off x="13096875" y="12649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70104</xdr:rowOff>
    </xdr:from>
    <xdr:to>
      <xdr:col>81</xdr:col>
      <xdr:colOff>50800</xdr:colOff>
      <xdr:row>78</xdr:row>
      <xdr:rowOff>111252</xdr:rowOff>
    </xdr:to>
    <xdr:cxnSp macro="">
      <xdr:nvCxnSpPr>
        <xdr:cNvPr id="737" name="直線コネクタ 736">
          <a:extLst>
            <a:ext uri="{FF2B5EF4-FFF2-40B4-BE49-F238E27FC236}">
              <a16:creationId xmlns:a16="http://schemas.microsoft.com/office/drawing/2014/main" id="{9BDA5261-03CB-431D-971C-B953FB9BA07D}"/>
            </a:ext>
          </a:extLst>
        </xdr:cNvPr>
        <xdr:cNvCxnSpPr/>
      </xdr:nvCxnSpPr>
      <xdr:spPr>
        <a:xfrm>
          <a:off x="13144500" y="12697079"/>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147320</xdr:rowOff>
    </xdr:from>
    <xdr:to>
      <xdr:col>72</xdr:col>
      <xdr:colOff>38100</xdr:colOff>
      <xdr:row>78</xdr:row>
      <xdr:rowOff>77470</xdr:rowOff>
    </xdr:to>
    <xdr:sp macro="" textlink="">
      <xdr:nvSpPr>
        <xdr:cNvPr id="738" name="楕円 737">
          <a:extLst>
            <a:ext uri="{FF2B5EF4-FFF2-40B4-BE49-F238E27FC236}">
              <a16:creationId xmlns:a16="http://schemas.microsoft.com/office/drawing/2014/main" id="{EB1F1044-69D2-4CDF-B175-7C5EC207739E}"/>
            </a:ext>
          </a:extLst>
        </xdr:cNvPr>
        <xdr:cNvSpPr/>
      </xdr:nvSpPr>
      <xdr:spPr>
        <a:xfrm>
          <a:off x="12296775" y="126123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26670</xdr:rowOff>
    </xdr:from>
    <xdr:to>
      <xdr:col>76</xdr:col>
      <xdr:colOff>114300</xdr:colOff>
      <xdr:row>78</xdr:row>
      <xdr:rowOff>70104</xdr:rowOff>
    </xdr:to>
    <xdr:cxnSp macro="">
      <xdr:nvCxnSpPr>
        <xdr:cNvPr id="739" name="直線コネクタ 738">
          <a:extLst>
            <a:ext uri="{FF2B5EF4-FFF2-40B4-BE49-F238E27FC236}">
              <a16:creationId xmlns:a16="http://schemas.microsoft.com/office/drawing/2014/main" id="{252F1A5E-61D8-4863-B6EA-B1E9AC2DAE58}"/>
            </a:ext>
          </a:extLst>
        </xdr:cNvPr>
        <xdr:cNvCxnSpPr/>
      </xdr:nvCxnSpPr>
      <xdr:spPr>
        <a:xfrm>
          <a:off x="12344400" y="12659995"/>
          <a:ext cx="80010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94742</xdr:rowOff>
    </xdr:from>
    <xdr:to>
      <xdr:col>67</xdr:col>
      <xdr:colOff>101600</xdr:colOff>
      <xdr:row>78</xdr:row>
      <xdr:rowOff>24892</xdr:rowOff>
    </xdr:to>
    <xdr:sp macro="" textlink="">
      <xdr:nvSpPr>
        <xdr:cNvPr id="740" name="楕円 739">
          <a:extLst>
            <a:ext uri="{FF2B5EF4-FFF2-40B4-BE49-F238E27FC236}">
              <a16:creationId xmlns:a16="http://schemas.microsoft.com/office/drawing/2014/main" id="{3B80EFEE-AF33-40C8-BB09-2356283CD96E}"/>
            </a:ext>
          </a:extLst>
        </xdr:cNvPr>
        <xdr:cNvSpPr/>
      </xdr:nvSpPr>
      <xdr:spPr>
        <a:xfrm>
          <a:off x="11487150" y="125629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145542</xdr:rowOff>
    </xdr:from>
    <xdr:to>
      <xdr:col>71</xdr:col>
      <xdr:colOff>177800</xdr:colOff>
      <xdr:row>78</xdr:row>
      <xdr:rowOff>26670</xdr:rowOff>
    </xdr:to>
    <xdr:cxnSp macro="">
      <xdr:nvCxnSpPr>
        <xdr:cNvPr id="741" name="直線コネクタ 740">
          <a:extLst>
            <a:ext uri="{FF2B5EF4-FFF2-40B4-BE49-F238E27FC236}">
              <a16:creationId xmlns:a16="http://schemas.microsoft.com/office/drawing/2014/main" id="{D3CF8BDA-3FFB-4C04-B05C-92C1D2F95D4B}"/>
            </a:ext>
          </a:extLst>
        </xdr:cNvPr>
        <xdr:cNvCxnSpPr/>
      </xdr:nvCxnSpPr>
      <xdr:spPr>
        <a:xfrm>
          <a:off x="11534775" y="12610592"/>
          <a:ext cx="809625"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742" name="n_1aveValue【図書館】&#10;有形固定資産減価償却率">
          <a:extLst>
            <a:ext uri="{FF2B5EF4-FFF2-40B4-BE49-F238E27FC236}">
              <a16:creationId xmlns:a16="http://schemas.microsoft.com/office/drawing/2014/main" id="{7294A5AA-6D22-421F-81AD-A47D6A9ECC94}"/>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743" name="n_2aveValue【図書館】&#10;有形固定資産減価償却率">
          <a:extLst>
            <a:ext uri="{FF2B5EF4-FFF2-40B4-BE49-F238E27FC236}">
              <a16:creationId xmlns:a16="http://schemas.microsoft.com/office/drawing/2014/main" id="{231303EB-4385-4BE6-90C9-8A84F13E8E95}"/>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744" name="n_3aveValue【図書館】&#10;有形固定資産減価償却率">
          <a:extLst>
            <a:ext uri="{FF2B5EF4-FFF2-40B4-BE49-F238E27FC236}">
              <a16:creationId xmlns:a16="http://schemas.microsoft.com/office/drawing/2014/main" id="{CFE9540A-7581-4DEF-A33D-0C238FB06A2D}"/>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745" name="n_4aveValue【図書館】&#10;有形固定資産減価償却率">
          <a:extLst>
            <a:ext uri="{FF2B5EF4-FFF2-40B4-BE49-F238E27FC236}">
              <a16:creationId xmlns:a16="http://schemas.microsoft.com/office/drawing/2014/main" id="{0E7779F1-6937-496E-BD04-1DA5F2255F64}"/>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7129</xdr:rowOff>
    </xdr:from>
    <xdr:ext cx="405111" cy="259045"/>
    <xdr:sp macro="" textlink="">
      <xdr:nvSpPr>
        <xdr:cNvPr id="746" name="n_1mainValue【図書館】&#10;有形固定資産減価償却率">
          <a:extLst>
            <a:ext uri="{FF2B5EF4-FFF2-40B4-BE49-F238E27FC236}">
              <a16:creationId xmlns:a16="http://schemas.microsoft.com/office/drawing/2014/main" id="{7320BC98-4547-4991-9354-6153A7465D82}"/>
            </a:ext>
          </a:extLst>
        </xdr:cNvPr>
        <xdr:cNvSpPr txBox="1"/>
      </xdr:nvSpPr>
      <xdr:spPr>
        <a:xfrm>
          <a:off x="13745219" y="12478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137431</xdr:rowOff>
    </xdr:from>
    <xdr:ext cx="405111" cy="259045"/>
    <xdr:sp macro="" textlink="">
      <xdr:nvSpPr>
        <xdr:cNvPr id="747" name="n_2mainValue【図書館】&#10;有形固定資産減価償却率">
          <a:extLst>
            <a:ext uri="{FF2B5EF4-FFF2-40B4-BE49-F238E27FC236}">
              <a16:creationId xmlns:a16="http://schemas.microsoft.com/office/drawing/2014/main" id="{0FE39F87-8437-48DC-96E1-B8A392E51BE8}"/>
            </a:ext>
          </a:extLst>
        </xdr:cNvPr>
        <xdr:cNvSpPr txBox="1"/>
      </xdr:nvSpPr>
      <xdr:spPr>
        <a:xfrm>
          <a:off x="12964169" y="12446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93997</xdr:rowOff>
    </xdr:from>
    <xdr:ext cx="405111" cy="259045"/>
    <xdr:sp macro="" textlink="">
      <xdr:nvSpPr>
        <xdr:cNvPr id="748" name="n_3mainValue【図書館】&#10;有形固定資産減価償却率">
          <a:extLst>
            <a:ext uri="{FF2B5EF4-FFF2-40B4-BE49-F238E27FC236}">
              <a16:creationId xmlns:a16="http://schemas.microsoft.com/office/drawing/2014/main" id="{41550BD0-FBA9-4F2E-ADCC-BA1FEF7E7DE7}"/>
            </a:ext>
          </a:extLst>
        </xdr:cNvPr>
        <xdr:cNvSpPr txBox="1"/>
      </xdr:nvSpPr>
      <xdr:spPr>
        <a:xfrm>
          <a:off x="1216406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41419</xdr:rowOff>
    </xdr:from>
    <xdr:ext cx="405111" cy="259045"/>
    <xdr:sp macro="" textlink="">
      <xdr:nvSpPr>
        <xdr:cNvPr id="749" name="n_4mainValue【図書館】&#10;有形固定資産減価償却率">
          <a:extLst>
            <a:ext uri="{FF2B5EF4-FFF2-40B4-BE49-F238E27FC236}">
              <a16:creationId xmlns:a16="http://schemas.microsoft.com/office/drawing/2014/main" id="{95EE657F-876D-4BF3-929F-0143D8030CDA}"/>
            </a:ext>
          </a:extLst>
        </xdr:cNvPr>
        <xdr:cNvSpPr txBox="1"/>
      </xdr:nvSpPr>
      <xdr:spPr>
        <a:xfrm>
          <a:off x="11354444" y="12350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750156CA-370D-42A1-9491-CB6E2D09612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FCB36B7E-DBA2-4710-9868-2ADEEE9568C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B2CEDD5F-2D2D-449F-9AED-BBD50695F18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2734B80F-C949-4AC6-9321-48FD5531748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3FE46D08-9B65-4594-86F7-88ED3DCB528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32858209-9AA7-4713-9890-5DEE1206BD4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76A0E1AA-3DE3-4857-8162-3BAA0892EFD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47D9B20E-1B1E-4CB5-9477-C51EAA2CDE8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8" name="直線コネクタ 757">
          <a:extLst>
            <a:ext uri="{FF2B5EF4-FFF2-40B4-BE49-F238E27FC236}">
              <a16:creationId xmlns:a16="http://schemas.microsoft.com/office/drawing/2014/main" id="{239704C5-EF7B-41F3-9D42-3356BB991C9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9" name="テキスト ボックス 758">
          <a:extLst>
            <a:ext uri="{FF2B5EF4-FFF2-40B4-BE49-F238E27FC236}">
              <a16:creationId xmlns:a16="http://schemas.microsoft.com/office/drawing/2014/main" id="{C3BCF061-E04F-4D6D-AA43-6B4668BEBDE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0" name="直線コネクタ 759">
          <a:extLst>
            <a:ext uri="{FF2B5EF4-FFF2-40B4-BE49-F238E27FC236}">
              <a16:creationId xmlns:a16="http://schemas.microsoft.com/office/drawing/2014/main" id="{4CC34DF9-DF22-442B-96B2-06D10084426E}"/>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1" name="テキスト ボックス 760">
          <a:extLst>
            <a:ext uri="{FF2B5EF4-FFF2-40B4-BE49-F238E27FC236}">
              <a16:creationId xmlns:a16="http://schemas.microsoft.com/office/drawing/2014/main" id="{9D1E5A49-0A24-4874-B45B-189FB4FAE4B2}"/>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2" name="直線コネクタ 761">
          <a:extLst>
            <a:ext uri="{FF2B5EF4-FFF2-40B4-BE49-F238E27FC236}">
              <a16:creationId xmlns:a16="http://schemas.microsoft.com/office/drawing/2014/main" id="{FC17D058-B281-4954-B84A-277B552EE47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3" name="テキスト ボックス 762">
          <a:extLst>
            <a:ext uri="{FF2B5EF4-FFF2-40B4-BE49-F238E27FC236}">
              <a16:creationId xmlns:a16="http://schemas.microsoft.com/office/drawing/2014/main" id="{A21C27DB-B846-4433-8E19-F83F758BA6D9}"/>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4" name="直線コネクタ 763">
          <a:extLst>
            <a:ext uri="{FF2B5EF4-FFF2-40B4-BE49-F238E27FC236}">
              <a16:creationId xmlns:a16="http://schemas.microsoft.com/office/drawing/2014/main" id="{C88F6342-F191-44A1-B951-980A41E70DD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5" name="テキスト ボックス 764">
          <a:extLst>
            <a:ext uri="{FF2B5EF4-FFF2-40B4-BE49-F238E27FC236}">
              <a16:creationId xmlns:a16="http://schemas.microsoft.com/office/drawing/2014/main" id="{9275AA0D-DD1F-4435-8F9F-EFFC657B1C4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6" name="直線コネクタ 765">
          <a:extLst>
            <a:ext uri="{FF2B5EF4-FFF2-40B4-BE49-F238E27FC236}">
              <a16:creationId xmlns:a16="http://schemas.microsoft.com/office/drawing/2014/main" id="{79D08D84-D4C0-418F-B560-DAE43B814E03}"/>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7" name="テキスト ボックス 766">
          <a:extLst>
            <a:ext uri="{FF2B5EF4-FFF2-40B4-BE49-F238E27FC236}">
              <a16:creationId xmlns:a16="http://schemas.microsoft.com/office/drawing/2014/main" id="{A1F562FD-8347-41DD-BB02-6E59C8EF540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8" name="直線コネクタ 767">
          <a:extLst>
            <a:ext uri="{FF2B5EF4-FFF2-40B4-BE49-F238E27FC236}">
              <a16:creationId xmlns:a16="http://schemas.microsoft.com/office/drawing/2014/main" id="{914C340D-8634-412A-B264-4B7ECED7F26D}"/>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9" name="テキスト ボックス 768">
          <a:extLst>
            <a:ext uri="{FF2B5EF4-FFF2-40B4-BE49-F238E27FC236}">
              <a16:creationId xmlns:a16="http://schemas.microsoft.com/office/drawing/2014/main" id="{59BC1143-FC00-4732-A5A4-FEDB03A2E3AA}"/>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ED920836-32F0-40AB-BE8A-F03D3587E5B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21D24172-8CBF-4067-AEAE-C713ADCDCE0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図書館】&#10;一人当たり面積グラフ枠">
          <a:extLst>
            <a:ext uri="{FF2B5EF4-FFF2-40B4-BE49-F238E27FC236}">
              <a16:creationId xmlns:a16="http://schemas.microsoft.com/office/drawing/2014/main" id="{25E6CA71-5383-4DB9-8A39-1DD490550AC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3" name="直線コネクタ 772">
          <a:extLst>
            <a:ext uri="{FF2B5EF4-FFF2-40B4-BE49-F238E27FC236}">
              <a16:creationId xmlns:a16="http://schemas.microsoft.com/office/drawing/2014/main" id="{A7FF548B-9221-4460-947A-C84557AD0C52}"/>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4" name="【図書館】&#10;一人当たり面積最小値テキスト">
          <a:extLst>
            <a:ext uri="{FF2B5EF4-FFF2-40B4-BE49-F238E27FC236}">
              <a16:creationId xmlns:a16="http://schemas.microsoft.com/office/drawing/2014/main" id="{41C91564-829F-4E08-8959-3573E6FAAE0D}"/>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5" name="直線コネクタ 774">
          <a:extLst>
            <a:ext uri="{FF2B5EF4-FFF2-40B4-BE49-F238E27FC236}">
              <a16:creationId xmlns:a16="http://schemas.microsoft.com/office/drawing/2014/main" id="{003E28DF-FFCA-40ED-BDAD-A7EE880E12B4}"/>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6" name="【図書館】&#10;一人当たり面積最大値テキスト">
          <a:extLst>
            <a:ext uri="{FF2B5EF4-FFF2-40B4-BE49-F238E27FC236}">
              <a16:creationId xmlns:a16="http://schemas.microsoft.com/office/drawing/2014/main" id="{B62DAE4C-E360-4008-845D-471ACA4BF9D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7" name="直線コネクタ 776">
          <a:extLst>
            <a:ext uri="{FF2B5EF4-FFF2-40B4-BE49-F238E27FC236}">
              <a16:creationId xmlns:a16="http://schemas.microsoft.com/office/drawing/2014/main" id="{C76A1855-0289-43C6-9023-A87C91F204C2}"/>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78" name="【図書館】&#10;一人当たり面積平均値テキスト">
          <a:extLst>
            <a:ext uri="{FF2B5EF4-FFF2-40B4-BE49-F238E27FC236}">
              <a16:creationId xmlns:a16="http://schemas.microsoft.com/office/drawing/2014/main" id="{93EFDFFA-E499-439F-AFE3-D18E0E1DE0C6}"/>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9" name="フローチャート: 判断 778">
          <a:extLst>
            <a:ext uri="{FF2B5EF4-FFF2-40B4-BE49-F238E27FC236}">
              <a16:creationId xmlns:a16="http://schemas.microsoft.com/office/drawing/2014/main" id="{0CFEC96E-168C-45A8-97B1-1D5A6AB82F68}"/>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0" name="フローチャート: 判断 779">
          <a:extLst>
            <a:ext uri="{FF2B5EF4-FFF2-40B4-BE49-F238E27FC236}">
              <a16:creationId xmlns:a16="http://schemas.microsoft.com/office/drawing/2014/main" id="{DE9E474D-FD70-4F36-A6ED-7C7853ECCFF1}"/>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1" name="フローチャート: 判断 780">
          <a:extLst>
            <a:ext uri="{FF2B5EF4-FFF2-40B4-BE49-F238E27FC236}">
              <a16:creationId xmlns:a16="http://schemas.microsoft.com/office/drawing/2014/main" id="{4E824BBB-C4C3-40D5-B82D-F78F1B5C30C5}"/>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2" name="フローチャート: 判断 781">
          <a:extLst>
            <a:ext uri="{FF2B5EF4-FFF2-40B4-BE49-F238E27FC236}">
              <a16:creationId xmlns:a16="http://schemas.microsoft.com/office/drawing/2014/main" id="{443DD17D-10E5-47E6-B254-B5255E267B6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83" name="フローチャート: 判断 782">
          <a:extLst>
            <a:ext uri="{FF2B5EF4-FFF2-40B4-BE49-F238E27FC236}">
              <a16:creationId xmlns:a16="http://schemas.microsoft.com/office/drawing/2014/main" id="{2E4226C3-7CD6-4EEB-BF10-FD2BEE6FE199}"/>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078D287F-07A6-42C6-8729-73A477D9EFC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D116C233-2C6E-474C-BE4B-86368454C74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F24820AC-D024-4A5B-B2B2-51D62F7765E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60905791-CB06-4469-A579-103E3832B62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B1E06D4-B902-427D-AD7C-B93AFE6F8B7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58057</xdr:rowOff>
    </xdr:from>
    <xdr:to>
      <xdr:col>116</xdr:col>
      <xdr:colOff>114300</xdr:colOff>
      <xdr:row>80</xdr:row>
      <xdr:rowOff>159657</xdr:rowOff>
    </xdr:to>
    <xdr:sp macro="" textlink="">
      <xdr:nvSpPr>
        <xdr:cNvPr id="789" name="楕円 788">
          <a:extLst>
            <a:ext uri="{FF2B5EF4-FFF2-40B4-BE49-F238E27FC236}">
              <a16:creationId xmlns:a16="http://schemas.microsoft.com/office/drawing/2014/main" id="{B73554FD-9AC6-482F-ADB1-15348687A33B}"/>
            </a:ext>
          </a:extLst>
        </xdr:cNvPr>
        <xdr:cNvSpPr/>
      </xdr:nvSpPr>
      <xdr:spPr>
        <a:xfrm>
          <a:off x="19897725"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80934</xdr:rowOff>
    </xdr:from>
    <xdr:ext cx="469744" cy="259045"/>
    <xdr:sp macro="" textlink="">
      <xdr:nvSpPr>
        <xdr:cNvPr id="790" name="【図書館】&#10;一人当たり面積該当値テキスト">
          <a:extLst>
            <a:ext uri="{FF2B5EF4-FFF2-40B4-BE49-F238E27FC236}">
              <a16:creationId xmlns:a16="http://schemas.microsoft.com/office/drawing/2014/main" id="{01B4CC00-8370-46A7-B3A8-E5CE19B47325}"/>
            </a:ext>
          </a:extLst>
        </xdr:cNvPr>
        <xdr:cNvSpPr txBox="1"/>
      </xdr:nvSpPr>
      <xdr:spPr>
        <a:xfrm>
          <a:off x="20002500" y="1287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58057</xdr:rowOff>
    </xdr:from>
    <xdr:to>
      <xdr:col>112</xdr:col>
      <xdr:colOff>38100</xdr:colOff>
      <xdr:row>80</xdr:row>
      <xdr:rowOff>159657</xdr:rowOff>
    </xdr:to>
    <xdr:sp macro="" textlink="">
      <xdr:nvSpPr>
        <xdr:cNvPr id="791" name="楕円 790">
          <a:extLst>
            <a:ext uri="{FF2B5EF4-FFF2-40B4-BE49-F238E27FC236}">
              <a16:creationId xmlns:a16="http://schemas.microsoft.com/office/drawing/2014/main" id="{85CA7E9A-A37C-474E-913D-D0FFFF458B37}"/>
            </a:ext>
          </a:extLst>
        </xdr:cNvPr>
        <xdr:cNvSpPr/>
      </xdr:nvSpPr>
      <xdr:spPr>
        <a:xfrm>
          <a:off x="19154775" y="13012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108857</xdr:rowOff>
    </xdr:from>
    <xdr:to>
      <xdr:col>116</xdr:col>
      <xdr:colOff>63500</xdr:colOff>
      <xdr:row>80</xdr:row>
      <xdr:rowOff>108857</xdr:rowOff>
    </xdr:to>
    <xdr:cxnSp macro="">
      <xdr:nvCxnSpPr>
        <xdr:cNvPr id="792" name="直線コネクタ 791">
          <a:extLst>
            <a:ext uri="{FF2B5EF4-FFF2-40B4-BE49-F238E27FC236}">
              <a16:creationId xmlns:a16="http://schemas.microsoft.com/office/drawing/2014/main" id="{9794FA96-BBDF-40B2-AF2D-D2F0E0348A80}"/>
            </a:ext>
          </a:extLst>
        </xdr:cNvPr>
        <xdr:cNvCxnSpPr/>
      </xdr:nvCxnSpPr>
      <xdr:spPr>
        <a:xfrm>
          <a:off x="19202400" y="130596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58057</xdr:rowOff>
    </xdr:from>
    <xdr:to>
      <xdr:col>107</xdr:col>
      <xdr:colOff>101600</xdr:colOff>
      <xdr:row>80</xdr:row>
      <xdr:rowOff>159657</xdr:rowOff>
    </xdr:to>
    <xdr:sp macro="" textlink="">
      <xdr:nvSpPr>
        <xdr:cNvPr id="793" name="楕円 792">
          <a:extLst>
            <a:ext uri="{FF2B5EF4-FFF2-40B4-BE49-F238E27FC236}">
              <a16:creationId xmlns:a16="http://schemas.microsoft.com/office/drawing/2014/main" id="{F7C3843E-26F3-40A8-B2FB-15BDC819A348}"/>
            </a:ext>
          </a:extLst>
        </xdr:cNvPr>
        <xdr:cNvSpPr/>
      </xdr:nvSpPr>
      <xdr:spPr>
        <a:xfrm>
          <a:off x="18345150"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108857</xdr:rowOff>
    </xdr:from>
    <xdr:to>
      <xdr:col>111</xdr:col>
      <xdr:colOff>177800</xdr:colOff>
      <xdr:row>80</xdr:row>
      <xdr:rowOff>108857</xdr:rowOff>
    </xdr:to>
    <xdr:cxnSp macro="">
      <xdr:nvCxnSpPr>
        <xdr:cNvPr id="794" name="直線コネクタ 793">
          <a:extLst>
            <a:ext uri="{FF2B5EF4-FFF2-40B4-BE49-F238E27FC236}">
              <a16:creationId xmlns:a16="http://schemas.microsoft.com/office/drawing/2014/main" id="{E5AF242E-82E2-470B-BFB6-D889FCCBE9A3}"/>
            </a:ext>
          </a:extLst>
        </xdr:cNvPr>
        <xdr:cNvCxnSpPr/>
      </xdr:nvCxnSpPr>
      <xdr:spPr>
        <a:xfrm>
          <a:off x="18392775" y="130596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95" name="楕円 794">
          <a:extLst>
            <a:ext uri="{FF2B5EF4-FFF2-40B4-BE49-F238E27FC236}">
              <a16:creationId xmlns:a16="http://schemas.microsoft.com/office/drawing/2014/main" id="{D849C5CA-583F-46C2-8464-9B65CBCDD3AD}"/>
            </a:ext>
          </a:extLst>
        </xdr:cNvPr>
        <xdr:cNvSpPr/>
      </xdr:nvSpPr>
      <xdr:spPr>
        <a:xfrm>
          <a:off x="17554575" y="130120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108857</xdr:rowOff>
    </xdr:from>
    <xdr:to>
      <xdr:col>107</xdr:col>
      <xdr:colOff>50800</xdr:colOff>
      <xdr:row>80</xdr:row>
      <xdr:rowOff>108857</xdr:rowOff>
    </xdr:to>
    <xdr:cxnSp macro="">
      <xdr:nvCxnSpPr>
        <xdr:cNvPr id="796" name="直線コネクタ 795">
          <a:extLst>
            <a:ext uri="{FF2B5EF4-FFF2-40B4-BE49-F238E27FC236}">
              <a16:creationId xmlns:a16="http://schemas.microsoft.com/office/drawing/2014/main" id="{5760F8BA-49F3-4AAB-96ED-3B5F39593B3E}"/>
            </a:ext>
          </a:extLst>
        </xdr:cNvPr>
        <xdr:cNvCxnSpPr/>
      </xdr:nvCxnSpPr>
      <xdr:spPr>
        <a:xfrm>
          <a:off x="17602200" y="130596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58057</xdr:rowOff>
    </xdr:from>
    <xdr:to>
      <xdr:col>98</xdr:col>
      <xdr:colOff>38100</xdr:colOff>
      <xdr:row>80</xdr:row>
      <xdr:rowOff>159657</xdr:rowOff>
    </xdr:to>
    <xdr:sp macro="" textlink="">
      <xdr:nvSpPr>
        <xdr:cNvPr id="797" name="楕円 796">
          <a:extLst>
            <a:ext uri="{FF2B5EF4-FFF2-40B4-BE49-F238E27FC236}">
              <a16:creationId xmlns:a16="http://schemas.microsoft.com/office/drawing/2014/main" id="{0D2802C9-B4DD-486D-974C-9E090699F1FB}"/>
            </a:ext>
          </a:extLst>
        </xdr:cNvPr>
        <xdr:cNvSpPr/>
      </xdr:nvSpPr>
      <xdr:spPr>
        <a:xfrm>
          <a:off x="16754475" y="13012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108857</xdr:rowOff>
    </xdr:from>
    <xdr:to>
      <xdr:col>102</xdr:col>
      <xdr:colOff>114300</xdr:colOff>
      <xdr:row>80</xdr:row>
      <xdr:rowOff>108857</xdr:rowOff>
    </xdr:to>
    <xdr:cxnSp macro="">
      <xdr:nvCxnSpPr>
        <xdr:cNvPr id="798" name="直線コネクタ 797">
          <a:extLst>
            <a:ext uri="{FF2B5EF4-FFF2-40B4-BE49-F238E27FC236}">
              <a16:creationId xmlns:a16="http://schemas.microsoft.com/office/drawing/2014/main" id="{39268B49-DC17-4AD7-AED9-1C7D95DF5780}"/>
            </a:ext>
          </a:extLst>
        </xdr:cNvPr>
        <xdr:cNvCxnSpPr/>
      </xdr:nvCxnSpPr>
      <xdr:spPr>
        <a:xfrm>
          <a:off x="16802100" y="1305968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9" name="n_1aveValue【図書館】&#10;一人当たり面積">
          <a:extLst>
            <a:ext uri="{FF2B5EF4-FFF2-40B4-BE49-F238E27FC236}">
              <a16:creationId xmlns:a16="http://schemas.microsoft.com/office/drawing/2014/main" id="{8F9EAF16-A8D6-4E52-80F7-269A2184E64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0" name="n_2aveValue【図書館】&#10;一人当たり面積">
          <a:extLst>
            <a:ext uri="{FF2B5EF4-FFF2-40B4-BE49-F238E27FC236}">
              <a16:creationId xmlns:a16="http://schemas.microsoft.com/office/drawing/2014/main" id="{A1F989F3-B2A3-4629-AF93-05226711B837}"/>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1" name="n_3aveValue【図書館】&#10;一人当たり面積">
          <a:extLst>
            <a:ext uri="{FF2B5EF4-FFF2-40B4-BE49-F238E27FC236}">
              <a16:creationId xmlns:a16="http://schemas.microsoft.com/office/drawing/2014/main" id="{DE441FBA-656E-4294-BE00-B0780807196D}"/>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802" name="n_4aveValue【図書館】&#10;一人当たり面積">
          <a:extLst>
            <a:ext uri="{FF2B5EF4-FFF2-40B4-BE49-F238E27FC236}">
              <a16:creationId xmlns:a16="http://schemas.microsoft.com/office/drawing/2014/main" id="{3FBA34C6-AB6B-47F9-86CD-75FCD357E6AA}"/>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4734</xdr:rowOff>
    </xdr:from>
    <xdr:ext cx="469744" cy="259045"/>
    <xdr:sp macro="" textlink="">
      <xdr:nvSpPr>
        <xdr:cNvPr id="803" name="n_1mainValue【図書館】&#10;一人当たり面積">
          <a:extLst>
            <a:ext uri="{FF2B5EF4-FFF2-40B4-BE49-F238E27FC236}">
              <a16:creationId xmlns:a16="http://schemas.microsoft.com/office/drawing/2014/main" id="{DF25D87A-5442-45C2-A863-B47F808E1AA4}"/>
            </a:ext>
          </a:extLst>
        </xdr:cNvPr>
        <xdr:cNvSpPr txBox="1"/>
      </xdr:nvSpPr>
      <xdr:spPr>
        <a:xfrm>
          <a:off x="189834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804" name="n_2mainValue【図書館】&#10;一人当たり面積">
          <a:extLst>
            <a:ext uri="{FF2B5EF4-FFF2-40B4-BE49-F238E27FC236}">
              <a16:creationId xmlns:a16="http://schemas.microsoft.com/office/drawing/2014/main" id="{26903D8F-C51F-47B5-B8B0-874178358730}"/>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805" name="n_3mainValue【図書館】&#10;一人当たり面積">
          <a:extLst>
            <a:ext uri="{FF2B5EF4-FFF2-40B4-BE49-F238E27FC236}">
              <a16:creationId xmlns:a16="http://schemas.microsoft.com/office/drawing/2014/main" id="{8BCA448A-936B-4DCA-82C4-E21E9F7BE3FE}"/>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4734</xdr:rowOff>
    </xdr:from>
    <xdr:ext cx="469744" cy="259045"/>
    <xdr:sp macro="" textlink="">
      <xdr:nvSpPr>
        <xdr:cNvPr id="806" name="n_4mainValue【図書館】&#10;一人当たり面積">
          <a:extLst>
            <a:ext uri="{FF2B5EF4-FFF2-40B4-BE49-F238E27FC236}">
              <a16:creationId xmlns:a16="http://schemas.microsoft.com/office/drawing/2014/main" id="{B5ACEB93-74E5-4610-8A9B-80EA82FDD561}"/>
            </a:ext>
          </a:extLst>
        </xdr:cNvPr>
        <xdr:cNvSpPr txBox="1"/>
      </xdr:nvSpPr>
      <xdr:spPr>
        <a:xfrm>
          <a:off x="16592627"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7" name="正方形/長方形 806">
          <a:extLst>
            <a:ext uri="{FF2B5EF4-FFF2-40B4-BE49-F238E27FC236}">
              <a16:creationId xmlns:a16="http://schemas.microsoft.com/office/drawing/2014/main" id="{F69CC0F6-1BE9-46DF-8189-4808DFE6399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8" name="正方形/長方形 807">
          <a:extLst>
            <a:ext uri="{FF2B5EF4-FFF2-40B4-BE49-F238E27FC236}">
              <a16:creationId xmlns:a16="http://schemas.microsoft.com/office/drawing/2014/main" id="{91136153-C0B7-48F2-A7B5-3AF6F3D92EFE}"/>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9" name="正方形/長方形 808">
          <a:extLst>
            <a:ext uri="{FF2B5EF4-FFF2-40B4-BE49-F238E27FC236}">
              <a16:creationId xmlns:a16="http://schemas.microsoft.com/office/drawing/2014/main" id="{0A3A84B6-C694-4928-8B9E-8D51E7886F7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0" name="正方形/長方形 809">
          <a:extLst>
            <a:ext uri="{FF2B5EF4-FFF2-40B4-BE49-F238E27FC236}">
              <a16:creationId xmlns:a16="http://schemas.microsoft.com/office/drawing/2014/main" id="{B467B523-3004-46D0-B283-6ABB0469A18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1" name="正方形/長方形 810">
          <a:extLst>
            <a:ext uri="{FF2B5EF4-FFF2-40B4-BE49-F238E27FC236}">
              <a16:creationId xmlns:a16="http://schemas.microsoft.com/office/drawing/2014/main" id="{2DB5D1D8-BDCD-4C04-9B94-243919903F9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2" name="正方形/長方形 811">
          <a:extLst>
            <a:ext uri="{FF2B5EF4-FFF2-40B4-BE49-F238E27FC236}">
              <a16:creationId xmlns:a16="http://schemas.microsoft.com/office/drawing/2014/main" id="{825203AC-07EB-47F5-ACA9-67C504E9FD4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3" name="テキスト ボックス 812">
          <a:extLst>
            <a:ext uri="{FF2B5EF4-FFF2-40B4-BE49-F238E27FC236}">
              <a16:creationId xmlns:a16="http://schemas.microsoft.com/office/drawing/2014/main" id="{9428C842-09E4-40A5-A958-DC9DD50A7446}"/>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4" name="直線コネクタ 813">
          <a:extLst>
            <a:ext uri="{FF2B5EF4-FFF2-40B4-BE49-F238E27FC236}">
              <a16:creationId xmlns:a16="http://schemas.microsoft.com/office/drawing/2014/main" id="{8FE03077-DF97-4B55-94CA-FAA2E46A6E9F}"/>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5" name="テキスト ボックス 814">
          <a:extLst>
            <a:ext uri="{FF2B5EF4-FFF2-40B4-BE49-F238E27FC236}">
              <a16:creationId xmlns:a16="http://schemas.microsoft.com/office/drawing/2014/main" id="{1D1A2DB4-3FFF-48EC-AF76-126407DD932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6" name="直線コネクタ 815">
          <a:extLst>
            <a:ext uri="{FF2B5EF4-FFF2-40B4-BE49-F238E27FC236}">
              <a16:creationId xmlns:a16="http://schemas.microsoft.com/office/drawing/2014/main" id="{5D4C2836-0134-48CC-A5DF-16EC8B249750}"/>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7" name="テキスト ボックス 816">
          <a:extLst>
            <a:ext uri="{FF2B5EF4-FFF2-40B4-BE49-F238E27FC236}">
              <a16:creationId xmlns:a16="http://schemas.microsoft.com/office/drawing/2014/main" id="{BD4A168A-BDFF-4582-9CD9-AEA56A8954E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8" name="直線コネクタ 817">
          <a:extLst>
            <a:ext uri="{FF2B5EF4-FFF2-40B4-BE49-F238E27FC236}">
              <a16:creationId xmlns:a16="http://schemas.microsoft.com/office/drawing/2014/main" id="{C6EB945D-62F0-4329-8BA3-74DABF01CBB1}"/>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9" name="テキスト ボックス 818">
          <a:extLst>
            <a:ext uri="{FF2B5EF4-FFF2-40B4-BE49-F238E27FC236}">
              <a16:creationId xmlns:a16="http://schemas.microsoft.com/office/drawing/2014/main" id="{6241B2CD-E25A-4F54-BDEC-9658FDB5744A}"/>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0" name="直線コネクタ 819">
          <a:extLst>
            <a:ext uri="{FF2B5EF4-FFF2-40B4-BE49-F238E27FC236}">
              <a16:creationId xmlns:a16="http://schemas.microsoft.com/office/drawing/2014/main" id="{41D1193F-9D04-4AA6-A91F-E666BBB21CA6}"/>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1" name="テキスト ボックス 820">
          <a:extLst>
            <a:ext uri="{FF2B5EF4-FFF2-40B4-BE49-F238E27FC236}">
              <a16:creationId xmlns:a16="http://schemas.microsoft.com/office/drawing/2014/main" id="{2C1FD15D-F936-4432-9F50-8A3250894169}"/>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2" name="直線コネクタ 821">
          <a:extLst>
            <a:ext uri="{FF2B5EF4-FFF2-40B4-BE49-F238E27FC236}">
              <a16:creationId xmlns:a16="http://schemas.microsoft.com/office/drawing/2014/main" id="{A6815B2C-6D96-4B03-B1AF-B8769BDA142C}"/>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3" name="テキスト ボックス 822">
          <a:extLst>
            <a:ext uri="{FF2B5EF4-FFF2-40B4-BE49-F238E27FC236}">
              <a16:creationId xmlns:a16="http://schemas.microsoft.com/office/drawing/2014/main" id="{A791166D-D303-4043-85A5-0E34DE86F9E6}"/>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4" name="直線コネクタ 823">
          <a:extLst>
            <a:ext uri="{FF2B5EF4-FFF2-40B4-BE49-F238E27FC236}">
              <a16:creationId xmlns:a16="http://schemas.microsoft.com/office/drawing/2014/main" id="{D32AAA82-490A-4DEC-ADA7-561F80EEEC98}"/>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5" name="テキスト ボックス 824">
          <a:extLst>
            <a:ext uri="{FF2B5EF4-FFF2-40B4-BE49-F238E27FC236}">
              <a16:creationId xmlns:a16="http://schemas.microsoft.com/office/drawing/2014/main" id="{62FB25B2-63CC-4AD6-99C5-315C3ED636D6}"/>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076390BB-AFE3-46E0-B236-959043ED0F2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12F9F50C-42D4-44B3-8C03-E7358CB0123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828" name="直線コネクタ 827">
          <a:extLst>
            <a:ext uri="{FF2B5EF4-FFF2-40B4-BE49-F238E27FC236}">
              <a16:creationId xmlns:a16="http://schemas.microsoft.com/office/drawing/2014/main" id="{8C650F95-912F-4A2B-8F6D-4B84B5F4DB3E}"/>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829" name="【博物館】&#10;有形固定資産減価償却率最小値テキスト">
          <a:extLst>
            <a:ext uri="{FF2B5EF4-FFF2-40B4-BE49-F238E27FC236}">
              <a16:creationId xmlns:a16="http://schemas.microsoft.com/office/drawing/2014/main" id="{18F6D8C6-A8AC-47E9-8879-8C12C1196C6A}"/>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830" name="直線コネクタ 829">
          <a:extLst>
            <a:ext uri="{FF2B5EF4-FFF2-40B4-BE49-F238E27FC236}">
              <a16:creationId xmlns:a16="http://schemas.microsoft.com/office/drawing/2014/main" id="{A4EDB1A5-8C68-4991-B510-366CBA50E042}"/>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831" name="【博物館】&#10;有形固定資産減価償却率最大値テキスト">
          <a:extLst>
            <a:ext uri="{FF2B5EF4-FFF2-40B4-BE49-F238E27FC236}">
              <a16:creationId xmlns:a16="http://schemas.microsoft.com/office/drawing/2014/main" id="{0C9FB523-CA50-493E-9748-CD45FF5019B3}"/>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832" name="直線コネクタ 831">
          <a:extLst>
            <a:ext uri="{FF2B5EF4-FFF2-40B4-BE49-F238E27FC236}">
              <a16:creationId xmlns:a16="http://schemas.microsoft.com/office/drawing/2014/main" id="{7F758D6F-6E63-428C-B80C-A8C68374358C}"/>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833" name="【博物館】&#10;有形固定資産減価償却率平均値テキスト">
          <a:extLst>
            <a:ext uri="{FF2B5EF4-FFF2-40B4-BE49-F238E27FC236}">
              <a16:creationId xmlns:a16="http://schemas.microsoft.com/office/drawing/2014/main" id="{BBD27A03-A7E5-4B5A-A597-FD593A1B336E}"/>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834" name="フローチャート: 判断 833">
          <a:extLst>
            <a:ext uri="{FF2B5EF4-FFF2-40B4-BE49-F238E27FC236}">
              <a16:creationId xmlns:a16="http://schemas.microsoft.com/office/drawing/2014/main" id="{A756D1D5-BFDB-4AC9-BF5E-A5F02BEAE145}"/>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835" name="フローチャート: 判断 834">
          <a:extLst>
            <a:ext uri="{FF2B5EF4-FFF2-40B4-BE49-F238E27FC236}">
              <a16:creationId xmlns:a16="http://schemas.microsoft.com/office/drawing/2014/main" id="{B58FE46B-6184-49A0-ABE7-8E3F8A4F88E0}"/>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836" name="フローチャート: 判断 835">
          <a:extLst>
            <a:ext uri="{FF2B5EF4-FFF2-40B4-BE49-F238E27FC236}">
              <a16:creationId xmlns:a16="http://schemas.microsoft.com/office/drawing/2014/main" id="{F33349CD-27B7-40F4-A30A-14A1A03F861A}"/>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837" name="フローチャート: 判断 836">
          <a:extLst>
            <a:ext uri="{FF2B5EF4-FFF2-40B4-BE49-F238E27FC236}">
              <a16:creationId xmlns:a16="http://schemas.microsoft.com/office/drawing/2014/main" id="{ECA84ECF-D45B-4CA0-8DBB-3746E1B68453}"/>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838" name="フローチャート: 判断 837">
          <a:extLst>
            <a:ext uri="{FF2B5EF4-FFF2-40B4-BE49-F238E27FC236}">
              <a16:creationId xmlns:a16="http://schemas.microsoft.com/office/drawing/2014/main" id="{52B7B11A-5DDA-4662-958E-C69C73ED9FB8}"/>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7E41706D-FA7B-4006-B393-92098DF5F811}"/>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7BC4EF2D-2400-4D9F-A0C6-30A888DAFADB}"/>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520271AB-4361-4B5A-BC27-32781A00815B}"/>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01A959A2-2A66-4951-B0D2-AD20012A7BC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7BD9114C-8482-420E-A76C-14AB03AAE0C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151130</xdr:rowOff>
    </xdr:from>
    <xdr:to>
      <xdr:col>85</xdr:col>
      <xdr:colOff>177800</xdr:colOff>
      <xdr:row>107</xdr:row>
      <xdr:rowOff>81280</xdr:rowOff>
    </xdr:to>
    <xdr:sp macro="" textlink="">
      <xdr:nvSpPr>
        <xdr:cNvPr id="844" name="楕円 843">
          <a:extLst>
            <a:ext uri="{FF2B5EF4-FFF2-40B4-BE49-F238E27FC236}">
              <a16:creationId xmlns:a16="http://schemas.microsoft.com/office/drawing/2014/main" id="{809E726C-D8B6-441B-8ED0-C32182D1DF6A}"/>
            </a:ext>
          </a:extLst>
        </xdr:cNvPr>
        <xdr:cNvSpPr/>
      </xdr:nvSpPr>
      <xdr:spPr>
        <a:xfrm>
          <a:off x="14649450" y="17315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129557</xdr:rowOff>
    </xdr:from>
    <xdr:ext cx="405111" cy="259045"/>
    <xdr:sp macro="" textlink="">
      <xdr:nvSpPr>
        <xdr:cNvPr id="845" name="【博物館】&#10;有形固定資産減価償却率該当値テキスト">
          <a:extLst>
            <a:ext uri="{FF2B5EF4-FFF2-40B4-BE49-F238E27FC236}">
              <a16:creationId xmlns:a16="http://schemas.microsoft.com/office/drawing/2014/main" id="{390A1058-9E6F-4032-BC53-AFC34199128C}"/>
            </a:ext>
          </a:extLst>
        </xdr:cNvPr>
        <xdr:cNvSpPr txBox="1"/>
      </xdr:nvSpPr>
      <xdr:spPr>
        <a:xfrm>
          <a:off x="14744700" y="17290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97789</xdr:rowOff>
    </xdr:from>
    <xdr:to>
      <xdr:col>81</xdr:col>
      <xdr:colOff>101600</xdr:colOff>
      <xdr:row>108</xdr:row>
      <xdr:rowOff>27939</xdr:rowOff>
    </xdr:to>
    <xdr:sp macro="" textlink="">
      <xdr:nvSpPr>
        <xdr:cNvPr id="846" name="楕円 845">
          <a:extLst>
            <a:ext uri="{FF2B5EF4-FFF2-40B4-BE49-F238E27FC236}">
              <a16:creationId xmlns:a16="http://schemas.microsoft.com/office/drawing/2014/main" id="{6F728C23-F6FB-47C9-8394-D8EF60B68925}"/>
            </a:ext>
          </a:extLst>
        </xdr:cNvPr>
        <xdr:cNvSpPr/>
      </xdr:nvSpPr>
      <xdr:spPr>
        <a:xfrm>
          <a:off x="13887450" y="174237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30480</xdr:rowOff>
    </xdr:from>
    <xdr:to>
      <xdr:col>85</xdr:col>
      <xdr:colOff>127000</xdr:colOff>
      <xdr:row>107</xdr:row>
      <xdr:rowOff>148589</xdr:rowOff>
    </xdr:to>
    <xdr:cxnSp macro="">
      <xdr:nvCxnSpPr>
        <xdr:cNvPr id="847" name="直線コネクタ 846">
          <a:extLst>
            <a:ext uri="{FF2B5EF4-FFF2-40B4-BE49-F238E27FC236}">
              <a16:creationId xmlns:a16="http://schemas.microsoft.com/office/drawing/2014/main" id="{AA50F9C4-A392-4C98-AE5E-FBA625C2BDBB}"/>
            </a:ext>
          </a:extLst>
        </xdr:cNvPr>
        <xdr:cNvCxnSpPr/>
      </xdr:nvCxnSpPr>
      <xdr:spPr>
        <a:xfrm flipV="1">
          <a:off x="13935075" y="17353280"/>
          <a:ext cx="762000" cy="118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61595</xdr:rowOff>
    </xdr:from>
    <xdr:to>
      <xdr:col>76</xdr:col>
      <xdr:colOff>165100</xdr:colOff>
      <xdr:row>107</xdr:row>
      <xdr:rowOff>163195</xdr:rowOff>
    </xdr:to>
    <xdr:sp macro="" textlink="">
      <xdr:nvSpPr>
        <xdr:cNvPr id="848" name="楕円 847">
          <a:extLst>
            <a:ext uri="{FF2B5EF4-FFF2-40B4-BE49-F238E27FC236}">
              <a16:creationId xmlns:a16="http://schemas.microsoft.com/office/drawing/2014/main" id="{1BC4F96B-A25B-4518-ABFB-13210712CF86}"/>
            </a:ext>
          </a:extLst>
        </xdr:cNvPr>
        <xdr:cNvSpPr/>
      </xdr:nvSpPr>
      <xdr:spPr>
        <a:xfrm>
          <a:off x="13096875" y="17390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112395</xdr:rowOff>
    </xdr:from>
    <xdr:to>
      <xdr:col>81</xdr:col>
      <xdr:colOff>50800</xdr:colOff>
      <xdr:row>107</xdr:row>
      <xdr:rowOff>148589</xdr:rowOff>
    </xdr:to>
    <xdr:cxnSp macro="">
      <xdr:nvCxnSpPr>
        <xdr:cNvPr id="849" name="直線コネクタ 848">
          <a:extLst>
            <a:ext uri="{FF2B5EF4-FFF2-40B4-BE49-F238E27FC236}">
              <a16:creationId xmlns:a16="http://schemas.microsoft.com/office/drawing/2014/main" id="{B5D0F9C9-5854-4645-B95D-3FD84F48F925}"/>
            </a:ext>
          </a:extLst>
        </xdr:cNvPr>
        <xdr:cNvCxnSpPr/>
      </xdr:nvCxnSpPr>
      <xdr:spPr>
        <a:xfrm>
          <a:off x="13144500" y="17438370"/>
          <a:ext cx="7905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33020</xdr:rowOff>
    </xdr:from>
    <xdr:to>
      <xdr:col>72</xdr:col>
      <xdr:colOff>38100</xdr:colOff>
      <xdr:row>107</xdr:row>
      <xdr:rowOff>134620</xdr:rowOff>
    </xdr:to>
    <xdr:sp macro="" textlink="">
      <xdr:nvSpPr>
        <xdr:cNvPr id="850" name="楕円 849">
          <a:extLst>
            <a:ext uri="{FF2B5EF4-FFF2-40B4-BE49-F238E27FC236}">
              <a16:creationId xmlns:a16="http://schemas.microsoft.com/office/drawing/2014/main" id="{02829A81-6E12-400D-A682-418A225ACBD1}"/>
            </a:ext>
          </a:extLst>
        </xdr:cNvPr>
        <xdr:cNvSpPr/>
      </xdr:nvSpPr>
      <xdr:spPr>
        <a:xfrm>
          <a:off x="12296775" y="173558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83820</xdr:rowOff>
    </xdr:from>
    <xdr:to>
      <xdr:col>76</xdr:col>
      <xdr:colOff>114300</xdr:colOff>
      <xdr:row>107</xdr:row>
      <xdr:rowOff>112395</xdr:rowOff>
    </xdr:to>
    <xdr:cxnSp macro="">
      <xdr:nvCxnSpPr>
        <xdr:cNvPr id="851" name="直線コネクタ 850">
          <a:extLst>
            <a:ext uri="{FF2B5EF4-FFF2-40B4-BE49-F238E27FC236}">
              <a16:creationId xmlns:a16="http://schemas.microsoft.com/office/drawing/2014/main" id="{266E582F-0832-4A5B-9B67-7EFD45A039A9}"/>
            </a:ext>
          </a:extLst>
        </xdr:cNvPr>
        <xdr:cNvCxnSpPr/>
      </xdr:nvCxnSpPr>
      <xdr:spPr>
        <a:xfrm>
          <a:off x="12344400" y="1741297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168275</xdr:rowOff>
    </xdr:from>
    <xdr:to>
      <xdr:col>67</xdr:col>
      <xdr:colOff>101600</xdr:colOff>
      <xdr:row>107</xdr:row>
      <xdr:rowOff>98425</xdr:rowOff>
    </xdr:to>
    <xdr:sp macro="" textlink="">
      <xdr:nvSpPr>
        <xdr:cNvPr id="852" name="楕円 851">
          <a:extLst>
            <a:ext uri="{FF2B5EF4-FFF2-40B4-BE49-F238E27FC236}">
              <a16:creationId xmlns:a16="http://schemas.microsoft.com/office/drawing/2014/main" id="{4611152D-D312-46DF-B7DD-B604C8504C29}"/>
            </a:ext>
          </a:extLst>
        </xdr:cNvPr>
        <xdr:cNvSpPr/>
      </xdr:nvSpPr>
      <xdr:spPr>
        <a:xfrm>
          <a:off x="11487150" y="173228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47625</xdr:rowOff>
    </xdr:from>
    <xdr:to>
      <xdr:col>71</xdr:col>
      <xdr:colOff>177800</xdr:colOff>
      <xdr:row>107</xdr:row>
      <xdr:rowOff>83820</xdr:rowOff>
    </xdr:to>
    <xdr:cxnSp macro="">
      <xdr:nvCxnSpPr>
        <xdr:cNvPr id="853" name="直線コネクタ 852">
          <a:extLst>
            <a:ext uri="{FF2B5EF4-FFF2-40B4-BE49-F238E27FC236}">
              <a16:creationId xmlns:a16="http://schemas.microsoft.com/office/drawing/2014/main" id="{61B976F1-BC88-42BB-B771-E7FF20CA4993}"/>
            </a:ext>
          </a:extLst>
        </xdr:cNvPr>
        <xdr:cNvCxnSpPr/>
      </xdr:nvCxnSpPr>
      <xdr:spPr>
        <a:xfrm>
          <a:off x="11534775" y="17370425"/>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854" name="n_1aveValue【博物館】&#10;有形固定資産減価償却率">
          <a:extLst>
            <a:ext uri="{FF2B5EF4-FFF2-40B4-BE49-F238E27FC236}">
              <a16:creationId xmlns:a16="http://schemas.microsoft.com/office/drawing/2014/main" id="{B8AFDBE3-BBA1-4CD4-A66D-58D3FDF43E59}"/>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855" name="n_2aveValue【博物館】&#10;有形固定資産減価償却率">
          <a:extLst>
            <a:ext uri="{FF2B5EF4-FFF2-40B4-BE49-F238E27FC236}">
              <a16:creationId xmlns:a16="http://schemas.microsoft.com/office/drawing/2014/main" id="{C105521C-CF87-4CDD-BA79-24EFA22F8D44}"/>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856" name="n_3aveValue【博物館】&#10;有形固定資産減価償却率">
          <a:extLst>
            <a:ext uri="{FF2B5EF4-FFF2-40B4-BE49-F238E27FC236}">
              <a16:creationId xmlns:a16="http://schemas.microsoft.com/office/drawing/2014/main" id="{13DAA5F8-0FA0-4EF0-9DD6-AF0B75C576C5}"/>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857" name="n_4aveValue【博物館】&#10;有形固定資産減価償却率">
          <a:extLst>
            <a:ext uri="{FF2B5EF4-FFF2-40B4-BE49-F238E27FC236}">
              <a16:creationId xmlns:a16="http://schemas.microsoft.com/office/drawing/2014/main" id="{DEB4F9AF-5BDA-4D52-8B5C-154011979D9A}"/>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19066</xdr:rowOff>
    </xdr:from>
    <xdr:ext cx="405111" cy="259045"/>
    <xdr:sp macro="" textlink="">
      <xdr:nvSpPr>
        <xdr:cNvPr id="858" name="n_1mainValue【博物館】&#10;有形固定資産減価償却率">
          <a:extLst>
            <a:ext uri="{FF2B5EF4-FFF2-40B4-BE49-F238E27FC236}">
              <a16:creationId xmlns:a16="http://schemas.microsoft.com/office/drawing/2014/main" id="{74541EEA-B2F0-4737-84E3-2194AA859B0C}"/>
            </a:ext>
          </a:extLst>
        </xdr:cNvPr>
        <xdr:cNvSpPr txBox="1"/>
      </xdr:nvSpPr>
      <xdr:spPr>
        <a:xfrm>
          <a:off x="13745219" y="1750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154322</xdr:rowOff>
    </xdr:from>
    <xdr:ext cx="405111" cy="259045"/>
    <xdr:sp macro="" textlink="">
      <xdr:nvSpPr>
        <xdr:cNvPr id="859" name="n_2mainValue【博物館】&#10;有形固定資産減価償却率">
          <a:extLst>
            <a:ext uri="{FF2B5EF4-FFF2-40B4-BE49-F238E27FC236}">
              <a16:creationId xmlns:a16="http://schemas.microsoft.com/office/drawing/2014/main" id="{4AEC3A40-DF22-4B98-A9DC-28306FA54815}"/>
            </a:ext>
          </a:extLst>
        </xdr:cNvPr>
        <xdr:cNvSpPr txBox="1"/>
      </xdr:nvSpPr>
      <xdr:spPr>
        <a:xfrm>
          <a:off x="12964169" y="1748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125747</xdr:rowOff>
    </xdr:from>
    <xdr:ext cx="405111" cy="259045"/>
    <xdr:sp macro="" textlink="">
      <xdr:nvSpPr>
        <xdr:cNvPr id="860" name="n_3mainValue【博物館】&#10;有形固定資産減価償却率">
          <a:extLst>
            <a:ext uri="{FF2B5EF4-FFF2-40B4-BE49-F238E27FC236}">
              <a16:creationId xmlns:a16="http://schemas.microsoft.com/office/drawing/2014/main" id="{88ABC285-2558-4067-8CBA-068B32B8C70C}"/>
            </a:ext>
          </a:extLst>
        </xdr:cNvPr>
        <xdr:cNvSpPr txBox="1"/>
      </xdr:nvSpPr>
      <xdr:spPr>
        <a:xfrm>
          <a:off x="12164069" y="1744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89552</xdr:rowOff>
    </xdr:from>
    <xdr:ext cx="405111" cy="259045"/>
    <xdr:sp macro="" textlink="">
      <xdr:nvSpPr>
        <xdr:cNvPr id="861" name="n_4mainValue【博物館】&#10;有形固定資産減価償却率">
          <a:extLst>
            <a:ext uri="{FF2B5EF4-FFF2-40B4-BE49-F238E27FC236}">
              <a16:creationId xmlns:a16="http://schemas.microsoft.com/office/drawing/2014/main" id="{C8342786-8E00-4C18-9F97-590E187D2D49}"/>
            </a:ext>
          </a:extLst>
        </xdr:cNvPr>
        <xdr:cNvSpPr txBox="1"/>
      </xdr:nvSpPr>
      <xdr:spPr>
        <a:xfrm>
          <a:off x="11354444" y="1741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96FFCF84-E729-4A59-BDAA-1F3DC27E5C2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D78CE15B-C5AC-4CF8-9A45-23169FEBF088}"/>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CED26B3E-DD40-430A-9D18-FCF043095D7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E4054932-AB95-48A7-94C2-1337FF5AE212}"/>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F67E319E-6737-4D8C-8888-B411A31E2A1B}"/>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346D7F81-2524-4515-A14C-C30921270D3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F5254608-7B8F-4048-9DFA-FA5586FA8DC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644E61A6-1934-4A96-BDA8-596C1DADB96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0" name="直線コネクタ 869">
          <a:extLst>
            <a:ext uri="{FF2B5EF4-FFF2-40B4-BE49-F238E27FC236}">
              <a16:creationId xmlns:a16="http://schemas.microsoft.com/office/drawing/2014/main" id="{89BD31A6-1A4B-461C-A8F5-CE9F173B1D84}"/>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1" name="テキスト ボックス 870">
          <a:extLst>
            <a:ext uri="{FF2B5EF4-FFF2-40B4-BE49-F238E27FC236}">
              <a16:creationId xmlns:a16="http://schemas.microsoft.com/office/drawing/2014/main" id="{95B5D6E0-D4C0-49C1-9588-D5D0991905A9}"/>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2" name="直線コネクタ 871">
          <a:extLst>
            <a:ext uri="{FF2B5EF4-FFF2-40B4-BE49-F238E27FC236}">
              <a16:creationId xmlns:a16="http://schemas.microsoft.com/office/drawing/2014/main" id="{33D54898-26E5-4D60-A00B-3CC3E6F03D8C}"/>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3" name="テキスト ボックス 872">
          <a:extLst>
            <a:ext uri="{FF2B5EF4-FFF2-40B4-BE49-F238E27FC236}">
              <a16:creationId xmlns:a16="http://schemas.microsoft.com/office/drawing/2014/main" id="{E8FF9DE4-6085-41A3-86A3-5700D8D5EDDE}"/>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4" name="直線コネクタ 873">
          <a:extLst>
            <a:ext uri="{FF2B5EF4-FFF2-40B4-BE49-F238E27FC236}">
              <a16:creationId xmlns:a16="http://schemas.microsoft.com/office/drawing/2014/main" id="{156EF08B-E58E-46A8-9C7F-97EB4AF54030}"/>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5" name="テキスト ボックス 874">
          <a:extLst>
            <a:ext uri="{FF2B5EF4-FFF2-40B4-BE49-F238E27FC236}">
              <a16:creationId xmlns:a16="http://schemas.microsoft.com/office/drawing/2014/main" id="{7E7B85B5-7D24-4F43-8540-CE76E3BEDF7C}"/>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6" name="直線コネクタ 875">
          <a:extLst>
            <a:ext uri="{FF2B5EF4-FFF2-40B4-BE49-F238E27FC236}">
              <a16:creationId xmlns:a16="http://schemas.microsoft.com/office/drawing/2014/main" id="{D314588A-4ABE-40B7-94A7-C637ED5F6A45}"/>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7" name="テキスト ボックス 876">
          <a:extLst>
            <a:ext uri="{FF2B5EF4-FFF2-40B4-BE49-F238E27FC236}">
              <a16:creationId xmlns:a16="http://schemas.microsoft.com/office/drawing/2014/main" id="{0649BD4C-DA67-4A40-B007-549C9324998B}"/>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8" name="直線コネクタ 877">
          <a:extLst>
            <a:ext uri="{FF2B5EF4-FFF2-40B4-BE49-F238E27FC236}">
              <a16:creationId xmlns:a16="http://schemas.microsoft.com/office/drawing/2014/main" id="{189FE338-7004-46E3-8B55-8CD0F95C0F7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9" name="テキスト ボックス 878">
          <a:extLst>
            <a:ext uri="{FF2B5EF4-FFF2-40B4-BE49-F238E27FC236}">
              <a16:creationId xmlns:a16="http://schemas.microsoft.com/office/drawing/2014/main" id="{90C46A3A-6840-411C-BE83-D796E7B72E4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0" name="【博物館】&#10;一人当たり面積グラフ枠">
          <a:extLst>
            <a:ext uri="{FF2B5EF4-FFF2-40B4-BE49-F238E27FC236}">
              <a16:creationId xmlns:a16="http://schemas.microsoft.com/office/drawing/2014/main" id="{24630E74-9B35-4D67-8B6E-DE3A6D684D8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1" name="直線コネクタ 880">
          <a:extLst>
            <a:ext uri="{FF2B5EF4-FFF2-40B4-BE49-F238E27FC236}">
              <a16:creationId xmlns:a16="http://schemas.microsoft.com/office/drawing/2014/main" id="{8B9FB153-86F7-41D5-ABC3-E3553D960C12}"/>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2" name="【博物館】&#10;一人当たり面積最小値テキスト">
          <a:extLst>
            <a:ext uri="{FF2B5EF4-FFF2-40B4-BE49-F238E27FC236}">
              <a16:creationId xmlns:a16="http://schemas.microsoft.com/office/drawing/2014/main" id="{E0C42DFC-94A2-4095-83D1-A0789C748D99}"/>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3" name="直線コネクタ 882">
          <a:extLst>
            <a:ext uri="{FF2B5EF4-FFF2-40B4-BE49-F238E27FC236}">
              <a16:creationId xmlns:a16="http://schemas.microsoft.com/office/drawing/2014/main" id="{4F62FB99-E482-43E7-ABAD-75F444AE5C70}"/>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4" name="【博物館】&#10;一人当たり面積最大値テキスト">
          <a:extLst>
            <a:ext uri="{FF2B5EF4-FFF2-40B4-BE49-F238E27FC236}">
              <a16:creationId xmlns:a16="http://schemas.microsoft.com/office/drawing/2014/main" id="{749A7A5B-0E02-4EBA-B810-23DB7AC2D435}"/>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5" name="直線コネクタ 884">
          <a:extLst>
            <a:ext uri="{FF2B5EF4-FFF2-40B4-BE49-F238E27FC236}">
              <a16:creationId xmlns:a16="http://schemas.microsoft.com/office/drawing/2014/main" id="{78015018-D33E-486C-9B10-ED2EC7FB4784}"/>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6" name="【博物館】&#10;一人当たり面積平均値テキスト">
          <a:extLst>
            <a:ext uri="{FF2B5EF4-FFF2-40B4-BE49-F238E27FC236}">
              <a16:creationId xmlns:a16="http://schemas.microsoft.com/office/drawing/2014/main" id="{A1158617-3C65-4896-8D42-DEA17387C94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7" name="フローチャート: 判断 886">
          <a:extLst>
            <a:ext uri="{FF2B5EF4-FFF2-40B4-BE49-F238E27FC236}">
              <a16:creationId xmlns:a16="http://schemas.microsoft.com/office/drawing/2014/main" id="{80B5748B-894B-482F-A0ED-85BCD8D4FA85}"/>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88" name="フローチャート: 判断 887">
          <a:extLst>
            <a:ext uri="{FF2B5EF4-FFF2-40B4-BE49-F238E27FC236}">
              <a16:creationId xmlns:a16="http://schemas.microsoft.com/office/drawing/2014/main" id="{FD056DF5-6583-4665-B8F2-BC5E47834B43}"/>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89" name="フローチャート: 判断 888">
          <a:extLst>
            <a:ext uri="{FF2B5EF4-FFF2-40B4-BE49-F238E27FC236}">
              <a16:creationId xmlns:a16="http://schemas.microsoft.com/office/drawing/2014/main" id="{E916DDDA-8134-4C52-A29F-02DD89358934}"/>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0" name="フローチャート: 判断 889">
          <a:extLst>
            <a:ext uri="{FF2B5EF4-FFF2-40B4-BE49-F238E27FC236}">
              <a16:creationId xmlns:a16="http://schemas.microsoft.com/office/drawing/2014/main" id="{4FE6F81E-8444-4B07-93CF-0B744198DD94}"/>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91" name="フローチャート: 判断 890">
          <a:extLst>
            <a:ext uri="{FF2B5EF4-FFF2-40B4-BE49-F238E27FC236}">
              <a16:creationId xmlns:a16="http://schemas.microsoft.com/office/drawing/2014/main" id="{01911CC4-37B5-4D47-AC5F-ED45940F9577}"/>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7E328423-9DF4-46F6-81F1-6E7E79785DF0}"/>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3" name="テキスト ボックス 892">
          <a:extLst>
            <a:ext uri="{FF2B5EF4-FFF2-40B4-BE49-F238E27FC236}">
              <a16:creationId xmlns:a16="http://schemas.microsoft.com/office/drawing/2014/main" id="{72E392C0-51E6-4E2B-BA25-4B4B5A56F6D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F7104C2D-EBF6-45BA-AF8D-8575717CA303}"/>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67F40A92-28BF-4843-8F91-F7731F48E44A}"/>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A6A30907-2741-4AF6-A3D6-E8218BE8F603}"/>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82550</xdr:rowOff>
    </xdr:from>
    <xdr:to>
      <xdr:col>116</xdr:col>
      <xdr:colOff>114300</xdr:colOff>
      <xdr:row>106</xdr:row>
      <xdr:rowOff>12700</xdr:rowOff>
    </xdr:to>
    <xdr:sp macro="" textlink="">
      <xdr:nvSpPr>
        <xdr:cNvPr id="897" name="楕円 896">
          <a:extLst>
            <a:ext uri="{FF2B5EF4-FFF2-40B4-BE49-F238E27FC236}">
              <a16:creationId xmlns:a16="http://schemas.microsoft.com/office/drawing/2014/main" id="{8610F706-C222-4831-BA1A-5A52A5AE1D0D}"/>
            </a:ext>
          </a:extLst>
        </xdr:cNvPr>
        <xdr:cNvSpPr/>
      </xdr:nvSpPr>
      <xdr:spPr>
        <a:xfrm>
          <a:off x="19897725"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105427</xdr:rowOff>
    </xdr:from>
    <xdr:ext cx="469744" cy="259045"/>
    <xdr:sp macro="" textlink="">
      <xdr:nvSpPr>
        <xdr:cNvPr id="898" name="【博物館】&#10;一人当たり面積該当値テキスト">
          <a:extLst>
            <a:ext uri="{FF2B5EF4-FFF2-40B4-BE49-F238E27FC236}">
              <a16:creationId xmlns:a16="http://schemas.microsoft.com/office/drawing/2014/main" id="{D1654403-AF91-49A1-AB3F-D062DCC11900}"/>
            </a:ext>
          </a:extLst>
        </xdr:cNvPr>
        <xdr:cNvSpPr txBox="1"/>
      </xdr:nvSpPr>
      <xdr:spPr>
        <a:xfrm>
          <a:off x="20002500"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82550</xdr:rowOff>
    </xdr:from>
    <xdr:to>
      <xdr:col>112</xdr:col>
      <xdr:colOff>38100</xdr:colOff>
      <xdr:row>106</xdr:row>
      <xdr:rowOff>12700</xdr:rowOff>
    </xdr:to>
    <xdr:sp macro="" textlink="">
      <xdr:nvSpPr>
        <xdr:cNvPr id="899" name="楕円 898">
          <a:extLst>
            <a:ext uri="{FF2B5EF4-FFF2-40B4-BE49-F238E27FC236}">
              <a16:creationId xmlns:a16="http://schemas.microsoft.com/office/drawing/2014/main" id="{6976049E-E61C-4DD9-A42C-263044B2D642}"/>
            </a:ext>
          </a:extLst>
        </xdr:cNvPr>
        <xdr:cNvSpPr/>
      </xdr:nvSpPr>
      <xdr:spPr>
        <a:xfrm>
          <a:off x="191547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133350</xdr:rowOff>
    </xdr:from>
    <xdr:to>
      <xdr:col>116</xdr:col>
      <xdr:colOff>63500</xdr:colOff>
      <xdr:row>105</xdr:row>
      <xdr:rowOff>133350</xdr:rowOff>
    </xdr:to>
    <xdr:cxnSp macro="">
      <xdr:nvCxnSpPr>
        <xdr:cNvPr id="900" name="直線コネクタ 899">
          <a:extLst>
            <a:ext uri="{FF2B5EF4-FFF2-40B4-BE49-F238E27FC236}">
              <a16:creationId xmlns:a16="http://schemas.microsoft.com/office/drawing/2014/main" id="{E91F1E90-DF5D-4054-A460-994127404951}"/>
            </a:ext>
          </a:extLst>
        </xdr:cNvPr>
        <xdr:cNvCxnSpPr/>
      </xdr:nvCxnSpPr>
      <xdr:spPr>
        <a:xfrm>
          <a:off x="19202400" y="171354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82550</xdr:rowOff>
    </xdr:from>
    <xdr:to>
      <xdr:col>107</xdr:col>
      <xdr:colOff>101600</xdr:colOff>
      <xdr:row>106</xdr:row>
      <xdr:rowOff>12700</xdr:rowOff>
    </xdr:to>
    <xdr:sp macro="" textlink="">
      <xdr:nvSpPr>
        <xdr:cNvPr id="901" name="楕円 900">
          <a:extLst>
            <a:ext uri="{FF2B5EF4-FFF2-40B4-BE49-F238E27FC236}">
              <a16:creationId xmlns:a16="http://schemas.microsoft.com/office/drawing/2014/main" id="{526CB2B3-2C2F-470E-9C0C-BED1A8C1C292}"/>
            </a:ext>
          </a:extLst>
        </xdr:cNvPr>
        <xdr:cNvSpPr/>
      </xdr:nvSpPr>
      <xdr:spPr>
        <a:xfrm>
          <a:off x="183451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133350</xdr:rowOff>
    </xdr:from>
    <xdr:to>
      <xdr:col>111</xdr:col>
      <xdr:colOff>177800</xdr:colOff>
      <xdr:row>105</xdr:row>
      <xdr:rowOff>133350</xdr:rowOff>
    </xdr:to>
    <xdr:cxnSp macro="">
      <xdr:nvCxnSpPr>
        <xdr:cNvPr id="902" name="直線コネクタ 901">
          <a:extLst>
            <a:ext uri="{FF2B5EF4-FFF2-40B4-BE49-F238E27FC236}">
              <a16:creationId xmlns:a16="http://schemas.microsoft.com/office/drawing/2014/main" id="{E0E16370-7409-4386-B835-539E9589D401}"/>
            </a:ext>
          </a:extLst>
        </xdr:cNvPr>
        <xdr:cNvCxnSpPr/>
      </xdr:nvCxnSpPr>
      <xdr:spPr>
        <a:xfrm>
          <a:off x="183927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903" name="楕円 902">
          <a:extLst>
            <a:ext uri="{FF2B5EF4-FFF2-40B4-BE49-F238E27FC236}">
              <a16:creationId xmlns:a16="http://schemas.microsoft.com/office/drawing/2014/main" id="{4439136F-DA28-4BBD-8CC4-34A5DB028E0E}"/>
            </a:ext>
          </a:extLst>
        </xdr:cNvPr>
        <xdr:cNvSpPr/>
      </xdr:nvSpPr>
      <xdr:spPr>
        <a:xfrm>
          <a:off x="175545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133350</xdr:rowOff>
    </xdr:from>
    <xdr:to>
      <xdr:col>107</xdr:col>
      <xdr:colOff>50800</xdr:colOff>
      <xdr:row>105</xdr:row>
      <xdr:rowOff>133350</xdr:rowOff>
    </xdr:to>
    <xdr:cxnSp macro="">
      <xdr:nvCxnSpPr>
        <xdr:cNvPr id="904" name="直線コネクタ 903">
          <a:extLst>
            <a:ext uri="{FF2B5EF4-FFF2-40B4-BE49-F238E27FC236}">
              <a16:creationId xmlns:a16="http://schemas.microsoft.com/office/drawing/2014/main" id="{2AC6C8C5-DC98-4DA6-9BA4-5251730207CD}"/>
            </a:ext>
          </a:extLst>
        </xdr:cNvPr>
        <xdr:cNvCxnSpPr/>
      </xdr:nvCxnSpPr>
      <xdr:spPr>
        <a:xfrm>
          <a:off x="176022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905" name="楕円 904">
          <a:extLst>
            <a:ext uri="{FF2B5EF4-FFF2-40B4-BE49-F238E27FC236}">
              <a16:creationId xmlns:a16="http://schemas.microsoft.com/office/drawing/2014/main" id="{21973314-B137-4354-807E-6387E021CBAF}"/>
            </a:ext>
          </a:extLst>
        </xdr:cNvPr>
        <xdr:cNvSpPr/>
      </xdr:nvSpPr>
      <xdr:spPr>
        <a:xfrm>
          <a:off x="167544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906" name="直線コネクタ 905">
          <a:extLst>
            <a:ext uri="{FF2B5EF4-FFF2-40B4-BE49-F238E27FC236}">
              <a16:creationId xmlns:a16="http://schemas.microsoft.com/office/drawing/2014/main" id="{E31B9077-252B-4ECB-93E9-74D8D7FD938D}"/>
            </a:ext>
          </a:extLst>
        </xdr:cNvPr>
        <xdr:cNvCxnSpPr/>
      </xdr:nvCxnSpPr>
      <xdr:spPr>
        <a:xfrm>
          <a:off x="168021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7" name="n_1aveValue【博物館】&#10;一人当たり面積">
          <a:extLst>
            <a:ext uri="{FF2B5EF4-FFF2-40B4-BE49-F238E27FC236}">
              <a16:creationId xmlns:a16="http://schemas.microsoft.com/office/drawing/2014/main" id="{33E0722A-9CEA-4093-854B-031A87131335}"/>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08" name="n_2aveValue【博物館】&#10;一人当たり面積">
          <a:extLst>
            <a:ext uri="{FF2B5EF4-FFF2-40B4-BE49-F238E27FC236}">
              <a16:creationId xmlns:a16="http://schemas.microsoft.com/office/drawing/2014/main" id="{8E9F1F9B-D39C-4595-9921-B734DD5B5C63}"/>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09" name="n_3aveValue【博物館】&#10;一人当たり面積">
          <a:extLst>
            <a:ext uri="{FF2B5EF4-FFF2-40B4-BE49-F238E27FC236}">
              <a16:creationId xmlns:a16="http://schemas.microsoft.com/office/drawing/2014/main" id="{911243F6-A5EE-43D3-ACCC-7F710360DD5B}"/>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10" name="n_4aveValue【博物館】&#10;一人当たり面積">
          <a:extLst>
            <a:ext uri="{FF2B5EF4-FFF2-40B4-BE49-F238E27FC236}">
              <a16:creationId xmlns:a16="http://schemas.microsoft.com/office/drawing/2014/main" id="{400D2822-D350-4F95-8B4F-BB236FD03853}"/>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29227</xdr:rowOff>
    </xdr:from>
    <xdr:ext cx="469744" cy="259045"/>
    <xdr:sp macro="" textlink="">
      <xdr:nvSpPr>
        <xdr:cNvPr id="911" name="n_1mainValue【博物館】&#10;一人当たり面積">
          <a:extLst>
            <a:ext uri="{FF2B5EF4-FFF2-40B4-BE49-F238E27FC236}">
              <a16:creationId xmlns:a16="http://schemas.microsoft.com/office/drawing/2014/main" id="{CC9147BE-AE9B-4AC8-9251-E5B88976864C}"/>
            </a:ext>
          </a:extLst>
        </xdr:cNvPr>
        <xdr:cNvSpPr txBox="1"/>
      </xdr:nvSpPr>
      <xdr:spPr>
        <a:xfrm>
          <a:off x="189834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912" name="n_2mainValue【博物館】&#10;一人当たり面積">
          <a:extLst>
            <a:ext uri="{FF2B5EF4-FFF2-40B4-BE49-F238E27FC236}">
              <a16:creationId xmlns:a16="http://schemas.microsoft.com/office/drawing/2014/main" id="{95AFEB7D-70E5-49AB-90B5-A59B42E3E25B}"/>
            </a:ext>
          </a:extLst>
        </xdr:cNvPr>
        <xdr:cNvSpPr txBox="1"/>
      </xdr:nvSpPr>
      <xdr:spPr>
        <a:xfrm>
          <a:off x="181833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913" name="n_3mainValue【博物館】&#10;一人当たり面積">
          <a:extLst>
            <a:ext uri="{FF2B5EF4-FFF2-40B4-BE49-F238E27FC236}">
              <a16:creationId xmlns:a16="http://schemas.microsoft.com/office/drawing/2014/main" id="{4FA7324A-C304-48CE-A37D-084236111A95}"/>
            </a:ext>
          </a:extLst>
        </xdr:cNvPr>
        <xdr:cNvSpPr txBox="1"/>
      </xdr:nvSpPr>
      <xdr:spPr>
        <a:xfrm>
          <a:off x="173832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914" name="n_4mainValue【博物館】&#10;一人当たり面積">
          <a:extLst>
            <a:ext uri="{FF2B5EF4-FFF2-40B4-BE49-F238E27FC236}">
              <a16:creationId xmlns:a16="http://schemas.microsoft.com/office/drawing/2014/main" id="{923B53AF-2240-4555-880D-FDD9B8E6B83C}"/>
            </a:ext>
          </a:extLst>
        </xdr:cNvPr>
        <xdr:cNvSpPr txBox="1"/>
      </xdr:nvSpPr>
      <xdr:spPr>
        <a:xfrm>
          <a:off x="165926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5" name="正方形/長方形 914">
          <a:extLst>
            <a:ext uri="{FF2B5EF4-FFF2-40B4-BE49-F238E27FC236}">
              <a16:creationId xmlns:a16="http://schemas.microsoft.com/office/drawing/2014/main" id="{BD514CAA-3C99-4810-A692-9358D398122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6" name="正方形/長方形 915">
          <a:extLst>
            <a:ext uri="{FF2B5EF4-FFF2-40B4-BE49-F238E27FC236}">
              <a16:creationId xmlns:a16="http://schemas.microsoft.com/office/drawing/2014/main" id="{4E723626-9253-4DEB-9D9C-C3FA0DA0780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7" name="テキスト ボックス 916">
          <a:extLst>
            <a:ext uri="{FF2B5EF4-FFF2-40B4-BE49-F238E27FC236}">
              <a16:creationId xmlns:a16="http://schemas.microsoft.com/office/drawing/2014/main" id="{95BF5DBE-039E-486F-8268-A893C13954A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２９年３月に策定した岡山県公共施設マネジメント方針に基づき、インフラ施設については、各省庁の定めるガイドライン等を踏まえて、施設類型ごとに個別施設計画の策定を完了し、各施設の老朽化対策を推進している。また、公共建築物については、必要な施設における個別施設計画の策定を完了し、各施設の老朽化対策及び耐震改修等を行う計画とし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公営住宅、橋りょう・トンネル、学校施設、博物館において類似団体平均及び都道府県平均を上回っている。公営住宅は、昭和４０年から５０年代前半までにその７割が建設されており耐用年数を経過するなど老朽化した建物が増加している。耐震診断基準に基づく耐震診断、耐震改修は完了しており、日頃の維持管理を通じて適切な修繕を実施することにより安全確保を図っている。橋りょう・トンネルについては、橋りょうが昭和４０年代に多く建設されており耐用年数の６０年に近づきつつあるが、長寿命化計画を策定し効率的・効果的な維持管理に取り組んでいる。博物館については、県立博物館として昭和４６年に建築されたものであるが、令和２～３年度に耐震改修を実施し建物の長寿命化を図った。学校施設については、耐用年数を経過した建物が増加しているが、校舎の耐震改修は完了しており、日頃の予防保全や長寿命化改修等を実施し、現有施設の長寿命化を図っている。図書館、港湾・漁港については、類似団体平均及び都道府県平均を下回っている。その理由としては、図書館については平成１６年３月に新設した比較的新しい施設であること、港湾・漁港については、港湾施設において建設から３０年経過未満の施設が半分近くを占めており比較的新しい施設が多いた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一人当たり有形固定資産額については空港、一人当たり面積については学校施設、図書館などにおいて、類似団体平均及び都道府県平均を上回っているが、維持管理にかかる経費の増加に留意しつつ、引き続き、県民の利便性の向上に努め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2EAE622-952D-4609-93B6-5A5C4FA786C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EC5AB24-67CF-4504-B345-59E33BA319B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F7F17BD-B9C3-49FF-A8F5-67E7DFAAC37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3FEFAD3-960E-4644-8923-548203B7494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10910C8-60BE-4F72-8CD1-5084E41CF10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B459D8D-CD81-4270-9564-5ABB025C6A4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69911A9-B126-4BB1-AD3F-B133CDA0138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E9C9C66-1522-4201-819A-E736C499303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BDE58E2-34FC-451E-8E09-26F95EDBE80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4566EAE-D317-409D-8CF1-49FCF75926D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131A782-BB89-4B29-8DAF-8AAA85DA6A7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A04B87F-ECB3-439F-98CE-73BD03C5A8C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656AAD8-C8A9-44D5-8BA3-E86F73CDEA6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92F18C6-839A-44B5-B494-EEBFAC6101B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AE4117D-3536-4CD6-8890-D1C5B9374A2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681FF29-BA5A-4670-99BF-CB0E1D19160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C158C75-2CB2-414D-AB6A-13090001699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DF77081-D60A-4D01-A5FF-1F65CAAD806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44544EE-E208-4C21-9934-78EE3ACBDD5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3748F61-41CC-490F-A974-712664FB9FC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C26B67E-6E8C-4769-82B2-924D6DD328E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720F69D-2971-4DA5-B40A-01A75231BA3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80F3DC7-C561-4925-9373-F8A9EB8B393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896DE7A-EFC9-48B0-BA67-5D8D7BF549C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D881A5D-F4BF-409F-90C3-16F976D3F55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AB80E25-801D-4E31-BAA6-12B84A2435E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E9CE94F-6B69-4E97-A16E-55F48D3E1B6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240F1B9-9D3A-4EA3-A740-3D520186ABC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B699C71-15A2-4D37-9330-E609E518E43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90E9D32-905A-4B7C-ADBB-6B2838C5CA2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52B1669-A0A4-487C-9CD4-CFB1518FD5F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0DED976-BCB6-4E87-B6D0-624097F6AC4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E6EE163-B0D1-4E23-BA43-708EF801173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1E349FA-9782-4E0E-AB7C-E0D5E31B6D6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5C533E3-FD48-40E0-8466-4A8688CE93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5366BAE-975A-4EF6-9720-543F4A4E651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9F89B9B-03C5-4454-BA6C-83EAB26500B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CCD266E-867C-4751-BAB1-044C1A47717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7A94DFB-FA8C-4006-9B30-43558389546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C2AD898-EFC8-47B2-BFD6-01CFDE99101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A5254B3-110E-4C1F-B921-9E2CA6FBA4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9C2DA4D-9E46-4FED-93A2-5B213B2FC03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3F0E940-6450-48C5-91B4-278D06FE0F53}"/>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952B288-7679-4D6D-B86C-972BDA83E047}"/>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A37CBB7-A231-4D67-BAB6-3539868C504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19D5936-ADF7-4B40-B989-D775DBBB9FB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C57BF5B5-F4EC-4406-A0F3-9744F68B789D}"/>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DA44A63-B518-4E35-AD4D-7B0744D99C11}"/>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EB264A6-D76F-4712-AA91-3D96A4D75957}"/>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D621D49-1FAA-4954-B23D-BA02E0503E40}"/>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C49C927-4DE0-4E11-B296-CCC43837734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6255E2A-41DE-43DB-A290-5CA01F453557}"/>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845F80A8-AF06-4584-A132-DA1E0E46446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C837C51-E2E1-4C43-999A-943A4BDBD41C}"/>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9B109BB6-49A4-423D-9227-7CB2082D6B7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5B0E7B23-9812-4EBB-ADF7-254AB461B97B}"/>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C841B406-51B9-47D3-BA8C-DDC354F32EFE}"/>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A28E5216-6CDB-4F8E-8E97-88368E26F85D}"/>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18AFC817-D0EA-4D4D-B3E5-1E27CE7A0FFE}"/>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B83686C1-6923-40D4-BB42-6619F72A51C4}"/>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85C1F74C-C371-41D6-9C4F-2F93B39C2DBD}"/>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219BB3CC-2A28-4CDA-AE27-0DFFB23C1F0F}"/>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7B6577E5-5236-4D8B-8A8C-872BA42BEA6B}"/>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8BDBAB6A-2124-4D83-B0C1-567C51057150}"/>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1C90514C-779D-4DF1-9189-8011E1D1285A}"/>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0B18F495-D4CD-4489-A8D6-73ED1DE325B9}"/>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FA31160-78E4-40D9-8F41-D358A7BAFF0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D894DCD-73B8-47F2-9489-68DAD94A162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8BE8159-E230-4686-962D-F2FC353A85E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573C82F-EA2E-4C21-986E-0C740216D63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2A6FC31-CA3D-4512-8A89-8B4B691A757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164465</xdr:rowOff>
    </xdr:from>
    <xdr:to>
      <xdr:col>24</xdr:col>
      <xdr:colOff>114300</xdr:colOff>
      <xdr:row>37</xdr:row>
      <xdr:rowOff>94615</xdr:rowOff>
    </xdr:to>
    <xdr:sp macro="" textlink="">
      <xdr:nvSpPr>
        <xdr:cNvPr id="73" name="楕円 72">
          <a:extLst>
            <a:ext uri="{FF2B5EF4-FFF2-40B4-BE49-F238E27FC236}">
              <a16:creationId xmlns:a16="http://schemas.microsoft.com/office/drawing/2014/main" id="{5BC819A3-BAEA-43ED-8C66-C253D7A1192C}"/>
            </a:ext>
          </a:extLst>
        </xdr:cNvPr>
        <xdr:cNvSpPr/>
      </xdr:nvSpPr>
      <xdr:spPr>
        <a:xfrm>
          <a:off x="4124325" y="5990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142892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077D6DF5-32FD-4896-A3F4-EE2FC45A36C7}"/>
            </a:ext>
          </a:extLst>
        </xdr:cNvPr>
        <xdr:cNvSpPr txBox="1"/>
      </xdr:nvSpPr>
      <xdr:spPr>
        <a:xfrm>
          <a:off x="4229100"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120650</xdr:rowOff>
    </xdr:from>
    <xdr:to>
      <xdr:col>20</xdr:col>
      <xdr:colOff>38100</xdr:colOff>
      <xdr:row>37</xdr:row>
      <xdr:rowOff>50800</xdr:rowOff>
    </xdr:to>
    <xdr:sp macro="" textlink="">
      <xdr:nvSpPr>
        <xdr:cNvPr id="75" name="楕円 74">
          <a:extLst>
            <a:ext uri="{FF2B5EF4-FFF2-40B4-BE49-F238E27FC236}">
              <a16:creationId xmlns:a16="http://schemas.microsoft.com/office/drawing/2014/main" id="{5F023819-150E-4121-8349-46B0528F5396}"/>
            </a:ext>
          </a:extLst>
        </xdr:cNvPr>
        <xdr:cNvSpPr/>
      </xdr:nvSpPr>
      <xdr:spPr>
        <a:xfrm>
          <a:off x="3381375" y="5953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0</xdr:rowOff>
    </xdr:from>
    <xdr:to>
      <xdr:col>24</xdr:col>
      <xdr:colOff>63500</xdr:colOff>
      <xdr:row>37</xdr:row>
      <xdr:rowOff>43815</xdr:rowOff>
    </xdr:to>
    <xdr:cxnSp macro="">
      <xdr:nvCxnSpPr>
        <xdr:cNvPr id="76" name="直線コネクタ 75">
          <a:extLst>
            <a:ext uri="{FF2B5EF4-FFF2-40B4-BE49-F238E27FC236}">
              <a16:creationId xmlns:a16="http://schemas.microsoft.com/office/drawing/2014/main" id="{B976B56D-41C3-4475-8016-2A9545E57A3A}"/>
            </a:ext>
          </a:extLst>
        </xdr:cNvPr>
        <xdr:cNvCxnSpPr/>
      </xdr:nvCxnSpPr>
      <xdr:spPr>
        <a:xfrm>
          <a:off x="3429000" y="5991225"/>
          <a:ext cx="7524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76835</xdr:rowOff>
    </xdr:from>
    <xdr:to>
      <xdr:col>15</xdr:col>
      <xdr:colOff>101600</xdr:colOff>
      <xdr:row>37</xdr:row>
      <xdr:rowOff>6985</xdr:rowOff>
    </xdr:to>
    <xdr:sp macro="" textlink="">
      <xdr:nvSpPr>
        <xdr:cNvPr id="77" name="楕円 76">
          <a:extLst>
            <a:ext uri="{FF2B5EF4-FFF2-40B4-BE49-F238E27FC236}">
              <a16:creationId xmlns:a16="http://schemas.microsoft.com/office/drawing/2014/main" id="{8BA9F932-7506-4261-A7D3-9BF292C2F7D7}"/>
            </a:ext>
          </a:extLst>
        </xdr:cNvPr>
        <xdr:cNvSpPr/>
      </xdr:nvSpPr>
      <xdr:spPr>
        <a:xfrm>
          <a:off x="2571750" y="5906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127635</xdr:rowOff>
    </xdr:from>
    <xdr:to>
      <xdr:col>19</xdr:col>
      <xdr:colOff>177800</xdr:colOff>
      <xdr:row>37</xdr:row>
      <xdr:rowOff>0</xdr:rowOff>
    </xdr:to>
    <xdr:cxnSp macro="">
      <xdr:nvCxnSpPr>
        <xdr:cNvPr id="78" name="直線コネクタ 77">
          <a:extLst>
            <a:ext uri="{FF2B5EF4-FFF2-40B4-BE49-F238E27FC236}">
              <a16:creationId xmlns:a16="http://schemas.microsoft.com/office/drawing/2014/main" id="{29BE0B25-610E-4AF1-A1C5-BCC562DC906F}"/>
            </a:ext>
          </a:extLst>
        </xdr:cNvPr>
        <xdr:cNvCxnSpPr/>
      </xdr:nvCxnSpPr>
      <xdr:spPr>
        <a:xfrm>
          <a:off x="2619375" y="5953760"/>
          <a:ext cx="80962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33020</xdr:rowOff>
    </xdr:from>
    <xdr:to>
      <xdr:col>10</xdr:col>
      <xdr:colOff>165100</xdr:colOff>
      <xdr:row>36</xdr:row>
      <xdr:rowOff>134620</xdr:rowOff>
    </xdr:to>
    <xdr:sp macro="" textlink="">
      <xdr:nvSpPr>
        <xdr:cNvPr id="79" name="楕円 78">
          <a:extLst>
            <a:ext uri="{FF2B5EF4-FFF2-40B4-BE49-F238E27FC236}">
              <a16:creationId xmlns:a16="http://schemas.microsoft.com/office/drawing/2014/main" id="{91EE2F5F-FE6D-456C-81C4-23D105B14BCD}"/>
            </a:ext>
          </a:extLst>
        </xdr:cNvPr>
        <xdr:cNvSpPr/>
      </xdr:nvSpPr>
      <xdr:spPr>
        <a:xfrm>
          <a:off x="1781175" y="58591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83820</xdr:rowOff>
    </xdr:from>
    <xdr:to>
      <xdr:col>15</xdr:col>
      <xdr:colOff>50800</xdr:colOff>
      <xdr:row>36</xdr:row>
      <xdr:rowOff>127635</xdr:rowOff>
    </xdr:to>
    <xdr:cxnSp macro="">
      <xdr:nvCxnSpPr>
        <xdr:cNvPr id="80" name="直線コネクタ 79">
          <a:extLst>
            <a:ext uri="{FF2B5EF4-FFF2-40B4-BE49-F238E27FC236}">
              <a16:creationId xmlns:a16="http://schemas.microsoft.com/office/drawing/2014/main" id="{22C8B7E6-D509-43F2-91AB-6B1CC1252AFA}"/>
            </a:ext>
          </a:extLst>
        </xdr:cNvPr>
        <xdr:cNvCxnSpPr/>
      </xdr:nvCxnSpPr>
      <xdr:spPr>
        <a:xfrm>
          <a:off x="1828800" y="5916295"/>
          <a:ext cx="79057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160655</xdr:rowOff>
    </xdr:from>
    <xdr:to>
      <xdr:col>6</xdr:col>
      <xdr:colOff>38100</xdr:colOff>
      <xdr:row>36</xdr:row>
      <xdr:rowOff>90805</xdr:rowOff>
    </xdr:to>
    <xdr:sp macro="" textlink="">
      <xdr:nvSpPr>
        <xdr:cNvPr id="81" name="楕円 80">
          <a:extLst>
            <a:ext uri="{FF2B5EF4-FFF2-40B4-BE49-F238E27FC236}">
              <a16:creationId xmlns:a16="http://schemas.microsoft.com/office/drawing/2014/main" id="{E31E90CD-9382-4520-B2B1-15595C177236}"/>
            </a:ext>
          </a:extLst>
        </xdr:cNvPr>
        <xdr:cNvSpPr/>
      </xdr:nvSpPr>
      <xdr:spPr>
        <a:xfrm>
          <a:off x="981075" y="58312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40005</xdr:rowOff>
    </xdr:from>
    <xdr:to>
      <xdr:col>10</xdr:col>
      <xdr:colOff>114300</xdr:colOff>
      <xdr:row>36</xdr:row>
      <xdr:rowOff>83820</xdr:rowOff>
    </xdr:to>
    <xdr:cxnSp macro="">
      <xdr:nvCxnSpPr>
        <xdr:cNvPr id="82" name="直線コネクタ 81">
          <a:extLst>
            <a:ext uri="{FF2B5EF4-FFF2-40B4-BE49-F238E27FC236}">
              <a16:creationId xmlns:a16="http://schemas.microsoft.com/office/drawing/2014/main" id="{043D52C6-B461-4227-B9D7-BB721D3EFB57}"/>
            </a:ext>
          </a:extLst>
        </xdr:cNvPr>
        <xdr:cNvCxnSpPr/>
      </xdr:nvCxnSpPr>
      <xdr:spPr>
        <a:xfrm>
          <a:off x="1028700" y="5869305"/>
          <a:ext cx="800100"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5C6F632E-0F82-4381-ACC8-947C7C852498}"/>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825E2B3A-D19D-4FC5-ABDE-3B1D4AEBA473}"/>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125A589E-FA5C-4095-B33E-0F39D9BEF96B}"/>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D6CA0F51-9CAF-4493-AC96-4EA10321EE9E}"/>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41927</xdr:rowOff>
    </xdr:from>
    <xdr:ext cx="405111" cy="259045"/>
    <xdr:sp macro="" textlink="">
      <xdr:nvSpPr>
        <xdr:cNvPr id="87" name="n_1mainValue【体育館・プール】&#10;有形固定資産減価償却率">
          <a:extLst>
            <a:ext uri="{FF2B5EF4-FFF2-40B4-BE49-F238E27FC236}">
              <a16:creationId xmlns:a16="http://schemas.microsoft.com/office/drawing/2014/main" id="{E00D39A8-D505-4F41-8089-AFF0EA4D8E5C}"/>
            </a:ext>
          </a:extLst>
        </xdr:cNvPr>
        <xdr:cNvSpPr txBox="1"/>
      </xdr:nvSpPr>
      <xdr:spPr>
        <a:xfrm>
          <a:off x="3239144" y="6036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23512</xdr:rowOff>
    </xdr:from>
    <xdr:ext cx="405111" cy="259045"/>
    <xdr:sp macro="" textlink="">
      <xdr:nvSpPr>
        <xdr:cNvPr id="88" name="n_2mainValue【体育館・プール】&#10;有形固定資産減価償却率">
          <a:extLst>
            <a:ext uri="{FF2B5EF4-FFF2-40B4-BE49-F238E27FC236}">
              <a16:creationId xmlns:a16="http://schemas.microsoft.com/office/drawing/2014/main" id="{88B515E2-34E4-4434-AAAA-F0F793C31240}"/>
            </a:ext>
          </a:extLst>
        </xdr:cNvPr>
        <xdr:cNvSpPr txBox="1"/>
      </xdr:nvSpPr>
      <xdr:spPr>
        <a:xfrm>
          <a:off x="2439044" y="5694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151147</xdr:rowOff>
    </xdr:from>
    <xdr:ext cx="405111" cy="259045"/>
    <xdr:sp macro="" textlink="">
      <xdr:nvSpPr>
        <xdr:cNvPr id="89" name="n_3mainValue【体育館・プール】&#10;有形固定資産減価償却率">
          <a:extLst>
            <a:ext uri="{FF2B5EF4-FFF2-40B4-BE49-F238E27FC236}">
              <a16:creationId xmlns:a16="http://schemas.microsoft.com/office/drawing/2014/main" id="{AE417958-867D-40FD-9BBA-DFBCAAD4C4BE}"/>
            </a:ext>
          </a:extLst>
        </xdr:cNvPr>
        <xdr:cNvSpPr txBox="1"/>
      </xdr:nvSpPr>
      <xdr:spPr>
        <a:xfrm>
          <a:off x="1648469" y="565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107332</xdr:rowOff>
    </xdr:from>
    <xdr:ext cx="405111" cy="259045"/>
    <xdr:sp macro="" textlink="">
      <xdr:nvSpPr>
        <xdr:cNvPr id="90" name="n_4mainValue【体育館・プール】&#10;有形固定資産減価償却率">
          <a:extLst>
            <a:ext uri="{FF2B5EF4-FFF2-40B4-BE49-F238E27FC236}">
              <a16:creationId xmlns:a16="http://schemas.microsoft.com/office/drawing/2014/main" id="{04604D54-61F5-414B-A583-4E2005463333}"/>
            </a:ext>
          </a:extLst>
        </xdr:cNvPr>
        <xdr:cNvSpPr txBox="1"/>
      </xdr:nvSpPr>
      <xdr:spPr>
        <a:xfrm>
          <a:off x="848369" y="5609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4D16D41F-98E2-41E6-A263-DEE6CEE1F21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4A04432-9BEB-4562-A38F-A855AABF726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83DEF31A-D8E0-4922-874C-104830EBA2E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49ACD4A-4354-405B-B3EA-747F5BF9A79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E67FCB79-F8A5-4AF3-B785-028DD307820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E2D53D7B-EB68-48B3-9D15-9B305854375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F9C69042-AC6C-4355-9CD1-D59E37D44A5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E9667937-99A4-4BE2-90B5-BD9FA84B957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06811D28-A11A-4548-AB2D-B2E56445041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8AA56FE7-C38E-4FE7-8DE0-DDF470E316D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FABB1A13-692E-4A96-8A50-DCC6F9C0539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36C321A-370F-4F21-AF96-0B271E81A6D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28010672-FB2D-4128-A0D6-AE813E5203C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027F7E6-8B60-4305-A80E-C4C4A7969ED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BF51038E-3661-4848-BB39-0AC2DC2CEDC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85FBB6DF-7D31-486F-B2B3-BF723E60828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08679D91-423D-408F-A2D3-DB457D2D5F9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82EABE82-35BF-4E7B-8346-44AED64CE11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DE1F45F7-98AA-4866-9877-F6B42867097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ACDC651-7CC2-426A-B609-1CA5411FBDF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5DA46E8-5C03-46A5-A481-5622BE02C0E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873CA3FA-6E44-4D58-8D41-E29292E8D303}"/>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5E8DB84D-9C8F-4E45-BA5E-19D02D6EC547}"/>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2D9DDF74-0F94-473C-9F52-F241CBD571C6}"/>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7EA758D1-C58E-4289-8020-282F87DC837D}"/>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05396542-4DE5-4E3F-8488-7A3E3454D66C}"/>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49DC7A62-855B-482A-8FD1-08BA61151643}"/>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1C218565-C627-4367-8FCF-20A5CEB936D9}"/>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88B4BB63-A3C0-426E-AB7B-A9962EEDE3A3}"/>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34FBF073-7603-4437-B5F3-F75937787A09}"/>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B9AA8B5E-E11E-46F2-9C7A-328949C512E5}"/>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F80D31BF-9151-4187-8B89-A34DD1AE0AC1}"/>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B05B588-7F10-470C-ACF4-EC1EDF81C7A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8AF79D1-A723-4E7D-A920-F768752126A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179504B-1FDA-4C68-823A-7B8AEFFA44F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72FA698-F7FF-4E65-8044-6D8CC1DE741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80DEFE69-DD5A-4EC9-BDEB-0D042F588E3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a:extLst>
            <a:ext uri="{FF2B5EF4-FFF2-40B4-BE49-F238E27FC236}">
              <a16:creationId xmlns:a16="http://schemas.microsoft.com/office/drawing/2014/main" id="{625F5313-CC73-40B3-AE51-7F916D425715}"/>
            </a:ext>
          </a:extLst>
        </xdr:cNvPr>
        <xdr:cNvSpPr/>
      </xdr:nvSpPr>
      <xdr:spPr>
        <a:xfrm>
          <a:off x="9401175" y="6400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60977</xdr:rowOff>
    </xdr:from>
    <xdr:ext cx="469744" cy="259045"/>
    <xdr:sp macro="" textlink="">
      <xdr:nvSpPr>
        <xdr:cNvPr id="129" name="【体育館・プール】&#10;一人当たり面積該当値テキスト">
          <a:extLst>
            <a:ext uri="{FF2B5EF4-FFF2-40B4-BE49-F238E27FC236}">
              <a16:creationId xmlns:a16="http://schemas.microsoft.com/office/drawing/2014/main" id="{419ABD3B-A79D-4ED6-B658-A1C905FFB7B3}"/>
            </a:ext>
          </a:extLst>
        </xdr:cNvPr>
        <xdr:cNvSpPr txBox="1"/>
      </xdr:nvSpPr>
      <xdr:spPr>
        <a:xfrm>
          <a:off x="9477375"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120650</xdr:rowOff>
    </xdr:from>
    <xdr:to>
      <xdr:col>50</xdr:col>
      <xdr:colOff>165100</xdr:colOff>
      <xdr:row>40</xdr:row>
      <xdr:rowOff>50800</xdr:rowOff>
    </xdr:to>
    <xdr:sp macro="" textlink="">
      <xdr:nvSpPr>
        <xdr:cNvPr id="130" name="楕円 129">
          <a:extLst>
            <a:ext uri="{FF2B5EF4-FFF2-40B4-BE49-F238E27FC236}">
              <a16:creationId xmlns:a16="http://schemas.microsoft.com/office/drawing/2014/main" id="{EC482F8D-240B-409D-82F0-4D3695921FCC}"/>
            </a:ext>
          </a:extLst>
        </xdr:cNvPr>
        <xdr:cNvSpPr/>
      </xdr:nvSpPr>
      <xdr:spPr>
        <a:xfrm>
          <a:off x="86391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133350</xdr:rowOff>
    </xdr:from>
    <xdr:to>
      <xdr:col>55</xdr:col>
      <xdr:colOff>0</xdr:colOff>
      <xdr:row>40</xdr:row>
      <xdr:rowOff>0</xdr:rowOff>
    </xdr:to>
    <xdr:cxnSp macro="">
      <xdr:nvCxnSpPr>
        <xdr:cNvPr id="131" name="直線コネクタ 130">
          <a:extLst>
            <a:ext uri="{FF2B5EF4-FFF2-40B4-BE49-F238E27FC236}">
              <a16:creationId xmlns:a16="http://schemas.microsoft.com/office/drawing/2014/main" id="{0C175478-2086-40E0-A281-A8F000ECFB82}"/>
            </a:ext>
          </a:extLst>
        </xdr:cNvPr>
        <xdr:cNvCxnSpPr/>
      </xdr:nvCxnSpPr>
      <xdr:spPr>
        <a:xfrm flipV="1">
          <a:off x="8686800" y="6448425"/>
          <a:ext cx="74295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120650</xdr:rowOff>
    </xdr:from>
    <xdr:to>
      <xdr:col>46</xdr:col>
      <xdr:colOff>38100</xdr:colOff>
      <xdr:row>40</xdr:row>
      <xdr:rowOff>50800</xdr:rowOff>
    </xdr:to>
    <xdr:sp macro="" textlink="">
      <xdr:nvSpPr>
        <xdr:cNvPr id="132" name="楕円 131">
          <a:extLst>
            <a:ext uri="{FF2B5EF4-FFF2-40B4-BE49-F238E27FC236}">
              <a16:creationId xmlns:a16="http://schemas.microsoft.com/office/drawing/2014/main" id="{B7A26019-30DE-4DB5-BA86-5E0EDAB1CBFD}"/>
            </a:ext>
          </a:extLst>
        </xdr:cNvPr>
        <xdr:cNvSpPr/>
      </xdr:nvSpPr>
      <xdr:spPr>
        <a:xfrm>
          <a:off x="78390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0</xdr:rowOff>
    </xdr:from>
    <xdr:to>
      <xdr:col>50</xdr:col>
      <xdr:colOff>114300</xdr:colOff>
      <xdr:row>40</xdr:row>
      <xdr:rowOff>0</xdr:rowOff>
    </xdr:to>
    <xdr:cxnSp macro="">
      <xdr:nvCxnSpPr>
        <xdr:cNvPr id="133" name="直線コネクタ 132">
          <a:extLst>
            <a:ext uri="{FF2B5EF4-FFF2-40B4-BE49-F238E27FC236}">
              <a16:creationId xmlns:a16="http://schemas.microsoft.com/office/drawing/2014/main" id="{4583B5AD-36E1-415F-B094-8204EF501D5E}"/>
            </a:ext>
          </a:extLst>
        </xdr:cNvPr>
        <xdr:cNvCxnSpPr/>
      </xdr:nvCxnSpPr>
      <xdr:spPr>
        <a:xfrm>
          <a:off x="7886700" y="6477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120650</xdr:rowOff>
    </xdr:from>
    <xdr:to>
      <xdr:col>41</xdr:col>
      <xdr:colOff>101600</xdr:colOff>
      <xdr:row>40</xdr:row>
      <xdr:rowOff>50800</xdr:rowOff>
    </xdr:to>
    <xdr:sp macro="" textlink="">
      <xdr:nvSpPr>
        <xdr:cNvPr id="134" name="楕円 133">
          <a:extLst>
            <a:ext uri="{FF2B5EF4-FFF2-40B4-BE49-F238E27FC236}">
              <a16:creationId xmlns:a16="http://schemas.microsoft.com/office/drawing/2014/main" id="{1CAC4FEE-A692-481F-8054-0441D8476226}"/>
            </a:ext>
          </a:extLst>
        </xdr:cNvPr>
        <xdr:cNvSpPr/>
      </xdr:nvSpPr>
      <xdr:spPr>
        <a:xfrm>
          <a:off x="7029450"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0</xdr:rowOff>
    </xdr:from>
    <xdr:to>
      <xdr:col>45</xdr:col>
      <xdr:colOff>177800</xdr:colOff>
      <xdr:row>40</xdr:row>
      <xdr:rowOff>0</xdr:rowOff>
    </xdr:to>
    <xdr:cxnSp macro="">
      <xdr:nvCxnSpPr>
        <xdr:cNvPr id="135" name="直線コネクタ 134">
          <a:extLst>
            <a:ext uri="{FF2B5EF4-FFF2-40B4-BE49-F238E27FC236}">
              <a16:creationId xmlns:a16="http://schemas.microsoft.com/office/drawing/2014/main" id="{06B091BA-1AA4-4793-9198-C02522A43A80}"/>
            </a:ext>
          </a:extLst>
        </xdr:cNvPr>
        <xdr:cNvCxnSpPr/>
      </xdr:nvCxnSpPr>
      <xdr:spPr>
        <a:xfrm>
          <a:off x="7077075" y="6477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36" name="楕円 135">
          <a:extLst>
            <a:ext uri="{FF2B5EF4-FFF2-40B4-BE49-F238E27FC236}">
              <a16:creationId xmlns:a16="http://schemas.microsoft.com/office/drawing/2014/main" id="{3E788951-FE3E-47BE-AFA2-1E421BCF8CD2}"/>
            </a:ext>
          </a:extLst>
        </xdr:cNvPr>
        <xdr:cNvSpPr/>
      </xdr:nvSpPr>
      <xdr:spPr>
        <a:xfrm>
          <a:off x="62388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0</xdr:rowOff>
    </xdr:from>
    <xdr:to>
      <xdr:col>41</xdr:col>
      <xdr:colOff>50800</xdr:colOff>
      <xdr:row>40</xdr:row>
      <xdr:rowOff>0</xdr:rowOff>
    </xdr:to>
    <xdr:cxnSp macro="">
      <xdr:nvCxnSpPr>
        <xdr:cNvPr id="137" name="直線コネクタ 136">
          <a:extLst>
            <a:ext uri="{FF2B5EF4-FFF2-40B4-BE49-F238E27FC236}">
              <a16:creationId xmlns:a16="http://schemas.microsoft.com/office/drawing/2014/main" id="{0929389B-3FC0-47B6-90F5-634C2FE37661}"/>
            </a:ext>
          </a:extLst>
        </xdr:cNvPr>
        <xdr:cNvCxnSpPr/>
      </xdr:nvCxnSpPr>
      <xdr:spPr>
        <a:xfrm>
          <a:off x="6286500" y="6477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C4131FB5-057C-4605-BE41-04934DB2FBE6}"/>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10A7020F-E5FC-4E00-A07D-80D68B280C33}"/>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D0E017CB-B154-4385-AABC-4A5F8C228910}"/>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104820B5-881B-4879-8D70-A89CF53FD787}"/>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41927</xdr:rowOff>
    </xdr:from>
    <xdr:ext cx="469744" cy="259045"/>
    <xdr:sp macro="" textlink="">
      <xdr:nvSpPr>
        <xdr:cNvPr id="142" name="n_1mainValue【体育館・プール】&#10;一人当たり面積">
          <a:extLst>
            <a:ext uri="{FF2B5EF4-FFF2-40B4-BE49-F238E27FC236}">
              <a16:creationId xmlns:a16="http://schemas.microsoft.com/office/drawing/2014/main" id="{E941F905-B143-4716-8E7E-2A84C85A167B}"/>
            </a:ext>
          </a:extLst>
        </xdr:cNvPr>
        <xdr:cNvSpPr txBox="1"/>
      </xdr:nvSpPr>
      <xdr:spPr>
        <a:xfrm>
          <a:off x="845827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41927</xdr:rowOff>
    </xdr:from>
    <xdr:ext cx="469744" cy="259045"/>
    <xdr:sp macro="" textlink="">
      <xdr:nvSpPr>
        <xdr:cNvPr id="143" name="n_2mainValue【体育館・プール】&#10;一人当たり面積">
          <a:extLst>
            <a:ext uri="{FF2B5EF4-FFF2-40B4-BE49-F238E27FC236}">
              <a16:creationId xmlns:a16="http://schemas.microsoft.com/office/drawing/2014/main" id="{12EB4F5A-D199-4370-9C42-D7192FECDF2F}"/>
            </a:ext>
          </a:extLst>
        </xdr:cNvPr>
        <xdr:cNvSpPr txBox="1"/>
      </xdr:nvSpPr>
      <xdr:spPr>
        <a:xfrm>
          <a:off x="767722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4" name="n_3mainValue【体育館・プール】&#10;一人当たり面積">
          <a:extLst>
            <a:ext uri="{FF2B5EF4-FFF2-40B4-BE49-F238E27FC236}">
              <a16:creationId xmlns:a16="http://schemas.microsoft.com/office/drawing/2014/main" id="{6E75E65B-D46A-4796-970F-913D40C187A2}"/>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5" name="n_4mainValue【体育館・プール】&#10;一人当たり面積">
          <a:extLst>
            <a:ext uri="{FF2B5EF4-FFF2-40B4-BE49-F238E27FC236}">
              <a16:creationId xmlns:a16="http://schemas.microsoft.com/office/drawing/2014/main" id="{A4F0CB0D-CFBD-45A9-9D01-F14857C627A7}"/>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2C99AF6E-9181-4187-BFC8-404085F3551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14CE2D12-E8B2-4741-A302-F988275E0EE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A52BD7F2-E8EA-4D62-9DEA-86CAEE284B2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7E3B906A-521F-4A10-8AB7-24709E311C8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42D1344-FCEE-465E-8348-9964F8C2017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1BF78149-2787-41A3-9C8C-6AA40561AD2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27700F13-94BD-44CF-903C-7E8F5521148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16F3DCA-F9F2-4D38-A1CA-D963511C532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1DA9104C-AEDD-4A61-B876-4DE1C1BBAACF}"/>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1A4C4DFB-3D17-4322-8D73-C03A35D4885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AB471A1A-40A9-49EE-9F1F-997E3CD998ED}"/>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AE269DAD-03DA-48E5-904E-126A3EDAE51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F48A1064-E49F-44F4-92A5-389F8B66347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3F544EED-AE51-44A1-AF13-B990C7DC614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7FF3B9AD-32BC-4C40-B7FF-0516A0E1523E}"/>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7DBE0819-D0C0-45B1-9598-0E2AA7B3AE2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A3C19BA8-A6BF-4E30-97E8-B4D29652C955}"/>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7DD7C4C6-482B-450E-8313-F6B3383EADA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A7F211EF-666A-48E0-933A-5E15C243D095}"/>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8B438DC6-45C5-4EF3-81FF-43C619C0781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7B86E67F-B485-4612-A522-54EAF85034B0}"/>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6F72A33C-C900-4CF3-AD9A-B17363E56713}"/>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9BC7267E-9AAD-43C9-ADEA-DC7A63FC76E3}"/>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F458C962-665B-4819-9FD4-7E441D60E81B}"/>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2DD9D83C-FE36-4071-B5C9-B139B0AFD318}"/>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CD4F10D1-F99A-4930-8716-4A5396AF79E8}"/>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60E710C9-6CA4-4081-BFDD-D5E56E53290F}"/>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67B3CDAF-A05A-4F3D-90EE-33F952AB9D26}"/>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504E8229-F3B5-4A8C-B705-AAB4A0B4400E}"/>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910BD296-EF96-443A-A4CA-CAEB0F7A53C9}"/>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D4B03BC5-30EF-4EDC-862E-157EB53E0716}"/>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FBBE8BAC-866F-403A-8B2B-A898B454346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EFA672E-6EF1-43A8-B0F4-732A242888A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E858E5A-D5A8-453B-8DC9-788A94744E1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16061A9-5376-4210-BFB0-752E40A66A0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73204F3-4179-4A67-912E-1430F445969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13208</xdr:rowOff>
    </xdr:from>
    <xdr:to>
      <xdr:col>24</xdr:col>
      <xdr:colOff>114300</xdr:colOff>
      <xdr:row>61</xdr:row>
      <xdr:rowOff>114808</xdr:rowOff>
    </xdr:to>
    <xdr:sp macro="" textlink="">
      <xdr:nvSpPr>
        <xdr:cNvPr id="182" name="楕円 181">
          <a:extLst>
            <a:ext uri="{FF2B5EF4-FFF2-40B4-BE49-F238E27FC236}">
              <a16:creationId xmlns:a16="http://schemas.microsoft.com/office/drawing/2014/main" id="{84CE9130-FE20-4A49-BAB1-5A6DF72487C9}"/>
            </a:ext>
          </a:extLst>
        </xdr:cNvPr>
        <xdr:cNvSpPr/>
      </xdr:nvSpPr>
      <xdr:spPr>
        <a:xfrm>
          <a:off x="4124325" y="988745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163085</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EB0E200A-2374-4E35-9021-2A9A0B9A8CC1}"/>
            </a:ext>
          </a:extLst>
        </xdr:cNvPr>
        <xdr:cNvSpPr txBox="1"/>
      </xdr:nvSpPr>
      <xdr:spPr>
        <a:xfrm>
          <a:off x="4229100" y="9875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136652</xdr:rowOff>
    </xdr:from>
    <xdr:to>
      <xdr:col>20</xdr:col>
      <xdr:colOff>38100</xdr:colOff>
      <xdr:row>61</xdr:row>
      <xdr:rowOff>66802</xdr:rowOff>
    </xdr:to>
    <xdr:sp macro="" textlink="">
      <xdr:nvSpPr>
        <xdr:cNvPr id="184" name="楕円 183">
          <a:extLst>
            <a:ext uri="{FF2B5EF4-FFF2-40B4-BE49-F238E27FC236}">
              <a16:creationId xmlns:a16="http://schemas.microsoft.com/office/drawing/2014/main" id="{E5875488-E625-4FA2-BD6C-BC556D14879E}"/>
            </a:ext>
          </a:extLst>
        </xdr:cNvPr>
        <xdr:cNvSpPr/>
      </xdr:nvSpPr>
      <xdr:spPr>
        <a:xfrm>
          <a:off x="3381375" y="985532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16002</xdr:rowOff>
    </xdr:from>
    <xdr:to>
      <xdr:col>24</xdr:col>
      <xdr:colOff>63500</xdr:colOff>
      <xdr:row>61</xdr:row>
      <xdr:rowOff>64008</xdr:rowOff>
    </xdr:to>
    <xdr:cxnSp macro="">
      <xdr:nvCxnSpPr>
        <xdr:cNvPr id="185" name="直線コネクタ 184">
          <a:extLst>
            <a:ext uri="{FF2B5EF4-FFF2-40B4-BE49-F238E27FC236}">
              <a16:creationId xmlns:a16="http://schemas.microsoft.com/office/drawing/2014/main" id="{43E30164-DDBE-41DB-BF5F-27CF93F519FD}"/>
            </a:ext>
          </a:extLst>
        </xdr:cNvPr>
        <xdr:cNvCxnSpPr/>
      </xdr:nvCxnSpPr>
      <xdr:spPr>
        <a:xfrm>
          <a:off x="3429000" y="9893427"/>
          <a:ext cx="7524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88646</xdr:rowOff>
    </xdr:from>
    <xdr:to>
      <xdr:col>15</xdr:col>
      <xdr:colOff>101600</xdr:colOff>
      <xdr:row>61</xdr:row>
      <xdr:rowOff>18796</xdr:rowOff>
    </xdr:to>
    <xdr:sp macro="" textlink="">
      <xdr:nvSpPr>
        <xdr:cNvPr id="186" name="楕円 185">
          <a:extLst>
            <a:ext uri="{FF2B5EF4-FFF2-40B4-BE49-F238E27FC236}">
              <a16:creationId xmlns:a16="http://schemas.microsoft.com/office/drawing/2014/main" id="{32EFB510-C5D9-428D-92E1-5331F76BD8DF}"/>
            </a:ext>
          </a:extLst>
        </xdr:cNvPr>
        <xdr:cNvSpPr/>
      </xdr:nvSpPr>
      <xdr:spPr>
        <a:xfrm>
          <a:off x="2571750" y="9800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139446</xdr:rowOff>
    </xdr:from>
    <xdr:to>
      <xdr:col>19</xdr:col>
      <xdr:colOff>177800</xdr:colOff>
      <xdr:row>61</xdr:row>
      <xdr:rowOff>16002</xdr:rowOff>
    </xdr:to>
    <xdr:cxnSp macro="">
      <xdr:nvCxnSpPr>
        <xdr:cNvPr id="187" name="直線コネクタ 186">
          <a:extLst>
            <a:ext uri="{FF2B5EF4-FFF2-40B4-BE49-F238E27FC236}">
              <a16:creationId xmlns:a16="http://schemas.microsoft.com/office/drawing/2014/main" id="{4F50CB67-65C6-4DD7-B755-4960D8AFEDA0}"/>
            </a:ext>
          </a:extLst>
        </xdr:cNvPr>
        <xdr:cNvCxnSpPr/>
      </xdr:nvCxnSpPr>
      <xdr:spPr>
        <a:xfrm>
          <a:off x="2619375" y="9858121"/>
          <a:ext cx="809625" cy="3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40640</xdr:rowOff>
    </xdr:from>
    <xdr:to>
      <xdr:col>10</xdr:col>
      <xdr:colOff>165100</xdr:colOff>
      <xdr:row>60</xdr:row>
      <xdr:rowOff>142240</xdr:rowOff>
    </xdr:to>
    <xdr:sp macro="" textlink="">
      <xdr:nvSpPr>
        <xdr:cNvPr id="188" name="楕円 187">
          <a:extLst>
            <a:ext uri="{FF2B5EF4-FFF2-40B4-BE49-F238E27FC236}">
              <a16:creationId xmlns:a16="http://schemas.microsoft.com/office/drawing/2014/main" id="{2A88FC33-AD83-418E-BF82-186522E5967F}"/>
            </a:ext>
          </a:extLst>
        </xdr:cNvPr>
        <xdr:cNvSpPr/>
      </xdr:nvSpPr>
      <xdr:spPr>
        <a:xfrm>
          <a:off x="1781175" y="97561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91440</xdr:rowOff>
    </xdr:from>
    <xdr:to>
      <xdr:col>15</xdr:col>
      <xdr:colOff>50800</xdr:colOff>
      <xdr:row>60</xdr:row>
      <xdr:rowOff>139446</xdr:rowOff>
    </xdr:to>
    <xdr:cxnSp macro="">
      <xdr:nvCxnSpPr>
        <xdr:cNvPr id="189" name="直線コネクタ 188">
          <a:extLst>
            <a:ext uri="{FF2B5EF4-FFF2-40B4-BE49-F238E27FC236}">
              <a16:creationId xmlns:a16="http://schemas.microsoft.com/office/drawing/2014/main" id="{E193A289-7374-485B-87DA-520B707A74FA}"/>
            </a:ext>
          </a:extLst>
        </xdr:cNvPr>
        <xdr:cNvCxnSpPr/>
      </xdr:nvCxnSpPr>
      <xdr:spPr>
        <a:xfrm>
          <a:off x="1828800" y="9803765"/>
          <a:ext cx="790575" cy="5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159512</xdr:rowOff>
    </xdr:from>
    <xdr:to>
      <xdr:col>6</xdr:col>
      <xdr:colOff>38100</xdr:colOff>
      <xdr:row>60</xdr:row>
      <xdr:rowOff>89662</xdr:rowOff>
    </xdr:to>
    <xdr:sp macro="" textlink="">
      <xdr:nvSpPr>
        <xdr:cNvPr id="190" name="楕円 189">
          <a:extLst>
            <a:ext uri="{FF2B5EF4-FFF2-40B4-BE49-F238E27FC236}">
              <a16:creationId xmlns:a16="http://schemas.microsoft.com/office/drawing/2014/main" id="{0A354F63-97A6-4FB1-88FD-14538FFD4EBC}"/>
            </a:ext>
          </a:extLst>
        </xdr:cNvPr>
        <xdr:cNvSpPr/>
      </xdr:nvSpPr>
      <xdr:spPr>
        <a:xfrm>
          <a:off x="981075" y="97162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38862</xdr:rowOff>
    </xdr:from>
    <xdr:to>
      <xdr:col>10</xdr:col>
      <xdr:colOff>114300</xdr:colOff>
      <xdr:row>60</xdr:row>
      <xdr:rowOff>91440</xdr:rowOff>
    </xdr:to>
    <xdr:cxnSp macro="">
      <xdr:nvCxnSpPr>
        <xdr:cNvPr id="191" name="直線コネクタ 190">
          <a:extLst>
            <a:ext uri="{FF2B5EF4-FFF2-40B4-BE49-F238E27FC236}">
              <a16:creationId xmlns:a16="http://schemas.microsoft.com/office/drawing/2014/main" id="{A1B01135-F419-45C8-8404-52DE34096A59}"/>
            </a:ext>
          </a:extLst>
        </xdr:cNvPr>
        <xdr:cNvCxnSpPr/>
      </xdr:nvCxnSpPr>
      <xdr:spPr>
        <a:xfrm>
          <a:off x="1028700" y="9754362"/>
          <a:ext cx="800100"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AB35E2EE-4194-4E0E-B71C-82F07A4F5756}"/>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3BDD2462-DAAC-4D7F-86CB-C61E839894D8}"/>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8C6EEBC1-C631-4E19-8D64-39343CDE9BE9}"/>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1BFCEDD5-D2E0-4C61-8B7B-E1324992ED38}"/>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57929</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6395C766-FC6E-4480-8CD7-87F35F55BF2A}"/>
            </a:ext>
          </a:extLst>
        </xdr:cNvPr>
        <xdr:cNvSpPr txBox="1"/>
      </xdr:nvSpPr>
      <xdr:spPr>
        <a:xfrm>
          <a:off x="3239144" y="993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9923</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3CDCE749-8E41-42CC-B9B5-7F09B4A04EC9}"/>
            </a:ext>
          </a:extLst>
        </xdr:cNvPr>
        <xdr:cNvSpPr txBox="1"/>
      </xdr:nvSpPr>
      <xdr:spPr>
        <a:xfrm>
          <a:off x="2439044" y="98841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133367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EF9DFE1A-DDAF-4236-827E-4749C68B5FFA}"/>
            </a:ext>
          </a:extLst>
        </xdr:cNvPr>
        <xdr:cNvSpPr txBox="1"/>
      </xdr:nvSpPr>
      <xdr:spPr>
        <a:xfrm>
          <a:off x="1648469"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80789</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1526063F-B992-45AF-8FB6-5A5DAA9369A5}"/>
            </a:ext>
          </a:extLst>
        </xdr:cNvPr>
        <xdr:cNvSpPr txBox="1"/>
      </xdr:nvSpPr>
      <xdr:spPr>
        <a:xfrm>
          <a:off x="848369" y="9799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01B57AB1-2FA0-4BBA-B2A9-5BFA3818A12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F4D3B1A4-4BB1-4E9F-9F28-272402E5299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25A91017-A4A7-4D14-9A96-B8176EF0C03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2F7EC913-8D15-47F5-B6FC-007C0F0CD9F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B3C15542-1EBD-4A1C-98E6-F03F66D0007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33E1737F-8471-46B0-A564-378A6DA42B0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ACE8899E-B46C-4EB7-9E54-4935AEB286E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343BDE37-B33E-4527-852D-741BD996131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7600317D-57EE-454B-9A4B-D6D9BC41A21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ECF72E63-6DA6-4CD3-B36C-23292B2E1B76}"/>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6E4E4385-85AF-45B4-A0F3-9FD96BDBF0F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D15F5BAC-E9D2-4079-B824-DD9C67BC1304}"/>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8E6E21AD-3A02-4434-99D2-57A88426522A}"/>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60F9847C-1D5D-4B7E-9795-C25001DCEC04}"/>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7E8C7233-AF20-48E7-A21F-84ECBE9302E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80EDDB83-0B5D-4565-9A6D-291BD9DE96B1}"/>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AA43E5B3-168F-47F7-9FD2-04C3A8DDE9D9}"/>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C12CAA79-800C-4972-AC55-9F7B1FB7C25E}"/>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CEBB7698-AAD0-4803-A9AC-AE6B419C76D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E8C268CE-DC2A-4029-9E2E-9C2EBA9EE73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48EC898B-4FB8-4C2C-A0E9-9B5651D2360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6A2C7788-2872-4A46-85BA-D07A3B59203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95AF8B67-2D40-469A-8519-A5734D88882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CF632CBB-0CC5-4887-95AB-E5F830092635}"/>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84171FD2-E091-46C4-BECB-D4276C21BD2F}"/>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F3EA7589-8245-44AE-91D9-A47A13FBCB54}"/>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5F3D72CB-6853-4BFC-98FB-6B86E8854212}"/>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BC3685F4-5CBF-47F8-B743-1FEC90D3DC76}"/>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A081536B-3D7E-4200-8980-ADCD2AA7B39D}"/>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36EC6A98-9D45-494A-9E5E-3E874758BB62}"/>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A81AC1E5-65B7-4C2E-973A-67C301166AA2}"/>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B434A2D9-39F8-45FF-AE4A-BD51AF87DA2E}"/>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BDD454C6-62DA-4157-86EA-FC01A79A1675}"/>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B1F723BC-8491-4581-918E-E46B4DA49CDA}"/>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022EDF8B-29F4-44C3-A0F5-31C344B44B6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9BD1001B-FBAF-485E-997D-2EBB9ACDB94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69C67A31-CA21-45C6-B870-E362586E74A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066F524-501C-4F14-9A11-10CC9D6E4AD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3A09678C-E71A-48F6-847A-7D5027980BB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142422</xdr:rowOff>
    </xdr:from>
    <xdr:to>
      <xdr:col>55</xdr:col>
      <xdr:colOff>50800</xdr:colOff>
      <xdr:row>56</xdr:row>
      <xdr:rowOff>72572</xdr:rowOff>
    </xdr:to>
    <xdr:sp macro="" textlink="">
      <xdr:nvSpPr>
        <xdr:cNvPr id="239" name="楕円 238">
          <a:extLst>
            <a:ext uri="{FF2B5EF4-FFF2-40B4-BE49-F238E27FC236}">
              <a16:creationId xmlns:a16="http://schemas.microsoft.com/office/drawing/2014/main" id="{D449ED27-E38A-4F4A-9214-F045D62B577F}"/>
            </a:ext>
          </a:extLst>
        </xdr:cNvPr>
        <xdr:cNvSpPr/>
      </xdr:nvSpPr>
      <xdr:spPr>
        <a:xfrm>
          <a:off x="9401175" y="9051472"/>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95449</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0C83C45E-AA89-4800-B0BE-22B937D7ED62}"/>
            </a:ext>
          </a:extLst>
        </xdr:cNvPr>
        <xdr:cNvSpPr txBox="1"/>
      </xdr:nvSpPr>
      <xdr:spPr>
        <a:xfrm>
          <a:off x="9477375" y="9001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153307</xdr:rowOff>
    </xdr:from>
    <xdr:to>
      <xdr:col>50</xdr:col>
      <xdr:colOff>165100</xdr:colOff>
      <xdr:row>56</xdr:row>
      <xdr:rowOff>83457</xdr:rowOff>
    </xdr:to>
    <xdr:sp macro="" textlink="">
      <xdr:nvSpPr>
        <xdr:cNvPr id="241" name="楕円 240">
          <a:extLst>
            <a:ext uri="{FF2B5EF4-FFF2-40B4-BE49-F238E27FC236}">
              <a16:creationId xmlns:a16="http://schemas.microsoft.com/office/drawing/2014/main" id="{5369F04A-E7DE-4754-8C06-70167C5F005E}"/>
            </a:ext>
          </a:extLst>
        </xdr:cNvPr>
        <xdr:cNvSpPr/>
      </xdr:nvSpPr>
      <xdr:spPr>
        <a:xfrm>
          <a:off x="8639175" y="90591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21772</xdr:rowOff>
    </xdr:from>
    <xdr:to>
      <xdr:col>55</xdr:col>
      <xdr:colOff>0</xdr:colOff>
      <xdr:row>56</xdr:row>
      <xdr:rowOff>32657</xdr:rowOff>
    </xdr:to>
    <xdr:cxnSp macro="">
      <xdr:nvCxnSpPr>
        <xdr:cNvPr id="242" name="直線コネクタ 241">
          <a:extLst>
            <a:ext uri="{FF2B5EF4-FFF2-40B4-BE49-F238E27FC236}">
              <a16:creationId xmlns:a16="http://schemas.microsoft.com/office/drawing/2014/main" id="{5FC3C48A-1547-4E01-988F-88671A935989}"/>
            </a:ext>
          </a:extLst>
        </xdr:cNvPr>
        <xdr:cNvCxnSpPr/>
      </xdr:nvCxnSpPr>
      <xdr:spPr>
        <a:xfrm flipV="1">
          <a:off x="8686800" y="9089572"/>
          <a:ext cx="74295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164193</xdr:rowOff>
    </xdr:from>
    <xdr:to>
      <xdr:col>46</xdr:col>
      <xdr:colOff>38100</xdr:colOff>
      <xdr:row>56</xdr:row>
      <xdr:rowOff>94343</xdr:rowOff>
    </xdr:to>
    <xdr:sp macro="" textlink="">
      <xdr:nvSpPr>
        <xdr:cNvPr id="243" name="楕円 242">
          <a:extLst>
            <a:ext uri="{FF2B5EF4-FFF2-40B4-BE49-F238E27FC236}">
              <a16:creationId xmlns:a16="http://schemas.microsoft.com/office/drawing/2014/main" id="{55241115-ACD3-41DB-BE90-03926B14FD35}"/>
            </a:ext>
          </a:extLst>
        </xdr:cNvPr>
        <xdr:cNvSpPr/>
      </xdr:nvSpPr>
      <xdr:spPr>
        <a:xfrm>
          <a:off x="7839075" y="90668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32657</xdr:rowOff>
    </xdr:from>
    <xdr:to>
      <xdr:col>50</xdr:col>
      <xdr:colOff>114300</xdr:colOff>
      <xdr:row>56</xdr:row>
      <xdr:rowOff>43543</xdr:rowOff>
    </xdr:to>
    <xdr:cxnSp macro="">
      <xdr:nvCxnSpPr>
        <xdr:cNvPr id="244" name="直線コネクタ 243">
          <a:extLst>
            <a:ext uri="{FF2B5EF4-FFF2-40B4-BE49-F238E27FC236}">
              <a16:creationId xmlns:a16="http://schemas.microsoft.com/office/drawing/2014/main" id="{DDF1045D-2D22-417F-899C-288E83997310}"/>
            </a:ext>
          </a:extLst>
        </xdr:cNvPr>
        <xdr:cNvCxnSpPr/>
      </xdr:nvCxnSpPr>
      <xdr:spPr>
        <a:xfrm flipV="1">
          <a:off x="7886700" y="909728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164193</xdr:rowOff>
    </xdr:from>
    <xdr:to>
      <xdr:col>41</xdr:col>
      <xdr:colOff>101600</xdr:colOff>
      <xdr:row>56</xdr:row>
      <xdr:rowOff>94343</xdr:rowOff>
    </xdr:to>
    <xdr:sp macro="" textlink="">
      <xdr:nvSpPr>
        <xdr:cNvPr id="245" name="楕円 244">
          <a:extLst>
            <a:ext uri="{FF2B5EF4-FFF2-40B4-BE49-F238E27FC236}">
              <a16:creationId xmlns:a16="http://schemas.microsoft.com/office/drawing/2014/main" id="{9E93D4E2-BA4C-455A-9AD2-C96B55BA93FC}"/>
            </a:ext>
          </a:extLst>
        </xdr:cNvPr>
        <xdr:cNvSpPr/>
      </xdr:nvSpPr>
      <xdr:spPr>
        <a:xfrm>
          <a:off x="7029450" y="90668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43543</xdr:rowOff>
    </xdr:from>
    <xdr:to>
      <xdr:col>45</xdr:col>
      <xdr:colOff>177800</xdr:colOff>
      <xdr:row>56</xdr:row>
      <xdr:rowOff>43543</xdr:rowOff>
    </xdr:to>
    <xdr:cxnSp macro="">
      <xdr:nvCxnSpPr>
        <xdr:cNvPr id="246" name="直線コネクタ 245">
          <a:extLst>
            <a:ext uri="{FF2B5EF4-FFF2-40B4-BE49-F238E27FC236}">
              <a16:creationId xmlns:a16="http://schemas.microsoft.com/office/drawing/2014/main" id="{3B922159-805F-4E5D-ACF6-F5C113B8894E}"/>
            </a:ext>
          </a:extLst>
        </xdr:cNvPr>
        <xdr:cNvCxnSpPr/>
      </xdr:nvCxnSpPr>
      <xdr:spPr>
        <a:xfrm>
          <a:off x="7077075" y="91145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3628</xdr:rowOff>
    </xdr:from>
    <xdr:to>
      <xdr:col>36</xdr:col>
      <xdr:colOff>165100</xdr:colOff>
      <xdr:row>56</xdr:row>
      <xdr:rowOff>105228</xdr:rowOff>
    </xdr:to>
    <xdr:sp macro="" textlink="">
      <xdr:nvSpPr>
        <xdr:cNvPr id="247" name="楕円 246">
          <a:extLst>
            <a:ext uri="{FF2B5EF4-FFF2-40B4-BE49-F238E27FC236}">
              <a16:creationId xmlns:a16="http://schemas.microsoft.com/office/drawing/2014/main" id="{5A0D2B43-ABE9-42C8-966F-4BFD0B26DFE1}"/>
            </a:ext>
          </a:extLst>
        </xdr:cNvPr>
        <xdr:cNvSpPr/>
      </xdr:nvSpPr>
      <xdr:spPr>
        <a:xfrm>
          <a:off x="6238875" y="90746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43543</xdr:rowOff>
    </xdr:from>
    <xdr:to>
      <xdr:col>41</xdr:col>
      <xdr:colOff>50800</xdr:colOff>
      <xdr:row>56</xdr:row>
      <xdr:rowOff>54428</xdr:rowOff>
    </xdr:to>
    <xdr:cxnSp macro="">
      <xdr:nvCxnSpPr>
        <xdr:cNvPr id="248" name="直線コネクタ 247">
          <a:extLst>
            <a:ext uri="{FF2B5EF4-FFF2-40B4-BE49-F238E27FC236}">
              <a16:creationId xmlns:a16="http://schemas.microsoft.com/office/drawing/2014/main" id="{7F994AEA-1C9C-49EF-91F1-637D85F24709}"/>
            </a:ext>
          </a:extLst>
        </xdr:cNvPr>
        <xdr:cNvCxnSpPr/>
      </xdr:nvCxnSpPr>
      <xdr:spPr>
        <a:xfrm flipV="1">
          <a:off x="6286500" y="9114518"/>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0B91782F-E0CC-48FD-A982-8B91D407B78D}"/>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B9EA49A7-6E29-4BE9-A3FB-389066E026BF}"/>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78A752C4-ED7B-4BEE-98B8-DC4AB546D687}"/>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4A3FCC30-9D7E-42AB-B032-6C2560AB5819}"/>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54</xdr:row>
      <xdr:rowOff>99984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19F78C1A-2A5B-4FD0-9220-4E09677CBD0A}"/>
            </a:ext>
          </a:extLst>
        </xdr:cNvPr>
        <xdr:cNvSpPr txBox="1"/>
      </xdr:nvSpPr>
      <xdr:spPr>
        <a:xfrm>
          <a:off x="8458277" y="8847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54</xdr:row>
      <xdr:rowOff>110870</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DD5FFFED-369B-454B-A73C-89DC1A5F413B}"/>
            </a:ext>
          </a:extLst>
        </xdr:cNvPr>
        <xdr:cNvSpPr txBox="1"/>
      </xdr:nvSpPr>
      <xdr:spPr>
        <a:xfrm>
          <a:off x="7677227"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54</xdr:row>
      <xdr:rowOff>110870</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C466FF5E-6B5D-49D9-9C49-6183DB9E2FB4}"/>
            </a:ext>
          </a:extLst>
        </xdr:cNvPr>
        <xdr:cNvSpPr txBox="1"/>
      </xdr:nvSpPr>
      <xdr:spPr>
        <a:xfrm>
          <a:off x="6867602"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54</xdr:row>
      <xdr:rowOff>121755</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67787DF6-0B23-49CC-A0F3-5A33A798476B}"/>
            </a:ext>
          </a:extLst>
        </xdr:cNvPr>
        <xdr:cNvSpPr txBox="1"/>
      </xdr:nvSpPr>
      <xdr:spPr>
        <a:xfrm>
          <a:off x="6067502" y="886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2CC9A7A5-3278-4DB2-A991-009EAD1CD28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87B90251-F6A0-4534-9D1D-B8BA3DD4A53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3F29F12-9609-4D9C-A7C1-6E3556D95EA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B582D97B-B1E4-4CBD-BA18-6DA07C837EA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BE8E8C1A-D47E-4CC4-BAFD-A5332C375E6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684D44EA-939E-4F9D-AFF3-6D9070F35AA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E40AC138-A00B-4C59-BE39-25464263CD5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929BB074-7564-4C42-AC8E-1992D27DDB40}"/>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0EFEB320-BF79-40F4-948A-0EE3F24A490F}"/>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4A17060F-9892-444D-B7D0-00B82815CD1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48501AA9-2C2C-4070-9483-D093495924C5}"/>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2C846A86-37CE-424B-A7A3-1E1D58EE918E}"/>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0AED8A43-8355-4875-8653-F58F8A5892E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0A2DF055-B977-4D7B-A60F-DD293B39B456}"/>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3294B6FE-60C0-418F-8AD8-DDAA279E1E7A}"/>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20E7FB41-3D45-4A98-9E68-0AE7EEB1CB8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E49EAA62-8801-4D59-8E4C-20F379D21446}"/>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AC73D7C4-61B0-47B1-91C5-11FCE6F15921}"/>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8D02F6A3-BA8B-46F4-BB21-91602701D90F}"/>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E7E6769A-F07D-458E-9440-C38FB0D75E2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2BA822DD-F459-4AF2-8D83-F60C8E4C7F5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28720450-5574-4E39-B3EC-C5A2593C92F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53CCF6B4-B070-4E38-BA00-A9A6116EF225}"/>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869E0DEF-4DA3-4184-A615-D91FA5245BB2}"/>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4083D5C0-60FF-43F0-AE1F-011C636C7229}"/>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8077EB7C-E374-4E6B-BCD9-0C0973856407}"/>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610150B4-AD25-4DF2-85B2-F656585436BA}"/>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6762F9E8-AF4F-443A-AA8C-9FC7305A6E3C}"/>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A48790B9-414A-427C-BB5B-F30DF0B5A0F5}"/>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20B5CCF3-7F0C-484D-ABE3-357A7A5DB12B}"/>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4B770A0-06A3-42C7-A3C5-626DA676497F}"/>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28BA93A4-EDB4-42CA-9700-933DF3253C1C}"/>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340FD33F-4308-4B27-B807-8362D3C3AF81}"/>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46B2ED0-E8C0-4103-88AD-0A250ACD84D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08410BC-4485-4425-85CD-70FCC6C2B3E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EA8297B-9003-4118-97FA-22842A46698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DC8558B-5475-4D48-9B27-38E9AA76EC8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ECCA1584-B5FA-4A40-82F9-754C218C1B8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151130</xdr:rowOff>
    </xdr:from>
    <xdr:to>
      <xdr:col>24</xdr:col>
      <xdr:colOff>114300</xdr:colOff>
      <xdr:row>84</xdr:row>
      <xdr:rowOff>81280</xdr:rowOff>
    </xdr:to>
    <xdr:sp macro="" textlink="">
      <xdr:nvSpPr>
        <xdr:cNvPr id="295" name="楕円 294">
          <a:extLst>
            <a:ext uri="{FF2B5EF4-FFF2-40B4-BE49-F238E27FC236}">
              <a16:creationId xmlns:a16="http://schemas.microsoft.com/office/drawing/2014/main" id="{6CA4BFEF-1C43-4AEE-8D3F-49917D887602}"/>
            </a:ext>
          </a:extLst>
        </xdr:cNvPr>
        <xdr:cNvSpPr/>
      </xdr:nvSpPr>
      <xdr:spPr>
        <a:xfrm>
          <a:off x="4124325" y="135909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129557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35E448B0-475E-4D74-BB14-15A5107D912C}"/>
            </a:ext>
          </a:extLst>
        </xdr:cNvPr>
        <xdr:cNvSpPr txBox="1"/>
      </xdr:nvSpPr>
      <xdr:spPr>
        <a:xfrm>
          <a:off x="4229100"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93980</xdr:rowOff>
    </xdr:from>
    <xdr:to>
      <xdr:col>20</xdr:col>
      <xdr:colOff>38100</xdr:colOff>
      <xdr:row>84</xdr:row>
      <xdr:rowOff>24130</xdr:rowOff>
    </xdr:to>
    <xdr:sp macro="" textlink="">
      <xdr:nvSpPr>
        <xdr:cNvPr id="297" name="楕円 296">
          <a:extLst>
            <a:ext uri="{FF2B5EF4-FFF2-40B4-BE49-F238E27FC236}">
              <a16:creationId xmlns:a16="http://schemas.microsoft.com/office/drawing/2014/main" id="{8EA25118-D622-4627-9C9D-880E7128E455}"/>
            </a:ext>
          </a:extLst>
        </xdr:cNvPr>
        <xdr:cNvSpPr/>
      </xdr:nvSpPr>
      <xdr:spPr>
        <a:xfrm>
          <a:off x="3381375" y="135337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144780</xdr:rowOff>
    </xdr:from>
    <xdr:to>
      <xdr:col>24</xdr:col>
      <xdr:colOff>63500</xdr:colOff>
      <xdr:row>84</xdr:row>
      <xdr:rowOff>30480</xdr:rowOff>
    </xdr:to>
    <xdr:cxnSp macro="">
      <xdr:nvCxnSpPr>
        <xdr:cNvPr id="298" name="直線コネクタ 297">
          <a:extLst>
            <a:ext uri="{FF2B5EF4-FFF2-40B4-BE49-F238E27FC236}">
              <a16:creationId xmlns:a16="http://schemas.microsoft.com/office/drawing/2014/main" id="{645E3DF7-9492-46A4-940B-0650605A3E7C}"/>
            </a:ext>
          </a:extLst>
        </xdr:cNvPr>
        <xdr:cNvCxnSpPr/>
      </xdr:nvCxnSpPr>
      <xdr:spPr>
        <a:xfrm>
          <a:off x="3429000" y="13581380"/>
          <a:ext cx="7524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36830</xdr:rowOff>
    </xdr:from>
    <xdr:to>
      <xdr:col>15</xdr:col>
      <xdr:colOff>101600</xdr:colOff>
      <xdr:row>83</xdr:row>
      <xdr:rowOff>138430</xdr:rowOff>
    </xdr:to>
    <xdr:sp macro="" textlink="">
      <xdr:nvSpPr>
        <xdr:cNvPr id="299" name="楕円 298">
          <a:extLst>
            <a:ext uri="{FF2B5EF4-FFF2-40B4-BE49-F238E27FC236}">
              <a16:creationId xmlns:a16="http://schemas.microsoft.com/office/drawing/2014/main" id="{19B8847D-1C32-4919-B493-46E295C15C72}"/>
            </a:ext>
          </a:extLst>
        </xdr:cNvPr>
        <xdr:cNvSpPr/>
      </xdr:nvSpPr>
      <xdr:spPr>
        <a:xfrm>
          <a:off x="2571750" y="134766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87630</xdr:rowOff>
    </xdr:from>
    <xdr:to>
      <xdr:col>19</xdr:col>
      <xdr:colOff>177800</xdr:colOff>
      <xdr:row>83</xdr:row>
      <xdr:rowOff>144780</xdr:rowOff>
    </xdr:to>
    <xdr:cxnSp macro="">
      <xdr:nvCxnSpPr>
        <xdr:cNvPr id="300" name="直線コネクタ 299">
          <a:extLst>
            <a:ext uri="{FF2B5EF4-FFF2-40B4-BE49-F238E27FC236}">
              <a16:creationId xmlns:a16="http://schemas.microsoft.com/office/drawing/2014/main" id="{6C477DBC-E602-47AA-A59A-00ED9AEBC39C}"/>
            </a:ext>
          </a:extLst>
        </xdr:cNvPr>
        <xdr:cNvCxnSpPr/>
      </xdr:nvCxnSpPr>
      <xdr:spPr>
        <a:xfrm>
          <a:off x="2619375" y="1352423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151130</xdr:rowOff>
    </xdr:from>
    <xdr:to>
      <xdr:col>10</xdr:col>
      <xdr:colOff>165100</xdr:colOff>
      <xdr:row>83</xdr:row>
      <xdr:rowOff>81280</xdr:rowOff>
    </xdr:to>
    <xdr:sp macro="" textlink="">
      <xdr:nvSpPr>
        <xdr:cNvPr id="301" name="楕円 300">
          <a:extLst>
            <a:ext uri="{FF2B5EF4-FFF2-40B4-BE49-F238E27FC236}">
              <a16:creationId xmlns:a16="http://schemas.microsoft.com/office/drawing/2014/main" id="{C48FDD23-51F5-410B-B2F2-8A3E6F631891}"/>
            </a:ext>
          </a:extLst>
        </xdr:cNvPr>
        <xdr:cNvSpPr/>
      </xdr:nvSpPr>
      <xdr:spPr>
        <a:xfrm>
          <a:off x="1781175" y="13428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30480</xdr:rowOff>
    </xdr:from>
    <xdr:to>
      <xdr:col>15</xdr:col>
      <xdr:colOff>50800</xdr:colOff>
      <xdr:row>83</xdr:row>
      <xdr:rowOff>87630</xdr:rowOff>
    </xdr:to>
    <xdr:cxnSp macro="">
      <xdr:nvCxnSpPr>
        <xdr:cNvPr id="302" name="直線コネクタ 301">
          <a:extLst>
            <a:ext uri="{FF2B5EF4-FFF2-40B4-BE49-F238E27FC236}">
              <a16:creationId xmlns:a16="http://schemas.microsoft.com/office/drawing/2014/main" id="{BD1242F8-7E6D-451E-8B34-B5B4F1B7B530}"/>
            </a:ext>
          </a:extLst>
        </xdr:cNvPr>
        <xdr:cNvCxnSpPr/>
      </xdr:nvCxnSpPr>
      <xdr:spPr>
        <a:xfrm>
          <a:off x="1828800" y="1346708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93980</xdr:rowOff>
    </xdr:from>
    <xdr:to>
      <xdr:col>6</xdr:col>
      <xdr:colOff>38100</xdr:colOff>
      <xdr:row>83</xdr:row>
      <xdr:rowOff>24130</xdr:rowOff>
    </xdr:to>
    <xdr:sp macro="" textlink="">
      <xdr:nvSpPr>
        <xdr:cNvPr id="303" name="楕円 302">
          <a:extLst>
            <a:ext uri="{FF2B5EF4-FFF2-40B4-BE49-F238E27FC236}">
              <a16:creationId xmlns:a16="http://schemas.microsoft.com/office/drawing/2014/main" id="{379E780D-C0B8-4099-907B-8F86AA0AA4AD}"/>
            </a:ext>
          </a:extLst>
        </xdr:cNvPr>
        <xdr:cNvSpPr/>
      </xdr:nvSpPr>
      <xdr:spPr>
        <a:xfrm>
          <a:off x="981075" y="13371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144780</xdr:rowOff>
    </xdr:from>
    <xdr:to>
      <xdr:col>10</xdr:col>
      <xdr:colOff>114300</xdr:colOff>
      <xdr:row>83</xdr:row>
      <xdr:rowOff>30480</xdr:rowOff>
    </xdr:to>
    <xdr:cxnSp macro="">
      <xdr:nvCxnSpPr>
        <xdr:cNvPr id="304" name="直線コネクタ 303">
          <a:extLst>
            <a:ext uri="{FF2B5EF4-FFF2-40B4-BE49-F238E27FC236}">
              <a16:creationId xmlns:a16="http://schemas.microsoft.com/office/drawing/2014/main" id="{8A798C07-36AA-4C1A-9370-8E0F2B5A00F4}"/>
            </a:ext>
          </a:extLst>
        </xdr:cNvPr>
        <xdr:cNvCxnSpPr/>
      </xdr:nvCxnSpPr>
      <xdr:spPr>
        <a:xfrm>
          <a:off x="1028700" y="13419455"/>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64C9B593-907E-4AB7-9F7B-C0111418505C}"/>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C94AFBCE-AB27-4917-96B8-343D91BD0A87}"/>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D003F234-DFA0-40C2-AB87-F5B3ED90960A}"/>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C34C2917-8837-483F-84E6-37C9C84A43E1}"/>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15257</xdr:rowOff>
    </xdr:from>
    <xdr:ext cx="405111" cy="259045"/>
    <xdr:sp macro="" textlink="">
      <xdr:nvSpPr>
        <xdr:cNvPr id="309" name="n_1mainValue【県民会館】&#10;有形固定資産減価償却率">
          <a:extLst>
            <a:ext uri="{FF2B5EF4-FFF2-40B4-BE49-F238E27FC236}">
              <a16:creationId xmlns:a16="http://schemas.microsoft.com/office/drawing/2014/main" id="{B314A5EF-07C1-4813-8E5E-36F525FCFB9F}"/>
            </a:ext>
          </a:extLst>
        </xdr:cNvPr>
        <xdr:cNvSpPr txBox="1"/>
      </xdr:nvSpPr>
      <xdr:spPr>
        <a:xfrm>
          <a:off x="3239144" y="13613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129557</xdr:rowOff>
    </xdr:from>
    <xdr:ext cx="405111" cy="259045"/>
    <xdr:sp macro="" textlink="">
      <xdr:nvSpPr>
        <xdr:cNvPr id="310" name="n_2mainValue【県民会館】&#10;有形固定資産減価償却率">
          <a:extLst>
            <a:ext uri="{FF2B5EF4-FFF2-40B4-BE49-F238E27FC236}">
              <a16:creationId xmlns:a16="http://schemas.microsoft.com/office/drawing/2014/main" id="{DD81E7F8-9459-47FB-A781-B7BA03AEF88B}"/>
            </a:ext>
          </a:extLst>
        </xdr:cNvPr>
        <xdr:cNvSpPr txBox="1"/>
      </xdr:nvSpPr>
      <xdr:spPr>
        <a:xfrm>
          <a:off x="2439044"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72407</xdr:rowOff>
    </xdr:from>
    <xdr:ext cx="405111" cy="259045"/>
    <xdr:sp macro="" textlink="">
      <xdr:nvSpPr>
        <xdr:cNvPr id="311" name="n_3mainValue【県民会館】&#10;有形固定資産減価償却率">
          <a:extLst>
            <a:ext uri="{FF2B5EF4-FFF2-40B4-BE49-F238E27FC236}">
              <a16:creationId xmlns:a16="http://schemas.microsoft.com/office/drawing/2014/main" id="{E9DFCF87-62CE-498F-A6A0-DB2EDE9DACDB}"/>
            </a:ext>
          </a:extLst>
        </xdr:cNvPr>
        <xdr:cNvSpPr txBox="1"/>
      </xdr:nvSpPr>
      <xdr:spPr>
        <a:xfrm>
          <a:off x="1648469" y="1350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15257</xdr:rowOff>
    </xdr:from>
    <xdr:ext cx="405111" cy="259045"/>
    <xdr:sp macro="" textlink="">
      <xdr:nvSpPr>
        <xdr:cNvPr id="312" name="n_4mainValue【県民会館】&#10;有形固定資産減価償却率">
          <a:extLst>
            <a:ext uri="{FF2B5EF4-FFF2-40B4-BE49-F238E27FC236}">
              <a16:creationId xmlns:a16="http://schemas.microsoft.com/office/drawing/2014/main" id="{1E2E3EA5-062C-4915-BDE5-4A722BE4B7E1}"/>
            </a:ext>
          </a:extLst>
        </xdr:cNvPr>
        <xdr:cNvSpPr txBox="1"/>
      </xdr:nvSpPr>
      <xdr:spPr>
        <a:xfrm>
          <a:off x="848369" y="13451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D6677AA3-E47B-4F50-9B53-290C1DD5B41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70E78EEC-ABE8-4AD9-B26C-5BBF8E6236F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13755AFD-A2F3-46BF-8A74-A51CAAEA5C2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7C75FFFC-3732-49D0-8704-647E88F3923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A630DADF-CB92-4574-8FEB-280725D190E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00CD3CA9-88B9-4CCB-861A-06FA5CB0353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28B06160-4AA9-410D-AE6D-38EE060C22D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CCA10B85-40F6-4DCE-A5B9-85C7E4A9E23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2A77C4AA-3BFB-49BD-BC82-2AEA74BE8956}"/>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06A97874-BBFB-4AF3-9ED9-6858D90E32B3}"/>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D56644EC-CEE6-4D57-8ACF-43EA7F910872}"/>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D44D40AB-F71C-4C16-B6D7-C4738A0FCDA6}"/>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8A36688E-8C42-457F-960E-6868D50AFB1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37B35AE0-3163-401F-B7F2-710FC4365393}"/>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2C4E547-B998-485D-98F3-AE0CB1FB6338}"/>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963B01A1-B813-4D0C-9AE1-BED45EA0E50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3C390BC7-CE54-43CC-A593-AEC69D11D7AF}"/>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0A03E590-374D-4755-9AB4-E3EAC08EFBF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34C1D589-688A-4F4F-A873-254CEE4EDF8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CE43797C-028C-4EE3-8C6D-78BEDA710AC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1440F693-D323-4C39-8F0A-9FF6894F367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03C978B9-D9A2-4225-9F82-EA1DCCD7A223}"/>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215B3536-5F01-446C-8DE0-100251D7DD90}"/>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26846114-6682-4F6A-9058-4BAA22E3107A}"/>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D4187699-357C-42E3-9940-571AA87E2499}"/>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A068EC17-7782-4FC9-ADD9-3B985D8A84A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49D45986-CE74-4CB8-BF53-76AC6FE58DE5}"/>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AF5BE807-6C82-4CAA-821A-8828A43E2BEE}"/>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4C97120D-D7DD-462B-93CF-5346C0807BFB}"/>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93CFE2BE-6A75-4CBB-8262-7027F2DE83F3}"/>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71779AD6-09B6-4B37-83D5-75B6E59FC1E8}"/>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E608B034-27DE-49F8-B640-B38404C97952}"/>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1922405-DD8E-4A77-862A-66911759E77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FF3A739-BEC7-4367-BDB8-6B71469D71F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440D2CC-E310-4275-8E53-D89E19845BC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7181AAF3-5CD9-4F7B-90A5-0D4826569EF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1B436EC-1E1D-4E50-A3AB-AB7669FF421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82550</xdr:rowOff>
    </xdr:from>
    <xdr:to>
      <xdr:col>55</xdr:col>
      <xdr:colOff>50800</xdr:colOff>
      <xdr:row>86</xdr:row>
      <xdr:rowOff>12700</xdr:rowOff>
    </xdr:to>
    <xdr:sp macro="" textlink="">
      <xdr:nvSpPr>
        <xdr:cNvPr id="350" name="楕円 349">
          <a:extLst>
            <a:ext uri="{FF2B5EF4-FFF2-40B4-BE49-F238E27FC236}">
              <a16:creationId xmlns:a16="http://schemas.microsoft.com/office/drawing/2014/main" id="{E3277F6C-60F3-438F-96E9-C4B025E44330}"/>
            </a:ext>
          </a:extLst>
        </xdr:cNvPr>
        <xdr:cNvSpPr/>
      </xdr:nvSpPr>
      <xdr:spPr>
        <a:xfrm>
          <a:off x="9401175" y="13849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168927</xdr:rowOff>
    </xdr:from>
    <xdr:ext cx="469744" cy="259045"/>
    <xdr:sp macro="" textlink="">
      <xdr:nvSpPr>
        <xdr:cNvPr id="351" name="【県民会館】&#10;一人当たり面積該当値テキスト">
          <a:extLst>
            <a:ext uri="{FF2B5EF4-FFF2-40B4-BE49-F238E27FC236}">
              <a16:creationId xmlns:a16="http://schemas.microsoft.com/office/drawing/2014/main" id="{165E8514-18CD-4569-BAA5-D646A00F3DA3}"/>
            </a:ext>
          </a:extLst>
        </xdr:cNvPr>
        <xdr:cNvSpPr txBox="1"/>
      </xdr:nvSpPr>
      <xdr:spPr>
        <a:xfrm>
          <a:off x="9477375"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82550</xdr:rowOff>
    </xdr:from>
    <xdr:to>
      <xdr:col>50</xdr:col>
      <xdr:colOff>165100</xdr:colOff>
      <xdr:row>86</xdr:row>
      <xdr:rowOff>12700</xdr:rowOff>
    </xdr:to>
    <xdr:sp macro="" textlink="">
      <xdr:nvSpPr>
        <xdr:cNvPr id="352" name="楕円 351">
          <a:extLst>
            <a:ext uri="{FF2B5EF4-FFF2-40B4-BE49-F238E27FC236}">
              <a16:creationId xmlns:a16="http://schemas.microsoft.com/office/drawing/2014/main" id="{A0C9103E-831E-4F4E-A0D1-09FC7103E513}"/>
            </a:ext>
          </a:extLst>
        </xdr:cNvPr>
        <xdr:cNvSpPr/>
      </xdr:nvSpPr>
      <xdr:spPr>
        <a:xfrm>
          <a:off x="86391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133350</xdr:rowOff>
    </xdr:from>
    <xdr:to>
      <xdr:col>55</xdr:col>
      <xdr:colOff>0</xdr:colOff>
      <xdr:row>85</xdr:row>
      <xdr:rowOff>133350</xdr:rowOff>
    </xdr:to>
    <xdr:cxnSp macro="">
      <xdr:nvCxnSpPr>
        <xdr:cNvPr id="353" name="直線コネクタ 352">
          <a:extLst>
            <a:ext uri="{FF2B5EF4-FFF2-40B4-BE49-F238E27FC236}">
              <a16:creationId xmlns:a16="http://schemas.microsoft.com/office/drawing/2014/main" id="{C1667623-4D8B-48BB-ACA6-80258E98D1B9}"/>
            </a:ext>
          </a:extLst>
        </xdr:cNvPr>
        <xdr:cNvCxnSpPr/>
      </xdr:nvCxnSpPr>
      <xdr:spPr>
        <a:xfrm>
          <a:off x="8686800" y="13896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82550</xdr:rowOff>
    </xdr:from>
    <xdr:to>
      <xdr:col>46</xdr:col>
      <xdr:colOff>38100</xdr:colOff>
      <xdr:row>86</xdr:row>
      <xdr:rowOff>12700</xdr:rowOff>
    </xdr:to>
    <xdr:sp macro="" textlink="">
      <xdr:nvSpPr>
        <xdr:cNvPr id="354" name="楕円 353">
          <a:extLst>
            <a:ext uri="{FF2B5EF4-FFF2-40B4-BE49-F238E27FC236}">
              <a16:creationId xmlns:a16="http://schemas.microsoft.com/office/drawing/2014/main" id="{937C61F6-B4D3-4DC9-A4A3-D1331E3091F6}"/>
            </a:ext>
          </a:extLst>
        </xdr:cNvPr>
        <xdr:cNvSpPr/>
      </xdr:nvSpPr>
      <xdr:spPr>
        <a:xfrm>
          <a:off x="7839075" y="13849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133350</xdr:rowOff>
    </xdr:from>
    <xdr:to>
      <xdr:col>50</xdr:col>
      <xdr:colOff>114300</xdr:colOff>
      <xdr:row>85</xdr:row>
      <xdr:rowOff>133350</xdr:rowOff>
    </xdr:to>
    <xdr:cxnSp macro="">
      <xdr:nvCxnSpPr>
        <xdr:cNvPr id="355" name="直線コネクタ 354">
          <a:extLst>
            <a:ext uri="{FF2B5EF4-FFF2-40B4-BE49-F238E27FC236}">
              <a16:creationId xmlns:a16="http://schemas.microsoft.com/office/drawing/2014/main" id="{1FFFE67D-D34B-4BF5-B449-771E32FDDD2A}"/>
            </a:ext>
          </a:extLst>
        </xdr:cNvPr>
        <xdr:cNvCxnSpPr/>
      </xdr:nvCxnSpPr>
      <xdr:spPr>
        <a:xfrm>
          <a:off x="7886700" y="13896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82550</xdr:rowOff>
    </xdr:from>
    <xdr:to>
      <xdr:col>41</xdr:col>
      <xdr:colOff>101600</xdr:colOff>
      <xdr:row>86</xdr:row>
      <xdr:rowOff>12700</xdr:rowOff>
    </xdr:to>
    <xdr:sp macro="" textlink="">
      <xdr:nvSpPr>
        <xdr:cNvPr id="356" name="楕円 355">
          <a:extLst>
            <a:ext uri="{FF2B5EF4-FFF2-40B4-BE49-F238E27FC236}">
              <a16:creationId xmlns:a16="http://schemas.microsoft.com/office/drawing/2014/main" id="{25422E24-3B55-4197-A9F9-B8ECCD12FF02}"/>
            </a:ext>
          </a:extLst>
        </xdr:cNvPr>
        <xdr:cNvSpPr/>
      </xdr:nvSpPr>
      <xdr:spPr>
        <a:xfrm>
          <a:off x="7029450" y="13849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133350</xdr:rowOff>
    </xdr:from>
    <xdr:to>
      <xdr:col>45</xdr:col>
      <xdr:colOff>177800</xdr:colOff>
      <xdr:row>85</xdr:row>
      <xdr:rowOff>133350</xdr:rowOff>
    </xdr:to>
    <xdr:cxnSp macro="">
      <xdr:nvCxnSpPr>
        <xdr:cNvPr id="357" name="直線コネクタ 356">
          <a:extLst>
            <a:ext uri="{FF2B5EF4-FFF2-40B4-BE49-F238E27FC236}">
              <a16:creationId xmlns:a16="http://schemas.microsoft.com/office/drawing/2014/main" id="{EBB0F926-3903-455E-B8B0-52530CC75BE4}"/>
            </a:ext>
          </a:extLst>
        </xdr:cNvPr>
        <xdr:cNvCxnSpPr/>
      </xdr:nvCxnSpPr>
      <xdr:spPr>
        <a:xfrm>
          <a:off x="7077075" y="138969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82550</xdr:rowOff>
    </xdr:from>
    <xdr:to>
      <xdr:col>36</xdr:col>
      <xdr:colOff>165100</xdr:colOff>
      <xdr:row>86</xdr:row>
      <xdr:rowOff>12700</xdr:rowOff>
    </xdr:to>
    <xdr:sp macro="" textlink="">
      <xdr:nvSpPr>
        <xdr:cNvPr id="358" name="楕円 357">
          <a:extLst>
            <a:ext uri="{FF2B5EF4-FFF2-40B4-BE49-F238E27FC236}">
              <a16:creationId xmlns:a16="http://schemas.microsoft.com/office/drawing/2014/main" id="{6798BE77-ADF8-4B53-A704-A1C5AF8CB185}"/>
            </a:ext>
          </a:extLst>
        </xdr:cNvPr>
        <xdr:cNvSpPr/>
      </xdr:nvSpPr>
      <xdr:spPr>
        <a:xfrm>
          <a:off x="62388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133350</xdr:rowOff>
    </xdr:from>
    <xdr:to>
      <xdr:col>41</xdr:col>
      <xdr:colOff>50800</xdr:colOff>
      <xdr:row>85</xdr:row>
      <xdr:rowOff>133350</xdr:rowOff>
    </xdr:to>
    <xdr:cxnSp macro="">
      <xdr:nvCxnSpPr>
        <xdr:cNvPr id="359" name="直線コネクタ 358">
          <a:extLst>
            <a:ext uri="{FF2B5EF4-FFF2-40B4-BE49-F238E27FC236}">
              <a16:creationId xmlns:a16="http://schemas.microsoft.com/office/drawing/2014/main" id="{676751C3-6F3F-4D6B-896B-82ACFFAA9D68}"/>
            </a:ext>
          </a:extLst>
        </xdr:cNvPr>
        <xdr:cNvCxnSpPr/>
      </xdr:nvCxnSpPr>
      <xdr:spPr>
        <a:xfrm>
          <a:off x="6286500" y="138969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5C194EC4-705B-4696-AA32-A721A77FB9D9}"/>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034B20C1-354B-46AD-85A9-F39FB92CF1EA}"/>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7A146788-8E1C-4D53-B4B6-02EF2E185F89}"/>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1CE4ACF2-6093-4545-BD8B-0373FE7C62E3}"/>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3827</xdr:rowOff>
    </xdr:from>
    <xdr:ext cx="469744" cy="259045"/>
    <xdr:sp macro="" textlink="">
      <xdr:nvSpPr>
        <xdr:cNvPr id="364" name="n_1mainValue【県民会館】&#10;一人当たり面積">
          <a:extLst>
            <a:ext uri="{FF2B5EF4-FFF2-40B4-BE49-F238E27FC236}">
              <a16:creationId xmlns:a16="http://schemas.microsoft.com/office/drawing/2014/main" id="{D9F1FDA1-7D94-48DE-AF38-2EAC3DFDE776}"/>
            </a:ext>
          </a:extLst>
        </xdr:cNvPr>
        <xdr:cNvSpPr txBox="1"/>
      </xdr:nvSpPr>
      <xdr:spPr>
        <a:xfrm>
          <a:off x="845827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3827</xdr:rowOff>
    </xdr:from>
    <xdr:ext cx="469744" cy="259045"/>
    <xdr:sp macro="" textlink="">
      <xdr:nvSpPr>
        <xdr:cNvPr id="365" name="n_2mainValue【県民会館】&#10;一人当たり面積">
          <a:extLst>
            <a:ext uri="{FF2B5EF4-FFF2-40B4-BE49-F238E27FC236}">
              <a16:creationId xmlns:a16="http://schemas.microsoft.com/office/drawing/2014/main" id="{E14D1088-B2B4-4476-8A66-AD5550955D6B}"/>
            </a:ext>
          </a:extLst>
        </xdr:cNvPr>
        <xdr:cNvSpPr txBox="1"/>
      </xdr:nvSpPr>
      <xdr:spPr>
        <a:xfrm>
          <a:off x="767722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3827</xdr:rowOff>
    </xdr:from>
    <xdr:ext cx="469744" cy="259045"/>
    <xdr:sp macro="" textlink="">
      <xdr:nvSpPr>
        <xdr:cNvPr id="366" name="n_3mainValue【県民会館】&#10;一人当たり面積">
          <a:extLst>
            <a:ext uri="{FF2B5EF4-FFF2-40B4-BE49-F238E27FC236}">
              <a16:creationId xmlns:a16="http://schemas.microsoft.com/office/drawing/2014/main" id="{1EC4737F-90D1-402A-841A-FD2F6424F1F1}"/>
            </a:ext>
          </a:extLst>
        </xdr:cNvPr>
        <xdr:cNvSpPr txBox="1"/>
      </xdr:nvSpPr>
      <xdr:spPr>
        <a:xfrm>
          <a:off x="68676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3827</xdr:rowOff>
    </xdr:from>
    <xdr:ext cx="469744" cy="259045"/>
    <xdr:sp macro="" textlink="">
      <xdr:nvSpPr>
        <xdr:cNvPr id="367" name="n_4mainValue【県民会館】&#10;一人当たり面積">
          <a:extLst>
            <a:ext uri="{FF2B5EF4-FFF2-40B4-BE49-F238E27FC236}">
              <a16:creationId xmlns:a16="http://schemas.microsoft.com/office/drawing/2014/main" id="{1818EB0C-7D68-4E4B-A353-7A88DAFBD1E3}"/>
            </a:ext>
          </a:extLst>
        </xdr:cNvPr>
        <xdr:cNvSpPr txBox="1"/>
      </xdr:nvSpPr>
      <xdr:spPr>
        <a:xfrm>
          <a:off x="60675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D58559D-5B01-4B9E-9EAF-1425ECC5C56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BA551419-DD4B-4229-BF3D-EF887213C96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74B1666D-D7CE-4DB0-8135-4F0F26DB1B4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3C26C962-391D-4431-A5B9-B98276AE6D2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CAEBE4A8-D340-4007-9474-E8DC9281CA3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D4DEDC6F-EB93-4B25-9546-B013DC90397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FD8DB0BE-8022-4A7E-AE30-7645E0914FE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E384A420-595A-4C4C-A922-A188A32FBE1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09B1CD6F-6459-4A28-9A83-D02B2F44C9A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73419A43-3870-41C4-B593-26CA8A5A124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58504A06-60E2-43D7-97D6-01CA1917D170}"/>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9161FA0A-1196-4182-9C9B-2D912AD683C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617DB1F4-F50F-42E4-BC81-0150E44791F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AD4A6973-7968-4EA6-A1E3-5A99F8AAE0A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C65AE3FF-0976-4E72-8128-5C361EFE699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FD56B8C9-4BDB-428F-9092-BB1F1381D72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FF25C6B6-C192-45F1-86DC-09B2487B87D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0EA0D0F8-797C-4C19-AF94-D3F42C35330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55D2C027-4160-4185-893D-DE4117B8D25B}"/>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EE763F32-EB50-4C84-8383-1DC4FC2C1B6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6BCB572C-0209-4F7D-BB3A-29258F4747C8}"/>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45C1F509-DD83-4815-B81C-5E43A1CD07C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FF9B0C8C-AA73-4ABC-BB09-12DE9C4022DF}"/>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D8AA6D64-373C-489D-B4BA-56F3EF52EF6E}"/>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C778B5BA-82FF-488B-89DF-602E9E7A8777}"/>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82415191-8F2A-443B-AEB1-F5458D90780E}"/>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012F3BF2-2E9E-4982-8C38-8CC068C53BEF}"/>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3084838A-2E21-4657-BE74-B5E313E9DFB4}"/>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A42CEA13-065D-4100-A52E-033EB0BBB222}"/>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E835977B-CA78-463E-9210-F6134BF6244B}"/>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A20B8679-9F14-42FC-BC85-BC7DC9360406}"/>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02A6C1DC-F294-4724-B26E-88257BE28072}"/>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1A605AE0-EDC9-4FB3-8ED1-5946E94B4236}"/>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32725D8-7038-4275-94F5-E225D960AE5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4537CEDC-72F1-4016-899E-ABCE865DE38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80724F2-E723-4D48-8778-3ED8E8CF1D9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CE24C7D-967F-4288-B990-D5A636808E3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F7FDC3B4-D6EB-4B6C-8A5A-025C55277CB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76836</xdr:rowOff>
    </xdr:from>
    <xdr:to>
      <xdr:col>24</xdr:col>
      <xdr:colOff>114300</xdr:colOff>
      <xdr:row>109</xdr:row>
      <xdr:rowOff>6986</xdr:rowOff>
    </xdr:to>
    <xdr:sp macro="" textlink="">
      <xdr:nvSpPr>
        <xdr:cNvPr id="406" name="楕円 405">
          <a:extLst>
            <a:ext uri="{FF2B5EF4-FFF2-40B4-BE49-F238E27FC236}">
              <a16:creationId xmlns:a16="http://schemas.microsoft.com/office/drawing/2014/main" id="{0BBF722E-E5B8-4B70-8CF4-41B2FFBCAA68}"/>
            </a:ext>
          </a:extLst>
        </xdr:cNvPr>
        <xdr:cNvSpPr/>
      </xdr:nvSpPr>
      <xdr:spPr>
        <a:xfrm>
          <a:off x="4124325" y="17564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163213</xdr:rowOff>
    </xdr:from>
    <xdr:ext cx="405111" cy="259045"/>
    <xdr:sp macro="" textlink="">
      <xdr:nvSpPr>
        <xdr:cNvPr id="407" name="【保健所】&#10;有形固定資産減価償却率該当値テキスト">
          <a:extLst>
            <a:ext uri="{FF2B5EF4-FFF2-40B4-BE49-F238E27FC236}">
              <a16:creationId xmlns:a16="http://schemas.microsoft.com/office/drawing/2014/main" id="{3CAB62E9-F6AF-4690-AD57-0D15E419E584}"/>
            </a:ext>
          </a:extLst>
        </xdr:cNvPr>
        <xdr:cNvSpPr txBox="1"/>
      </xdr:nvSpPr>
      <xdr:spPr>
        <a:xfrm>
          <a:off x="4229100" y="17486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63500</xdr:rowOff>
    </xdr:from>
    <xdr:to>
      <xdr:col>20</xdr:col>
      <xdr:colOff>38100</xdr:colOff>
      <xdr:row>108</xdr:row>
      <xdr:rowOff>165100</xdr:rowOff>
    </xdr:to>
    <xdr:sp macro="" textlink="">
      <xdr:nvSpPr>
        <xdr:cNvPr id="408" name="楕円 407">
          <a:extLst>
            <a:ext uri="{FF2B5EF4-FFF2-40B4-BE49-F238E27FC236}">
              <a16:creationId xmlns:a16="http://schemas.microsoft.com/office/drawing/2014/main" id="{DB56A28B-B9E1-414D-B7E7-C867EF0F4BCE}"/>
            </a:ext>
          </a:extLst>
        </xdr:cNvPr>
        <xdr:cNvSpPr/>
      </xdr:nvSpPr>
      <xdr:spPr>
        <a:xfrm>
          <a:off x="3381375" y="17554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114300</xdr:rowOff>
    </xdr:from>
    <xdr:to>
      <xdr:col>24</xdr:col>
      <xdr:colOff>63500</xdr:colOff>
      <xdr:row>108</xdr:row>
      <xdr:rowOff>127636</xdr:rowOff>
    </xdr:to>
    <xdr:cxnSp macro="">
      <xdr:nvCxnSpPr>
        <xdr:cNvPr id="409" name="直線コネクタ 408">
          <a:extLst>
            <a:ext uri="{FF2B5EF4-FFF2-40B4-BE49-F238E27FC236}">
              <a16:creationId xmlns:a16="http://schemas.microsoft.com/office/drawing/2014/main" id="{D943F5BC-E0BA-42F8-823D-4C812FEEF9F6}"/>
            </a:ext>
          </a:extLst>
        </xdr:cNvPr>
        <xdr:cNvCxnSpPr/>
      </xdr:nvCxnSpPr>
      <xdr:spPr>
        <a:xfrm>
          <a:off x="3429000" y="17602200"/>
          <a:ext cx="752475" cy="10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40639</xdr:rowOff>
    </xdr:from>
    <xdr:to>
      <xdr:col>15</xdr:col>
      <xdr:colOff>101600</xdr:colOff>
      <xdr:row>108</xdr:row>
      <xdr:rowOff>142239</xdr:rowOff>
    </xdr:to>
    <xdr:sp macro="" textlink="">
      <xdr:nvSpPr>
        <xdr:cNvPr id="410" name="楕円 409">
          <a:extLst>
            <a:ext uri="{FF2B5EF4-FFF2-40B4-BE49-F238E27FC236}">
              <a16:creationId xmlns:a16="http://schemas.microsoft.com/office/drawing/2014/main" id="{7DF65733-E4CA-47D8-A413-09CD1BD92145}"/>
            </a:ext>
          </a:extLst>
        </xdr:cNvPr>
        <xdr:cNvSpPr/>
      </xdr:nvSpPr>
      <xdr:spPr>
        <a:xfrm>
          <a:off x="2571750" y="175285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91439</xdr:rowOff>
    </xdr:from>
    <xdr:to>
      <xdr:col>19</xdr:col>
      <xdr:colOff>177800</xdr:colOff>
      <xdr:row>108</xdr:row>
      <xdr:rowOff>114300</xdr:rowOff>
    </xdr:to>
    <xdr:cxnSp macro="">
      <xdr:nvCxnSpPr>
        <xdr:cNvPr id="411" name="直線コネクタ 410">
          <a:extLst>
            <a:ext uri="{FF2B5EF4-FFF2-40B4-BE49-F238E27FC236}">
              <a16:creationId xmlns:a16="http://schemas.microsoft.com/office/drawing/2014/main" id="{D9CD6282-DB97-494D-9814-05FE71451010}"/>
            </a:ext>
          </a:extLst>
        </xdr:cNvPr>
        <xdr:cNvCxnSpPr/>
      </xdr:nvCxnSpPr>
      <xdr:spPr>
        <a:xfrm>
          <a:off x="2619375" y="17576164"/>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108</xdr:row>
      <xdr:rowOff>10161</xdr:rowOff>
    </xdr:from>
    <xdr:to>
      <xdr:col>10</xdr:col>
      <xdr:colOff>165100</xdr:colOff>
      <xdr:row>108</xdr:row>
      <xdr:rowOff>111761</xdr:rowOff>
    </xdr:to>
    <xdr:sp macro="" textlink="">
      <xdr:nvSpPr>
        <xdr:cNvPr id="412" name="楕円 411">
          <a:extLst>
            <a:ext uri="{FF2B5EF4-FFF2-40B4-BE49-F238E27FC236}">
              <a16:creationId xmlns:a16="http://schemas.microsoft.com/office/drawing/2014/main" id="{7FE90E66-E444-4AE5-9C47-43EEF871DAA2}"/>
            </a:ext>
          </a:extLst>
        </xdr:cNvPr>
        <xdr:cNvSpPr/>
      </xdr:nvSpPr>
      <xdr:spPr>
        <a:xfrm>
          <a:off x="1781175" y="174948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60961</xdr:rowOff>
    </xdr:from>
    <xdr:to>
      <xdr:col>15</xdr:col>
      <xdr:colOff>50800</xdr:colOff>
      <xdr:row>108</xdr:row>
      <xdr:rowOff>91439</xdr:rowOff>
    </xdr:to>
    <xdr:cxnSp macro="">
      <xdr:nvCxnSpPr>
        <xdr:cNvPr id="413" name="直線コネクタ 412">
          <a:extLst>
            <a:ext uri="{FF2B5EF4-FFF2-40B4-BE49-F238E27FC236}">
              <a16:creationId xmlns:a16="http://schemas.microsoft.com/office/drawing/2014/main" id="{3AEBF2B5-BC11-4347-A2D4-DC26361AFA19}"/>
            </a:ext>
          </a:extLst>
        </xdr:cNvPr>
        <xdr:cNvCxnSpPr/>
      </xdr:nvCxnSpPr>
      <xdr:spPr>
        <a:xfrm>
          <a:off x="1828800" y="17552036"/>
          <a:ext cx="79057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128270</xdr:rowOff>
    </xdr:from>
    <xdr:to>
      <xdr:col>6</xdr:col>
      <xdr:colOff>38100</xdr:colOff>
      <xdr:row>108</xdr:row>
      <xdr:rowOff>58420</xdr:rowOff>
    </xdr:to>
    <xdr:sp macro="" textlink="">
      <xdr:nvSpPr>
        <xdr:cNvPr id="414" name="楕円 413">
          <a:extLst>
            <a:ext uri="{FF2B5EF4-FFF2-40B4-BE49-F238E27FC236}">
              <a16:creationId xmlns:a16="http://schemas.microsoft.com/office/drawing/2014/main" id="{0C95CA7F-9CED-4CF8-827E-89AC12CC0C9C}"/>
            </a:ext>
          </a:extLst>
        </xdr:cNvPr>
        <xdr:cNvSpPr/>
      </xdr:nvSpPr>
      <xdr:spPr>
        <a:xfrm>
          <a:off x="981075" y="174510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7620</xdr:rowOff>
    </xdr:from>
    <xdr:to>
      <xdr:col>10</xdr:col>
      <xdr:colOff>114300</xdr:colOff>
      <xdr:row>108</xdr:row>
      <xdr:rowOff>60961</xdr:rowOff>
    </xdr:to>
    <xdr:cxnSp macro="">
      <xdr:nvCxnSpPr>
        <xdr:cNvPr id="415" name="直線コネクタ 414">
          <a:extLst>
            <a:ext uri="{FF2B5EF4-FFF2-40B4-BE49-F238E27FC236}">
              <a16:creationId xmlns:a16="http://schemas.microsoft.com/office/drawing/2014/main" id="{A169E709-4D46-4CC3-8716-699445CA45DD}"/>
            </a:ext>
          </a:extLst>
        </xdr:cNvPr>
        <xdr:cNvCxnSpPr/>
      </xdr:nvCxnSpPr>
      <xdr:spPr>
        <a:xfrm>
          <a:off x="1028700" y="17498695"/>
          <a:ext cx="8001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18B9543E-27F1-4184-BD72-C433436F181B}"/>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36E35A72-FCF1-4361-8DD7-EC8BFF0F779E}"/>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EE858E8E-E6DD-4F35-85A4-D85EA7546942}"/>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FFD7A326-7F1C-4319-BE12-C1596E657181}"/>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156227</xdr:rowOff>
    </xdr:from>
    <xdr:ext cx="405111" cy="259045"/>
    <xdr:sp macro="" textlink="">
      <xdr:nvSpPr>
        <xdr:cNvPr id="420" name="n_1mainValue【保健所】&#10;有形固定資産減価償却率">
          <a:extLst>
            <a:ext uri="{FF2B5EF4-FFF2-40B4-BE49-F238E27FC236}">
              <a16:creationId xmlns:a16="http://schemas.microsoft.com/office/drawing/2014/main" id="{D8E95F1B-60E2-4101-9618-E0381ABF5D37}"/>
            </a:ext>
          </a:extLst>
        </xdr:cNvPr>
        <xdr:cNvSpPr txBox="1"/>
      </xdr:nvSpPr>
      <xdr:spPr>
        <a:xfrm>
          <a:off x="3239144" y="17647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133366</xdr:rowOff>
    </xdr:from>
    <xdr:ext cx="405111" cy="259045"/>
    <xdr:sp macro="" textlink="">
      <xdr:nvSpPr>
        <xdr:cNvPr id="421" name="n_2mainValue【保健所】&#10;有形固定資産減価償却率">
          <a:extLst>
            <a:ext uri="{FF2B5EF4-FFF2-40B4-BE49-F238E27FC236}">
              <a16:creationId xmlns:a16="http://schemas.microsoft.com/office/drawing/2014/main" id="{462BB253-4B26-4B6C-BFB5-56B78AE639B0}"/>
            </a:ext>
          </a:extLst>
        </xdr:cNvPr>
        <xdr:cNvSpPr txBox="1"/>
      </xdr:nvSpPr>
      <xdr:spPr>
        <a:xfrm>
          <a:off x="2439044" y="17621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102888</xdr:rowOff>
    </xdr:from>
    <xdr:ext cx="405111" cy="259045"/>
    <xdr:sp macro="" textlink="">
      <xdr:nvSpPr>
        <xdr:cNvPr id="422" name="n_3mainValue【保健所】&#10;有形固定資産減価償却率">
          <a:extLst>
            <a:ext uri="{FF2B5EF4-FFF2-40B4-BE49-F238E27FC236}">
              <a16:creationId xmlns:a16="http://schemas.microsoft.com/office/drawing/2014/main" id="{F84D72F0-866F-4C17-9C06-8FB7BA0722A6}"/>
            </a:ext>
          </a:extLst>
        </xdr:cNvPr>
        <xdr:cNvSpPr txBox="1"/>
      </xdr:nvSpPr>
      <xdr:spPr>
        <a:xfrm>
          <a:off x="1648469"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49547</xdr:rowOff>
    </xdr:from>
    <xdr:ext cx="405111" cy="259045"/>
    <xdr:sp macro="" textlink="">
      <xdr:nvSpPr>
        <xdr:cNvPr id="423" name="n_4mainValue【保健所】&#10;有形固定資産減価償却率">
          <a:extLst>
            <a:ext uri="{FF2B5EF4-FFF2-40B4-BE49-F238E27FC236}">
              <a16:creationId xmlns:a16="http://schemas.microsoft.com/office/drawing/2014/main" id="{26E7CBC3-07DE-48A7-AF8B-12181849F199}"/>
            </a:ext>
          </a:extLst>
        </xdr:cNvPr>
        <xdr:cNvSpPr txBox="1"/>
      </xdr:nvSpPr>
      <xdr:spPr>
        <a:xfrm>
          <a:off x="848369" y="1753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6D7FB44C-7A05-4BBF-ACEB-817449EDF08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63D56E2-75CD-4E02-9239-73C045240E9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A6B6D6D8-04DE-41A7-95C1-615391B7CF2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646A6FD0-6575-4AE9-B8CB-91363A11253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7ABDFC1E-8E78-4E60-98A2-7B8F4E0803D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0093D4D-5686-4A21-B65B-5779ECEC201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128E48F3-98A1-4079-9498-A3FA7ED6007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F57B29E1-2DDB-418E-AF34-020997DE667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E2CE5F8F-BB66-46D1-9277-CD7395D975E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F9B0253B-B202-4805-A7B1-86B09AFE5F4F}"/>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85B7AEA3-15F9-40F8-B224-C24C2910DB6C}"/>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F000193B-7362-4A33-90A6-AAA5019FA57C}"/>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8C00F67D-FBA4-4098-B6BB-3A60A9C972A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5CF0E29-D74B-438E-A140-0F08FD673E86}"/>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E2A43976-6B46-408E-B7C0-7068407BA46B}"/>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128891B9-25FF-4E57-802E-36AADAF585ED}"/>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87403441-F58B-4F80-92CB-F7AF72CC4C6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77CE0A70-82C9-4DA6-8FCE-235B9350C38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29113B76-CF2D-459A-8012-773B831FA0F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1242D162-DA85-47E6-8460-9893C756C8FD}"/>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6DC48C03-8931-486E-A812-CAF711ED529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78DC6A90-C1D0-46E1-AF6A-A28094721F82}"/>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D2562E2F-1BC3-458D-9A91-B2FF272E36C8}"/>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E814C0E9-B5AD-44D1-8F4D-0D957C16EF90}"/>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0E5D0212-137D-4B5A-9FAF-02E4D2817B22}"/>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71B01633-C5EE-4263-8AD1-C025DE453A0C}"/>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DBE0315F-9F7D-42A3-907C-2FC1BD7027B7}"/>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7AF44018-89AE-4024-98C0-863DDA168EF5}"/>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8DEE7052-5498-4483-BCCA-F55A20D3D528}"/>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6145745A-78F1-4763-BFB6-4DD0D559A2FC}"/>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9D3E8B2D-E3F6-4C93-95D6-D7EEFA7D5A74}"/>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CC5A2682-277C-4304-B58D-5AC39B7AC678}"/>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5F6EAD1-96F0-4004-B281-EF4E6E477D2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62C7AF8-DD33-47C6-9F1F-D9CBE6D358A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0DE3C953-072A-4A38-8D1B-E863E3DF45E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1839C08-845C-498F-A07F-FDD9B22E178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ABC6D8A-A2CE-465E-AD77-28A553912F5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446CA8EA-FE65-4F94-A02D-69D83909933F}"/>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96D1E413-3E02-492F-9DD8-BFE887594AD8}"/>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ACD31BB3-A645-4079-9035-79EF5EFF9B43}"/>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E1027F60-2E94-4327-A40B-678C42E4C315}"/>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7A0DC4C4-F2AC-462C-8F96-C613F916EEDC}"/>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68DD7F18-B063-45AE-8C60-69BD51284B30}"/>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F789968D-0F13-4136-BE98-0562CE267295}"/>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84BFB0A7-005C-47B1-B060-AB6752E85BEF}"/>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139700</xdr:rowOff>
    </xdr:from>
    <xdr:to>
      <xdr:col>36</xdr:col>
      <xdr:colOff>165100</xdr:colOff>
      <xdr:row>101</xdr:row>
      <xdr:rowOff>69850</xdr:rowOff>
    </xdr:to>
    <xdr:sp macro="" textlink="">
      <xdr:nvSpPr>
        <xdr:cNvPr id="469" name="楕円 468">
          <a:extLst>
            <a:ext uri="{FF2B5EF4-FFF2-40B4-BE49-F238E27FC236}">
              <a16:creationId xmlns:a16="http://schemas.microsoft.com/office/drawing/2014/main" id="{675C780C-D6CD-46B2-9344-DDE50323B01A}"/>
            </a:ext>
          </a:extLst>
        </xdr:cNvPr>
        <xdr:cNvSpPr/>
      </xdr:nvSpPr>
      <xdr:spPr>
        <a:xfrm>
          <a:off x="6238875" y="163353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19050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71104F30-D308-4EBA-9BCF-7DBF55D76393}"/>
            </a:ext>
          </a:extLst>
        </xdr:cNvPr>
        <xdr:cNvCxnSpPr/>
      </xdr:nvCxnSpPr>
      <xdr:spPr>
        <a:xfrm>
          <a:off x="6286500" y="16373475"/>
          <a:ext cx="7905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F0E807A7-3328-4C14-B35D-8D8E9D347608}"/>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E5B7E92D-E3B3-4417-9D28-BD28A68B16D3}"/>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7E839B3F-AB79-4280-A551-6B03AB88DE1B}"/>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168AF472-66FA-40BD-844F-2C00420050F7}"/>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6AAB4AF9-E301-4B64-8BFE-624469FEB242}"/>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0C99AF25-7EA2-4B93-B380-D4AAD549C2BD}"/>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6AEFF014-83E1-4ABF-BF38-2D544E2F6C06}"/>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86377</xdr:rowOff>
    </xdr:from>
    <xdr:ext cx="469744" cy="259045"/>
    <xdr:sp macro="" textlink="">
      <xdr:nvSpPr>
        <xdr:cNvPr id="478" name="n_4mainValue【保健所】&#10;一人当たり面積">
          <a:extLst>
            <a:ext uri="{FF2B5EF4-FFF2-40B4-BE49-F238E27FC236}">
              <a16:creationId xmlns:a16="http://schemas.microsoft.com/office/drawing/2014/main" id="{C64B7D45-006B-47F0-84D5-7A64E6498696}"/>
            </a:ext>
          </a:extLst>
        </xdr:cNvPr>
        <xdr:cNvSpPr txBox="1"/>
      </xdr:nvSpPr>
      <xdr:spPr>
        <a:xfrm>
          <a:off x="6067502" y="1611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9728EE52-CD58-4EBC-B7D0-1E8FFE5C2AF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52370C95-DBC1-415F-9C19-2FC261EF284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40D894E-5620-4AF6-80B9-78C0F97BA67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59235ED4-D22E-4663-83C9-096E6183A53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720E5B00-FD54-40D8-9CAB-6BA48698F10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DE5D6436-3055-4CBA-B150-4185E64BC2FC}"/>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4B481338-C4BD-41D3-BC26-0553E6E2869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6B66B292-BFC0-4EDF-9573-C61343267E6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06668A07-496A-4120-9BF0-11C1137A12A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E1181BEB-DAA2-49C3-B817-B1ADDCE15D6F}"/>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7C40F3DD-45B5-4815-A14F-69722EB7102A}"/>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DC22FCD1-1BBD-41EE-B0AD-2AF217ACED7A}"/>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705F27B5-1D1F-43DF-9AE5-69DA3A63E7C8}"/>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A8111213-0FDE-4651-A632-163529408B6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22EA5F4A-E50E-4A35-B612-66B80A5724C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22718428-60A5-4997-903B-777DC00BDCFA}"/>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9790A0BF-FB39-4F3F-9D08-14EC3B0FEE41}"/>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3D242813-96AB-4847-A432-C0C0DC6EE58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F8EA690-E245-4D59-8497-06E732358C1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F7F043A5-FF26-4A63-9667-66B71725458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2D006CCC-606B-4001-9DC7-0B84CAD3F1E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83179672-DF96-4329-BA68-675EA6A9688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98DA7206-4BE6-444D-B24A-405C5B0AF3EC}"/>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D6E86946-6C25-4D1E-B246-54B85962A663}"/>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F500CF02-375F-412D-B0A8-ED5D9775775C}"/>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9C662BF3-C7A9-422E-98CB-0AACDE8DEDA9}"/>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2D227311-C8A6-4CEB-8303-418DC956BC31}"/>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F51D2A11-90E5-48BB-BBCB-EEA4BFAFF418}"/>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0AC4877C-1049-4119-A8C0-16E374EDA373}"/>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01C53A84-0047-4ED8-9F95-2B9EA6E8C4C2}"/>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7E045D96-64BA-4EEE-9D60-DF34F9018615}"/>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92B20571-4DC4-4EE7-BD62-B79B2F6E9C58}"/>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369389D1-4428-472B-9942-658F817BAF38}"/>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D2FF73F8-E901-418C-BE7B-968A61D165A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91474F0-FB36-40F9-BDE9-CDE105F3915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BB65AB2F-2355-49E2-AAEB-CAE62BBCD6B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F41E955-3CD1-42DA-813D-EC9C4D1F7B0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C62F4FC4-1BE3-496D-B5FC-54BD128D3D7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105410</xdr:rowOff>
    </xdr:from>
    <xdr:to>
      <xdr:col>85</xdr:col>
      <xdr:colOff>177800</xdr:colOff>
      <xdr:row>41</xdr:row>
      <xdr:rowOff>35560</xdr:rowOff>
    </xdr:to>
    <xdr:sp macro="" textlink="">
      <xdr:nvSpPr>
        <xdr:cNvPr id="517" name="楕円 516">
          <a:extLst>
            <a:ext uri="{FF2B5EF4-FFF2-40B4-BE49-F238E27FC236}">
              <a16:creationId xmlns:a16="http://schemas.microsoft.com/office/drawing/2014/main" id="{868D855A-7B7A-4487-B118-41DDB7749A0A}"/>
            </a:ext>
          </a:extLst>
        </xdr:cNvPr>
        <xdr:cNvSpPr/>
      </xdr:nvSpPr>
      <xdr:spPr>
        <a:xfrm>
          <a:off x="14649450" y="65792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83837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D70D9826-7397-49E4-B360-2C485A072866}"/>
            </a:ext>
          </a:extLst>
        </xdr:cNvPr>
        <xdr:cNvSpPr txBox="1"/>
      </xdr:nvSpPr>
      <xdr:spPr>
        <a:xfrm>
          <a:off x="14744700"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86360</xdr:rowOff>
    </xdr:from>
    <xdr:to>
      <xdr:col>81</xdr:col>
      <xdr:colOff>101600</xdr:colOff>
      <xdr:row>41</xdr:row>
      <xdr:rowOff>16510</xdr:rowOff>
    </xdr:to>
    <xdr:sp macro="" textlink="">
      <xdr:nvSpPr>
        <xdr:cNvPr id="519" name="楕円 518">
          <a:extLst>
            <a:ext uri="{FF2B5EF4-FFF2-40B4-BE49-F238E27FC236}">
              <a16:creationId xmlns:a16="http://schemas.microsoft.com/office/drawing/2014/main" id="{EAA37D3F-AAEE-4FDC-8AB9-656C40BD2188}"/>
            </a:ext>
          </a:extLst>
        </xdr:cNvPr>
        <xdr:cNvSpPr/>
      </xdr:nvSpPr>
      <xdr:spPr>
        <a:xfrm>
          <a:off x="13887450" y="65601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137160</xdr:rowOff>
    </xdr:from>
    <xdr:to>
      <xdr:col>85</xdr:col>
      <xdr:colOff>127000</xdr:colOff>
      <xdr:row>40</xdr:row>
      <xdr:rowOff>156210</xdr:rowOff>
    </xdr:to>
    <xdr:cxnSp macro="">
      <xdr:nvCxnSpPr>
        <xdr:cNvPr id="520" name="直線コネクタ 519">
          <a:extLst>
            <a:ext uri="{FF2B5EF4-FFF2-40B4-BE49-F238E27FC236}">
              <a16:creationId xmlns:a16="http://schemas.microsoft.com/office/drawing/2014/main" id="{1C0B923F-5646-41CA-8B88-53AA7FDC1B21}"/>
            </a:ext>
          </a:extLst>
        </xdr:cNvPr>
        <xdr:cNvCxnSpPr/>
      </xdr:nvCxnSpPr>
      <xdr:spPr>
        <a:xfrm>
          <a:off x="13935075" y="6617335"/>
          <a:ext cx="762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59690</xdr:rowOff>
    </xdr:from>
    <xdr:to>
      <xdr:col>76</xdr:col>
      <xdr:colOff>165100</xdr:colOff>
      <xdr:row>40</xdr:row>
      <xdr:rowOff>161290</xdr:rowOff>
    </xdr:to>
    <xdr:sp macro="" textlink="">
      <xdr:nvSpPr>
        <xdr:cNvPr id="521" name="楕円 520">
          <a:extLst>
            <a:ext uri="{FF2B5EF4-FFF2-40B4-BE49-F238E27FC236}">
              <a16:creationId xmlns:a16="http://schemas.microsoft.com/office/drawing/2014/main" id="{7641740F-0C99-44CA-BF8D-A05AC0009E8D}"/>
            </a:ext>
          </a:extLst>
        </xdr:cNvPr>
        <xdr:cNvSpPr/>
      </xdr:nvSpPr>
      <xdr:spPr>
        <a:xfrm>
          <a:off x="13096875" y="65366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110490</xdr:rowOff>
    </xdr:from>
    <xdr:to>
      <xdr:col>81</xdr:col>
      <xdr:colOff>50800</xdr:colOff>
      <xdr:row>40</xdr:row>
      <xdr:rowOff>137160</xdr:rowOff>
    </xdr:to>
    <xdr:cxnSp macro="">
      <xdr:nvCxnSpPr>
        <xdr:cNvPr id="522" name="直線コネクタ 521">
          <a:extLst>
            <a:ext uri="{FF2B5EF4-FFF2-40B4-BE49-F238E27FC236}">
              <a16:creationId xmlns:a16="http://schemas.microsoft.com/office/drawing/2014/main" id="{C8F80CF7-50B2-49F6-9835-85E3E2B130C5}"/>
            </a:ext>
          </a:extLst>
        </xdr:cNvPr>
        <xdr:cNvCxnSpPr/>
      </xdr:nvCxnSpPr>
      <xdr:spPr>
        <a:xfrm>
          <a:off x="13144500" y="6584315"/>
          <a:ext cx="79057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162560</xdr:rowOff>
    </xdr:from>
    <xdr:to>
      <xdr:col>72</xdr:col>
      <xdr:colOff>38100</xdr:colOff>
      <xdr:row>40</xdr:row>
      <xdr:rowOff>92710</xdr:rowOff>
    </xdr:to>
    <xdr:sp macro="" textlink="">
      <xdr:nvSpPr>
        <xdr:cNvPr id="523" name="楕円 522">
          <a:extLst>
            <a:ext uri="{FF2B5EF4-FFF2-40B4-BE49-F238E27FC236}">
              <a16:creationId xmlns:a16="http://schemas.microsoft.com/office/drawing/2014/main" id="{FA21ED60-51F9-4E27-8695-6893E48D4D04}"/>
            </a:ext>
          </a:extLst>
        </xdr:cNvPr>
        <xdr:cNvSpPr/>
      </xdr:nvSpPr>
      <xdr:spPr>
        <a:xfrm>
          <a:off x="12296775" y="6474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41910</xdr:rowOff>
    </xdr:from>
    <xdr:to>
      <xdr:col>76</xdr:col>
      <xdr:colOff>114300</xdr:colOff>
      <xdr:row>40</xdr:row>
      <xdr:rowOff>110490</xdr:rowOff>
    </xdr:to>
    <xdr:cxnSp macro="">
      <xdr:nvCxnSpPr>
        <xdr:cNvPr id="524" name="直線コネクタ 523">
          <a:extLst>
            <a:ext uri="{FF2B5EF4-FFF2-40B4-BE49-F238E27FC236}">
              <a16:creationId xmlns:a16="http://schemas.microsoft.com/office/drawing/2014/main" id="{4F65C1FA-E118-45EF-9060-BA74FC6975B7}"/>
            </a:ext>
          </a:extLst>
        </xdr:cNvPr>
        <xdr:cNvCxnSpPr/>
      </xdr:nvCxnSpPr>
      <xdr:spPr>
        <a:xfrm>
          <a:off x="12344400" y="6522085"/>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82550</xdr:rowOff>
    </xdr:from>
    <xdr:to>
      <xdr:col>67</xdr:col>
      <xdr:colOff>101600</xdr:colOff>
      <xdr:row>40</xdr:row>
      <xdr:rowOff>12700</xdr:rowOff>
    </xdr:to>
    <xdr:sp macro="" textlink="">
      <xdr:nvSpPr>
        <xdr:cNvPr id="525" name="楕円 524">
          <a:extLst>
            <a:ext uri="{FF2B5EF4-FFF2-40B4-BE49-F238E27FC236}">
              <a16:creationId xmlns:a16="http://schemas.microsoft.com/office/drawing/2014/main" id="{A79FFAF1-9D8A-47DA-B711-091BA0203854}"/>
            </a:ext>
          </a:extLst>
        </xdr:cNvPr>
        <xdr:cNvSpPr/>
      </xdr:nvSpPr>
      <xdr:spPr>
        <a:xfrm>
          <a:off x="114871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133350</xdr:rowOff>
    </xdr:from>
    <xdr:to>
      <xdr:col>71</xdr:col>
      <xdr:colOff>177800</xdr:colOff>
      <xdr:row>40</xdr:row>
      <xdr:rowOff>41910</xdr:rowOff>
    </xdr:to>
    <xdr:cxnSp macro="">
      <xdr:nvCxnSpPr>
        <xdr:cNvPr id="526" name="直線コネクタ 525">
          <a:extLst>
            <a:ext uri="{FF2B5EF4-FFF2-40B4-BE49-F238E27FC236}">
              <a16:creationId xmlns:a16="http://schemas.microsoft.com/office/drawing/2014/main" id="{EA09174B-F65F-46D4-8A63-D911D8550ED4}"/>
            </a:ext>
          </a:extLst>
        </xdr:cNvPr>
        <xdr:cNvCxnSpPr/>
      </xdr:nvCxnSpPr>
      <xdr:spPr>
        <a:xfrm>
          <a:off x="11534775" y="6448425"/>
          <a:ext cx="80962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E1F45CC8-1C96-4D9E-B351-85C821E7C361}"/>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A6862200-247F-4413-97B1-9CC12AC2AD6D}"/>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8D314D10-AEC8-4F1D-9917-B1C54BD4F66A}"/>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1C0C640F-3875-448C-97B6-42A678F7239A}"/>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7637</xdr:rowOff>
    </xdr:from>
    <xdr:ext cx="405111" cy="259045"/>
    <xdr:sp macro="" textlink="">
      <xdr:nvSpPr>
        <xdr:cNvPr id="531" name="n_1mainValue【試験研究機関】&#10;有形固定資産減価償却率">
          <a:extLst>
            <a:ext uri="{FF2B5EF4-FFF2-40B4-BE49-F238E27FC236}">
              <a16:creationId xmlns:a16="http://schemas.microsoft.com/office/drawing/2014/main" id="{534DDE47-5E08-44F8-B7B6-BF8EF319A115}"/>
            </a:ext>
          </a:extLst>
        </xdr:cNvPr>
        <xdr:cNvSpPr txBox="1"/>
      </xdr:nvSpPr>
      <xdr:spPr>
        <a:xfrm>
          <a:off x="13745219" y="6649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152417</xdr:rowOff>
    </xdr:from>
    <xdr:ext cx="405111" cy="259045"/>
    <xdr:sp macro="" textlink="">
      <xdr:nvSpPr>
        <xdr:cNvPr id="532" name="n_2mainValue【試験研究機関】&#10;有形固定資産減価償却率">
          <a:extLst>
            <a:ext uri="{FF2B5EF4-FFF2-40B4-BE49-F238E27FC236}">
              <a16:creationId xmlns:a16="http://schemas.microsoft.com/office/drawing/2014/main" id="{35FC222F-2AB6-4D6A-B24A-07B9525CB5AE}"/>
            </a:ext>
          </a:extLst>
        </xdr:cNvPr>
        <xdr:cNvSpPr txBox="1"/>
      </xdr:nvSpPr>
      <xdr:spPr>
        <a:xfrm>
          <a:off x="1296416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83837</xdr:rowOff>
    </xdr:from>
    <xdr:ext cx="405111" cy="259045"/>
    <xdr:sp macro="" textlink="">
      <xdr:nvSpPr>
        <xdr:cNvPr id="533" name="n_3mainValue【試験研究機関】&#10;有形固定資産減価償却率">
          <a:extLst>
            <a:ext uri="{FF2B5EF4-FFF2-40B4-BE49-F238E27FC236}">
              <a16:creationId xmlns:a16="http://schemas.microsoft.com/office/drawing/2014/main" id="{27A60731-250D-48DD-A7C8-002F11CB2D6A}"/>
            </a:ext>
          </a:extLst>
        </xdr:cNvPr>
        <xdr:cNvSpPr txBox="1"/>
      </xdr:nvSpPr>
      <xdr:spPr>
        <a:xfrm>
          <a:off x="12164069"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3827</xdr:rowOff>
    </xdr:from>
    <xdr:ext cx="405111" cy="259045"/>
    <xdr:sp macro="" textlink="">
      <xdr:nvSpPr>
        <xdr:cNvPr id="534" name="n_4mainValue【試験研究機関】&#10;有形固定資産減価償却率">
          <a:extLst>
            <a:ext uri="{FF2B5EF4-FFF2-40B4-BE49-F238E27FC236}">
              <a16:creationId xmlns:a16="http://schemas.microsoft.com/office/drawing/2014/main" id="{29CA6DEC-2563-4CD2-BD6B-33DDF7444154}"/>
            </a:ext>
          </a:extLst>
        </xdr:cNvPr>
        <xdr:cNvSpPr txBox="1"/>
      </xdr:nvSpPr>
      <xdr:spPr>
        <a:xfrm>
          <a:off x="11354444"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DEA193E5-8C8D-4F79-B66C-4CC1B132013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2EB2EC8A-38E4-4925-B677-98FBB058B90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B3B50239-A0D0-4A61-9B44-0AFA9712F64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86AD0060-2F6C-4FD6-A627-EF29629D746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15688F1B-B24D-4EE0-9255-5AD8F2C163B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D4BB47D3-B4BA-4D96-9C71-1C09C9348FA9}"/>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FC2F8FB4-529E-4281-B779-28C2EC6D741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453F2969-7DD1-4C32-9A47-4A36493988A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9C45CAB4-D3BF-4206-9162-1FB81B45457C}"/>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A2356235-0B90-49AA-B026-5C6FB00DA0A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48FA0EA1-34B4-47EB-9D48-6905F8A1A9FA}"/>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5F26DF6B-5980-4FFF-BF7E-5714BB43868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89844FDC-BF88-49A2-9882-0DFF462F598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5F750996-E057-4BD8-B39E-3CDE5E00F87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803A823D-AA7C-4531-A703-D69BC6A9109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C3C2E1F6-E1B5-4731-BAD2-D6DA926DDDB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5B67009A-A60E-4306-A6E7-0DE0B6028AD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9E15526D-ABAE-46B1-8D37-81FD89C33F0D}"/>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4D15B77C-F595-4CA9-867C-82084181246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4C32602F-CA91-4CAA-B669-1A3C7BB5966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B1C65501-21F6-46F3-9B02-0E49F3CD258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CBC302A0-7A17-47A6-9F86-B0D5FE04D9CB}"/>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B6E095A5-9102-4F4F-96CC-813ED53A8E3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FB530706-E1C7-4163-881E-05F1F90FAE45}"/>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401BC9B6-40FF-41FB-A15F-292F68B3BE35}"/>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9A41AB82-6DA9-41E6-88C1-648751A645E2}"/>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129753B6-05B7-49B9-A8D0-747102EA49F6}"/>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3E4B6781-C8FE-42A3-848D-E37183AFDA9C}"/>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439F9555-27FF-490F-91FB-1D6CC0129CC6}"/>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6315E878-6C4F-4018-8E5A-ED7CEE130BB5}"/>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C7546F56-99C1-49F1-B38A-D0670D21873D}"/>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74F39DF4-7848-4650-A0A1-64501D1F482F}"/>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FB652D9-0D35-47C2-823E-E1B2C356506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8DFF575E-9CEC-41EF-91BB-83099DD094B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6D35F8F-11D6-4D9D-86DE-1BFD0046799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A494E58F-4193-4784-AAEE-BC5B66836A3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F2429A83-7903-48CE-85F0-3BD3641E14C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158750</xdr:rowOff>
    </xdr:from>
    <xdr:to>
      <xdr:col>116</xdr:col>
      <xdr:colOff>114300</xdr:colOff>
      <xdr:row>37</xdr:row>
      <xdr:rowOff>88900</xdr:rowOff>
    </xdr:to>
    <xdr:sp macro="" textlink="">
      <xdr:nvSpPr>
        <xdr:cNvPr id="572" name="楕円 571">
          <a:extLst>
            <a:ext uri="{FF2B5EF4-FFF2-40B4-BE49-F238E27FC236}">
              <a16:creationId xmlns:a16="http://schemas.microsoft.com/office/drawing/2014/main" id="{478BB45E-0F6E-4190-B18D-AF47802F7B31}"/>
            </a:ext>
          </a:extLst>
        </xdr:cNvPr>
        <xdr:cNvSpPr/>
      </xdr:nvSpPr>
      <xdr:spPr>
        <a:xfrm>
          <a:off x="19897725"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10177</xdr:rowOff>
    </xdr:from>
    <xdr:ext cx="469744" cy="259045"/>
    <xdr:sp macro="" textlink="">
      <xdr:nvSpPr>
        <xdr:cNvPr id="573" name="【試験研究機関】&#10;一人当たり面積該当値テキスト">
          <a:extLst>
            <a:ext uri="{FF2B5EF4-FFF2-40B4-BE49-F238E27FC236}">
              <a16:creationId xmlns:a16="http://schemas.microsoft.com/office/drawing/2014/main" id="{5F606B39-7C4E-4359-982C-8A18974D6510}"/>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139700</xdr:rowOff>
    </xdr:from>
    <xdr:to>
      <xdr:col>112</xdr:col>
      <xdr:colOff>38100</xdr:colOff>
      <xdr:row>37</xdr:row>
      <xdr:rowOff>69850</xdr:rowOff>
    </xdr:to>
    <xdr:sp macro="" textlink="">
      <xdr:nvSpPr>
        <xdr:cNvPr id="574" name="楕円 573">
          <a:extLst>
            <a:ext uri="{FF2B5EF4-FFF2-40B4-BE49-F238E27FC236}">
              <a16:creationId xmlns:a16="http://schemas.microsoft.com/office/drawing/2014/main" id="{F213179D-9D69-4965-B5A8-CC4A72639646}"/>
            </a:ext>
          </a:extLst>
        </xdr:cNvPr>
        <xdr:cNvSpPr/>
      </xdr:nvSpPr>
      <xdr:spPr>
        <a:xfrm>
          <a:off x="191547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19050</xdr:rowOff>
    </xdr:from>
    <xdr:to>
      <xdr:col>116</xdr:col>
      <xdr:colOff>63500</xdr:colOff>
      <xdr:row>37</xdr:row>
      <xdr:rowOff>38100</xdr:rowOff>
    </xdr:to>
    <xdr:cxnSp macro="">
      <xdr:nvCxnSpPr>
        <xdr:cNvPr id="575" name="直線コネクタ 574">
          <a:extLst>
            <a:ext uri="{FF2B5EF4-FFF2-40B4-BE49-F238E27FC236}">
              <a16:creationId xmlns:a16="http://schemas.microsoft.com/office/drawing/2014/main" id="{1ACE4B3E-DEAB-4A34-9F20-6F5848C8B4A4}"/>
            </a:ext>
          </a:extLst>
        </xdr:cNvPr>
        <xdr:cNvCxnSpPr/>
      </xdr:nvCxnSpPr>
      <xdr:spPr>
        <a:xfrm>
          <a:off x="19202400" y="601027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158750</xdr:rowOff>
    </xdr:from>
    <xdr:to>
      <xdr:col>107</xdr:col>
      <xdr:colOff>101600</xdr:colOff>
      <xdr:row>37</xdr:row>
      <xdr:rowOff>88900</xdr:rowOff>
    </xdr:to>
    <xdr:sp macro="" textlink="">
      <xdr:nvSpPr>
        <xdr:cNvPr id="576" name="楕円 575">
          <a:extLst>
            <a:ext uri="{FF2B5EF4-FFF2-40B4-BE49-F238E27FC236}">
              <a16:creationId xmlns:a16="http://schemas.microsoft.com/office/drawing/2014/main" id="{387E7661-4F83-4B3B-AB16-3DBD53DE6676}"/>
            </a:ext>
          </a:extLst>
        </xdr:cNvPr>
        <xdr:cNvSpPr/>
      </xdr:nvSpPr>
      <xdr:spPr>
        <a:xfrm>
          <a:off x="18345150"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38100</xdr:rowOff>
    </xdr:to>
    <xdr:cxnSp macro="">
      <xdr:nvCxnSpPr>
        <xdr:cNvPr id="577" name="直線コネクタ 576">
          <a:extLst>
            <a:ext uri="{FF2B5EF4-FFF2-40B4-BE49-F238E27FC236}">
              <a16:creationId xmlns:a16="http://schemas.microsoft.com/office/drawing/2014/main" id="{4B819133-D764-42B9-854C-7D9E67945EC3}"/>
            </a:ext>
          </a:extLst>
        </xdr:cNvPr>
        <xdr:cNvCxnSpPr/>
      </xdr:nvCxnSpPr>
      <xdr:spPr>
        <a:xfrm flipV="1">
          <a:off x="18392775" y="6010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158750</xdr:rowOff>
    </xdr:from>
    <xdr:to>
      <xdr:col>102</xdr:col>
      <xdr:colOff>165100</xdr:colOff>
      <xdr:row>37</xdr:row>
      <xdr:rowOff>88900</xdr:rowOff>
    </xdr:to>
    <xdr:sp macro="" textlink="">
      <xdr:nvSpPr>
        <xdr:cNvPr id="578" name="楕円 577">
          <a:extLst>
            <a:ext uri="{FF2B5EF4-FFF2-40B4-BE49-F238E27FC236}">
              <a16:creationId xmlns:a16="http://schemas.microsoft.com/office/drawing/2014/main" id="{63FB013A-AA8F-4C5F-BFF8-9B44FF98693F}"/>
            </a:ext>
          </a:extLst>
        </xdr:cNvPr>
        <xdr:cNvSpPr/>
      </xdr:nvSpPr>
      <xdr:spPr>
        <a:xfrm>
          <a:off x="175545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38100</xdr:rowOff>
    </xdr:from>
    <xdr:to>
      <xdr:col>107</xdr:col>
      <xdr:colOff>50800</xdr:colOff>
      <xdr:row>37</xdr:row>
      <xdr:rowOff>38100</xdr:rowOff>
    </xdr:to>
    <xdr:cxnSp macro="">
      <xdr:nvCxnSpPr>
        <xdr:cNvPr id="579" name="直線コネクタ 578">
          <a:extLst>
            <a:ext uri="{FF2B5EF4-FFF2-40B4-BE49-F238E27FC236}">
              <a16:creationId xmlns:a16="http://schemas.microsoft.com/office/drawing/2014/main" id="{8345FB5A-42E6-4F40-9C43-9A14D7D36C8C}"/>
            </a:ext>
          </a:extLst>
        </xdr:cNvPr>
        <xdr:cNvCxnSpPr/>
      </xdr:nvCxnSpPr>
      <xdr:spPr>
        <a:xfrm>
          <a:off x="17602200" y="6029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158750</xdr:rowOff>
    </xdr:from>
    <xdr:to>
      <xdr:col>98</xdr:col>
      <xdr:colOff>38100</xdr:colOff>
      <xdr:row>37</xdr:row>
      <xdr:rowOff>88900</xdr:rowOff>
    </xdr:to>
    <xdr:sp macro="" textlink="">
      <xdr:nvSpPr>
        <xdr:cNvPr id="580" name="楕円 579">
          <a:extLst>
            <a:ext uri="{FF2B5EF4-FFF2-40B4-BE49-F238E27FC236}">
              <a16:creationId xmlns:a16="http://schemas.microsoft.com/office/drawing/2014/main" id="{949CAC1F-BBC5-465A-BE9A-2DC98C0D906D}"/>
            </a:ext>
          </a:extLst>
        </xdr:cNvPr>
        <xdr:cNvSpPr/>
      </xdr:nvSpPr>
      <xdr:spPr>
        <a:xfrm>
          <a:off x="16754475" y="5991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38100</xdr:rowOff>
    </xdr:from>
    <xdr:to>
      <xdr:col>102</xdr:col>
      <xdr:colOff>114300</xdr:colOff>
      <xdr:row>37</xdr:row>
      <xdr:rowOff>38100</xdr:rowOff>
    </xdr:to>
    <xdr:cxnSp macro="">
      <xdr:nvCxnSpPr>
        <xdr:cNvPr id="581" name="直線コネクタ 580">
          <a:extLst>
            <a:ext uri="{FF2B5EF4-FFF2-40B4-BE49-F238E27FC236}">
              <a16:creationId xmlns:a16="http://schemas.microsoft.com/office/drawing/2014/main" id="{B2C864C8-1BD7-4301-816B-0C0C8018E5C0}"/>
            </a:ext>
          </a:extLst>
        </xdr:cNvPr>
        <xdr:cNvCxnSpPr/>
      </xdr:nvCxnSpPr>
      <xdr:spPr>
        <a:xfrm>
          <a:off x="16802100" y="6029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87684567-C72C-4C4E-BA9C-3B04927EA800}"/>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976BB038-5555-4BEA-9FE5-C039C3FE08AE}"/>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BA8DDDDC-3ABE-454A-A8D1-0E3EE6C14DAF}"/>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500DB34A-3EF5-47AF-89F2-E60D53A4B7A3}"/>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86377</xdr:rowOff>
    </xdr:from>
    <xdr:ext cx="469744" cy="259045"/>
    <xdr:sp macro="" textlink="">
      <xdr:nvSpPr>
        <xdr:cNvPr id="586" name="n_1mainValue【試験研究機関】&#10;一人当たり面積">
          <a:extLst>
            <a:ext uri="{FF2B5EF4-FFF2-40B4-BE49-F238E27FC236}">
              <a16:creationId xmlns:a16="http://schemas.microsoft.com/office/drawing/2014/main" id="{B1CCEB07-8680-42DB-8E60-5238EE7E43F5}"/>
            </a:ext>
          </a:extLst>
        </xdr:cNvPr>
        <xdr:cNvSpPr txBox="1"/>
      </xdr:nvSpPr>
      <xdr:spPr>
        <a:xfrm>
          <a:off x="189834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105427</xdr:rowOff>
    </xdr:from>
    <xdr:ext cx="469744" cy="259045"/>
    <xdr:sp macro="" textlink="">
      <xdr:nvSpPr>
        <xdr:cNvPr id="587" name="n_2mainValue【試験研究機関】&#10;一人当たり面積">
          <a:extLst>
            <a:ext uri="{FF2B5EF4-FFF2-40B4-BE49-F238E27FC236}">
              <a16:creationId xmlns:a16="http://schemas.microsoft.com/office/drawing/2014/main" id="{DEC2AAB7-7CE2-443B-9601-891D15E02E76}"/>
            </a:ext>
          </a:extLst>
        </xdr:cNvPr>
        <xdr:cNvSpPr txBox="1"/>
      </xdr:nvSpPr>
      <xdr:spPr>
        <a:xfrm>
          <a:off x="181833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105427</xdr:rowOff>
    </xdr:from>
    <xdr:ext cx="469744" cy="259045"/>
    <xdr:sp macro="" textlink="">
      <xdr:nvSpPr>
        <xdr:cNvPr id="588" name="n_3mainValue【試験研究機関】&#10;一人当たり面積">
          <a:extLst>
            <a:ext uri="{FF2B5EF4-FFF2-40B4-BE49-F238E27FC236}">
              <a16:creationId xmlns:a16="http://schemas.microsoft.com/office/drawing/2014/main" id="{16513839-7516-4678-BB4A-E4454BB90621}"/>
            </a:ext>
          </a:extLst>
        </xdr:cNvPr>
        <xdr:cNvSpPr txBox="1"/>
      </xdr:nvSpPr>
      <xdr:spPr>
        <a:xfrm>
          <a:off x="173832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105427</xdr:rowOff>
    </xdr:from>
    <xdr:ext cx="469744" cy="259045"/>
    <xdr:sp macro="" textlink="">
      <xdr:nvSpPr>
        <xdr:cNvPr id="589" name="n_4mainValue【試験研究機関】&#10;一人当たり面積">
          <a:extLst>
            <a:ext uri="{FF2B5EF4-FFF2-40B4-BE49-F238E27FC236}">
              <a16:creationId xmlns:a16="http://schemas.microsoft.com/office/drawing/2014/main" id="{79BCB55E-A88D-4C6C-89FD-E2D58CD4DEB9}"/>
            </a:ext>
          </a:extLst>
        </xdr:cNvPr>
        <xdr:cNvSpPr txBox="1"/>
      </xdr:nvSpPr>
      <xdr:spPr>
        <a:xfrm>
          <a:off x="16592627"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0D79D926-C00D-400B-AD88-C3179C61C3E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355E2790-856E-4EE0-B4AA-8B8DCA9B7FA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62936973-07E2-4425-B15B-B439242E9D8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E8A15D8E-53EE-44E2-ABA6-D4E4BB36D79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68B33FD1-FF9F-4216-AF87-90D5BC9503B9}"/>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6EBEA256-AE11-4794-B5C2-2941D6526F3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EEEE283B-BB81-479F-AA46-999A0B3FAC6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24548E1C-F714-4E6D-B1DA-4C58A32BFEC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75B26125-335E-480F-AB49-7195A406E82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30410A61-5ED5-405F-8CEA-0F6DFB085D3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8D5C70E1-726A-4D67-B7DA-5FDE5F841CB5}"/>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82284094-5BF9-4467-A499-514093B0A95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AAE31022-650F-4422-B694-FF3FC71EB17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3C81A03B-75EF-492C-B600-C75A471DD0B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6B0503C3-42E6-4BD0-9DF3-484320CCF24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11E98279-D9CB-4E08-8ED8-AC9D963CBCA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79BEE235-825E-4820-92BA-CC569A141C8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A39FDF6E-EADE-4A13-B026-6D7086C5A62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165269B4-DCD0-4E32-A7AC-3D7F14D1C32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1AA3DB7B-8692-4B68-BA7B-59C778BA4A5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88E34680-0AC6-4724-9C2C-437715D667F1}"/>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83D21ADF-EB1D-4BCB-84BB-8D57B13F4CF9}"/>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F4718411-1965-457D-9C05-2EBCA2CBF6F3}"/>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E090569C-A374-4256-B924-F639DC10623F}"/>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15D9EF00-86AA-41C0-BD60-F8ED52AE1BD4}"/>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4514491F-2840-4AF2-B3E8-634A1699FB6F}"/>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2B9694E3-7A10-48BD-811B-75CD091531CD}"/>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3331FCC1-21BF-47BD-A743-ADD6776A310D}"/>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07BD4E5C-CCA7-4B90-A1D1-B1CAD46931C3}"/>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91507EBE-B7F0-4FC6-A7BB-4708629C3165}"/>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ED490CB1-BB78-42AA-A221-093A74F95322}"/>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FE430EED-0E1B-43BF-8C5D-5D256CB8CAA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AE59568F-C836-4736-96FA-B624E30218A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49EF9852-B6B7-496F-8569-3A2E6ED285D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6D3E20D5-2B1B-4400-9C07-5DA70C3B6B2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E47410D-C02F-4240-B287-290FD025E3C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113792</xdr:rowOff>
    </xdr:from>
    <xdr:to>
      <xdr:col>85</xdr:col>
      <xdr:colOff>177800</xdr:colOff>
      <xdr:row>59</xdr:row>
      <xdr:rowOff>43942</xdr:rowOff>
    </xdr:to>
    <xdr:sp macro="" textlink="">
      <xdr:nvSpPr>
        <xdr:cNvPr id="626" name="楕円 625">
          <a:extLst>
            <a:ext uri="{FF2B5EF4-FFF2-40B4-BE49-F238E27FC236}">
              <a16:creationId xmlns:a16="http://schemas.microsoft.com/office/drawing/2014/main" id="{2356036C-4EE9-4049-BB94-169F367D3F9A}"/>
            </a:ext>
          </a:extLst>
        </xdr:cNvPr>
        <xdr:cNvSpPr/>
      </xdr:nvSpPr>
      <xdr:spPr>
        <a:xfrm>
          <a:off x="14649450" y="95054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136669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AE500E13-BA7A-41C7-B131-F32DF3BA8478}"/>
            </a:ext>
          </a:extLst>
        </xdr:cNvPr>
        <xdr:cNvSpPr txBox="1"/>
      </xdr:nvSpPr>
      <xdr:spPr>
        <a:xfrm>
          <a:off x="14744700" y="9369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8636</xdr:rowOff>
    </xdr:from>
    <xdr:to>
      <xdr:col>81</xdr:col>
      <xdr:colOff>101600</xdr:colOff>
      <xdr:row>58</xdr:row>
      <xdr:rowOff>110236</xdr:rowOff>
    </xdr:to>
    <xdr:sp macro="" textlink="">
      <xdr:nvSpPr>
        <xdr:cNvPr id="628" name="楕円 627">
          <a:extLst>
            <a:ext uri="{FF2B5EF4-FFF2-40B4-BE49-F238E27FC236}">
              <a16:creationId xmlns:a16="http://schemas.microsoft.com/office/drawing/2014/main" id="{C76EBB15-A136-4B5A-87F2-77BD36C792BD}"/>
            </a:ext>
          </a:extLst>
        </xdr:cNvPr>
        <xdr:cNvSpPr/>
      </xdr:nvSpPr>
      <xdr:spPr>
        <a:xfrm>
          <a:off x="13887450" y="9403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59436</xdr:rowOff>
    </xdr:from>
    <xdr:to>
      <xdr:col>85</xdr:col>
      <xdr:colOff>127000</xdr:colOff>
      <xdr:row>58</xdr:row>
      <xdr:rowOff>164592</xdr:rowOff>
    </xdr:to>
    <xdr:cxnSp macro="">
      <xdr:nvCxnSpPr>
        <xdr:cNvPr id="629" name="直線コネクタ 628">
          <a:extLst>
            <a:ext uri="{FF2B5EF4-FFF2-40B4-BE49-F238E27FC236}">
              <a16:creationId xmlns:a16="http://schemas.microsoft.com/office/drawing/2014/main" id="{D213902D-6988-4911-AF57-5B77A6CDC080}"/>
            </a:ext>
          </a:extLst>
        </xdr:cNvPr>
        <xdr:cNvCxnSpPr/>
      </xdr:nvCxnSpPr>
      <xdr:spPr>
        <a:xfrm>
          <a:off x="13935075" y="9451086"/>
          <a:ext cx="762000" cy="101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79502</xdr:rowOff>
    </xdr:from>
    <xdr:to>
      <xdr:col>76</xdr:col>
      <xdr:colOff>165100</xdr:colOff>
      <xdr:row>62</xdr:row>
      <xdr:rowOff>9652</xdr:rowOff>
    </xdr:to>
    <xdr:sp macro="" textlink="">
      <xdr:nvSpPr>
        <xdr:cNvPr id="630" name="楕円 629">
          <a:extLst>
            <a:ext uri="{FF2B5EF4-FFF2-40B4-BE49-F238E27FC236}">
              <a16:creationId xmlns:a16="http://schemas.microsoft.com/office/drawing/2014/main" id="{E84CF09C-B88B-40B9-B1C5-D7E1BB084F4F}"/>
            </a:ext>
          </a:extLst>
        </xdr:cNvPr>
        <xdr:cNvSpPr/>
      </xdr:nvSpPr>
      <xdr:spPr>
        <a:xfrm>
          <a:off x="13096875" y="99601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59436</xdr:rowOff>
    </xdr:from>
    <xdr:to>
      <xdr:col>81</xdr:col>
      <xdr:colOff>50800</xdr:colOff>
      <xdr:row>61</xdr:row>
      <xdr:rowOff>130302</xdr:rowOff>
    </xdr:to>
    <xdr:cxnSp macro="">
      <xdr:nvCxnSpPr>
        <xdr:cNvPr id="631" name="直線コネクタ 630">
          <a:extLst>
            <a:ext uri="{FF2B5EF4-FFF2-40B4-BE49-F238E27FC236}">
              <a16:creationId xmlns:a16="http://schemas.microsoft.com/office/drawing/2014/main" id="{9D3833D3-A432-470D-9A80-1AC5DE32CE14}"/>
            </a:ext>
          </a:extLst>
        </xdr:cNvPr>
        <xdr:cNvCxnSpPr/>
      </xdr:nvCxnSpPr>
      <xdr:spPr>
        <a:xfrm flipV="1">
          <a:off x="13144500" y="9451086"/>
          <a:ext cx="790575" cy="556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150368</xdr:rowOff>
    </xdr:from>
    <xdr:to>
      <xdr:col>72</xdr:col>
      <xdr:colOff>38100</xdr:colOff>
      <xdr:row>61</xdr:row>
      <xdr:rowOff>80518</xdr:rowOff>
    </xdr:to>
    <xdr:sp macro="" textlink="">
      <xdr:nvSpPr>
        <xdr:cNvPr id="632" name="楕円 631">
          <a:extLst>
            <a:ext uri="{FF2B5EF4-FFF2-40B4-BE49-F238E27FC236}">
              <a16:creationId xmlns:a16="http://schemas.microsoft.com/office/drawing/2014/main" id="{3BD48336-F4ED-4B5F-820F-E834CDAFC3A3}"/>
            </a:ext>
          </a:extLst>
        </xdr:cNvPr>
        <xdr:cNvSpPr/>
      </xdr:nvSpPr>
      <xdr:spPr>
        <a:xfrm>
          <a:off x="12296775" y="98658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29718</xdr:rowOff>
    </xdr:from>
    <xdr:to>
      <xdr:col>76</xdr:col>
      <xdr:colOff>114300</xdr:colOff>
      <xdr:row>61</xdr:row>
      <xdr:rowOff>130302</xdr:rowOff>
    </xdr:to>
    <xdr:cxnSp macro="">
      <xdr:nvCxnSpPr>
        <xdr:cNvPr id="633" name="直線コネクタ 632">
          <a:extLst>
            <a:ext uri="{FF2B5EF4-FFF2-40B4-BE49-F238E27FC236}">
              <a16:creationId xmlns:a16="http://schemas.microsoft.com/office/drawing/2014/main" id="{B82DDF40-389B-432C-971E-372290EB1270}"/>
            </a:ext>
          </a:extLst>
        </xdr:cNvPr>
        <xdr:cNvCxnSpPr/>
      </xdr:nvCxnSpPr>
      <xdr:spPr>
        <a:xfrm>
          <a:off x="12344400" y="9903968"/>
          <a:ext cx="800100"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100076</xdr:rowOff>
    </xdr:from>
    <xdr:to>
      <xdr:col>67</xdr:col>
      <xdr:colOff>101600</xdr:colOff>
      <xdr:row>61</xdr:row>
      <xdr:rowOff>30226</xdr:rowOff>
    </xdr:to>
    <xdr:sp macro="" textlink="">
      <xdr:nvSpPr>
        <xdr:cNvPr id="634" name="楕円 633">
          <a:extLst>
            <a:ext uri="{FF2B5EF4-FFF2-40B4-BE49-F238E27FC236}">
              <a16:creationId xmlns:a16="http://schemas.microsoft.com/office/drawing/2014/main" id="{0837618B-85A7-4BEC-B3B9-B1538CF15431}"/>
            </a:ext>
          </a:extLst>
        </xdr:cNvPr>
        <xdr:cNvSpPr/>
      </xdr:nvSpPr>
      <xdr:spPr>
        <a:xfrm>
          <a:off x="11487150" y="98187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150876</xdr:rowOff>
    </xdr:from>
    <xdr:to>
      <xdr:col>71</xdr:col>
      <xdr:colOff>177800</xdr:colOff>
      <xdr:row>61</xdr:row>
      <xdr:rowOff>29718</xdr:rowOff>
    </xdr:to>
    <xdr:cxnSp macro="">
      <xdr:nvCxnSpPr>
        <xdr:cNvPr id="635" name="直線コネクタ 634">
          <a:extLst>
            <a:ext uri="{FF2B5EF4-FFF2-40B4-BE49-F238E27FC236}">
              <a16:creationId xmlns:a16="http://schemas.microsoft.com/office/drawing/2014/main" id="{311999D9-7E36-43D3-9543-561AD5D8DA52}"/>
            </a:ext>
          </a:extLst>
        </xdr:cNvPr>
        <xdr:cNvCxnSpPr/>
      </xdr:nvCxnSpPr>
      <xdr:spPr>
        <a:xfrm>
          <a:off x="11534775" y="9866376"/>
          <a:ext cx="809625"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36" name="n_1aveValue【警察施設】&#10;有形固定資産減価償却率">
          <a:extLst>
            <a:ext uri="{FF2B5EF4-FFF2-40B4-BE49-F238E27FC236}">
              <a16:creationId xmlns:a16="http://schemas.microsoft.com/office/drawing/2014/main" id="{7A583B24-426F-44A0-895B-EA198E3DC2DB}"/>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94FF556B-5F5C-44B3-9D4C-3380C75A1735}"/>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C74E2E5A-4B03-4627-8185-7A132870EE03}"/>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639" name="n_4aveValue【警察施設】&#10;有形固定資産減価償却率">
          <a:extLst>
            <a:ext uri="{FF2B5EF4-FFF2-40B4-BE49-F238E27FC236}">
              <a16:creationId xmlns:a16="http://schemas.microsoft.com/office/drawing/2014/main" id="{044045EF-8423-456E-9813-B02C533EE927}"/>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126763</xdr:rowOff>
    </xdr:from>
    <xdr:ext cx="405111" cy="259045"/>
    <xdr:sp macro="" textlink="">
      <xdr:nvSpPr>
        <xdr:cNvPr id="640" name="n_1mainValue【警察施設】&#10;有形固定資産減価償却率">
          <a:extLst>
            <a:ext uri="{FF2B5EF4-FFF2-40B4-BE49-F238E27FC236}">
              <a16:creationId xmlns:a16="http://schemas.microsoft.com/office/drawing/2014/main" id="{09DBE523-6360-43BE-AB92-52A6F85263F9}"/>
            </a:ext>
          </a:extLst>
        </xdr:cNvPr>
        <xdr:cNvSpPr txBox="1"/>
      </xdr:nvSpPr>
      <xdr:spPr>
        <a:xfrm>
          <a:off x="13745219" y="9191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779</xdr:rowOff>
    </xdr:from>
    <xdr:ext cx="405111" cy="259045"/>
    <xdr:sp macro="" textlink="">
      <xdr:nvSpPr>
        <xdr:cNvPr id="641" name="n_2mainValue【警察施設】&#10;有形固定資産減価償却率">
          <a:extLst>
            <a:ext uri="{FF2B5EF4-FFF2-40B4-BE49-F238E27FC236}">
              <a16:creationId xmlns:a16="http://schemas.microsoft.com/office/drawing/2014/main" id="{7ACE8B2E-D15C-45AB-B5B3-3B8F42220432}"/>
            </a:ext>
          </a:extLst>
        </xdr:cNvPr>
        <xdr:cNvSpPr txBox="1"/>
      </xdr:nvSpPr>
      <xdr:spPr>
        <a:xfrm>
          <a:off x="12964169" y="10040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71645</xdr:rowOff>
    </xdr:from>
    <xdr:ext cx="405111" cy="259045"/>
    <xdr:sp macro="" textlink="">
      <xdr:nvSpPr>
        <xdr:cNvPr id="642" name="n_3mainValue【警察施設】&#10;有形固定資産減価償却率">
          <a:extLst>
            <a:ext uri="{FF2B5EF4-FFF2-40B4-BE49-F238E27FC236}">
              <a16:creationId xmlns:a16="http://schemas.microsoft.com/office/drawing/2014/main" id="{CBD4DDD7-48F6-4C89-A2D0-3931EC6C28C9}"/>
            </a:ext>
          </a:extLst>
        </xdr:cNvPr>
        <xdr:cNvSpPr txBox="1"/>
      </xdr:nvSpPr>
      <xdr:spPr>
        <a:xfrm>
          <a:off x="12164069"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21353</xdr:rowOff>
    </xdr:from>
    <xdr:ext cx="405111" cy="259045"/>
    <xdr:sp macro="" textlink="">
      <xdr:nvSpPr>
        <xdr:cNvPr id="643" name="n_4mainValue【警察施設】&#10;有形固定資産減価償却率">
          <a:extLst>
            <a:ext uri="{FF2B5EF4-FFF2-40B4-BE49-F238E27FC236}">
              <a16:creationId xmlns:a16="http://schemas.microsoft.com/office/drawing/2014/main" id="{BCDE8680-3D51-4462-B0DA-AB03D27D4197}"/>
            </a:ext>
          </a:extLst>
        </xdr:cNvPr>
        <xdr:cNvSpPr txBox="1"/>
      </xdr:nvSpPr>
      <xdr:spPr>
        <a:xfrm>
          <a:off x="11354444" y="989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C7FEEEF5-FF97-44B4-A67C-706DE8CB13F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F0D8CF1E-7186-49D0-8388-DE261AA2DDDC}"/>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ED6EE52F-7254-47F5-B78C-80EDA64B3A2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58FFA3A5-23B2-4C39-AA2F-FCDE6B1CEF0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55E87B04-96CB-479C-B1BF-27DF64F7317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E4EDDD07-0CA6-4932-A778-7B4B881ECB8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FEEDD662-0B75-4FEE-B384-7405ECE5873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78877346-E241-4C15-AEC9-9B2B29DBCDD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EC445348-12E3-4093-BF92-6A6F0207AC4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300244F2-7965-4F98-B91C-329A0C09429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8BC6EB9-1D69-4DB7-B53A-AB4FB70F792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31CD941A-3A06-4D26-A888-A007884DB1D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5FBEA0AA-BD24-4D03-8ADD-F851C4485A4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D613FC3E-0EF0-4A5C-ADBD-A31D962AF05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558E4F77-F5BF-4985-87C9-15FB013995DE}"/>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CE0593CF-9450-4311-924C-99B3BB61781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3B976B00-65FE-4422-898C-CF45E1EDB35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B44C5FA1-641D-4D40-B433-3B7A1A49742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3E3A6432-019F-4965-A25E-069BCCD889C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96658E56-C5E6-411F-8313-C44B4803EA7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5CD048E1-036C-4C83-853B-83BE55DFC3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5FA351D4-5105-46EF-92AD-6D65B689201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5D22C675-492D-4C74-903A-2E656AEC325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E1DE2825-6F23-4AC9-8C6E-F627E22292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A0F7B444-0D34-4EA0-8F50-E577F3A5C513}"/>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FF4CB032-B853-4F06-9408-FB93F04042C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2859B9DF-3A4D-4589-9C40-28BEAA7B4BA9}"/>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D68DD2B6-3E4D-42AA-9AAD-C7F4E64CC9F0}"/>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20D32534-7C2C-41A2-AD1E-78B3142F06C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701F5F40-DDB6-4EC5-8B6B-93C5F5ACFAEB}"/>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40636F61-CF87-468D-A8B8-907A18425794}"/>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84497829-BB75-4E0E-B7E8-0DEEA93B0CDE}"/>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EDAE7120-349B-4804-95C2-68C55B284E23}"/>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29A19E2B-91F6-44B0-9EE6-3D7F3B9F9BE4}"/>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03FEDB9B-D948-4095-914E-749CF16CB329}"/>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A97A3794-040F-4704-B7C7-083A680F653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14367A9-3D21-4515-9BF4-DAB98BF147F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F739765B-972E-4BB4-919A-FE3B0EA5918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8BB6C165-8346-4A50-9DBC-251DD366A76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08630890-2ED3-4AD0-86CD-F1B9B3740E5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120650</xdr:rowOff>
    </xdr:from>
    <xdr:to>
      <xdr:col>116</xdr:col>
      <xdr:colOff>114300</xdr:colOff>
      <xdr:row>58</xdr:row>
      <xdr:rowOff>50800</xdr:rowOff>
    </xdr:to>
    <xdr:sp macro="" textlink="">
      <xdr:nvSpPr>
        <xdr:cNvPr id="684" name="楕円 683">
          <a:extLst>
            <a:ext uri="{FF2B5EF4-FFF2-40B4-BE49-F238E27FC236}">
              <a16:creationId xmlns:a16="http://schemas.microsoft.com/office/drawing/2014/main" id="{ABE8E461-225E-40F0-AA54-B2205D6146FC}"/>
            </a:ext>
          </a:extLst>
        </xdr:cNvPr>
        <xdr:cNvSpPr/>
      </xdr:nvSpPr>
      <xdr:spPr>
        <a:xfrm>
          <a:off x="19897725"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143527</xdr:rowOff>
    </xdr:from>
    <xdr:ext cx="469744" cy="259045"/>
    <xdr:sp macro="" textlink="">
      <xdr:nvSpPr>
        <xdr:cNvPr id="685" name="【警察施設】&#10;一人当たり面積該当値テキスト">
          <a:extLst>
            <a:ext uri="{FF2B5EF4-FFF2-40B4-BE49-F238E27FC236}">
              <a16:creationId xmlns:a16="http://schemas.microsoft.com/office/drawing/2014/main" id="{3361E27C-E513-4004-9E14-DF61F694B592}"/>
            </a:ext>
          </a:extLst>
        </xdr:cNvPr>
        <xdr:cNvSpPr txBox="1"/>
      </xdr:nvSpPr>
      <xdr:spPr>
        <a:xfrm>
          <a:off x="20002500" y="920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120650</xdr:rowOff>
    </xdr:from>
    <xdr:to>
      <xdr:col>112</xdr:col>
      <xdr:colOff>38100</xdr:colOff>
      <xdr:row>58</xdr:row>
      <xdr:rowOff>50800</xdr:rowOff>
    </xdr:to>
    <xdr:sp macro="" textlink="">
      <xdr:nvSpPr>
        <xdr:cNvPr id="686" name="楕円 685">
          <a:extLst>
            <a:ext uri="{FF2B5EF4-FFF2-40B4-BE49-F238E27FC236}">
              <a16:creationId xmlns:a16="http://schemas.microsoft.com/office/drawing/2014/main" id="{734097BB-8FAF-4708-B845-F7DE12B4DE61}"/>
            </a:ext>
          </a:extLst>
        </xdr:cNvPr>
        <xdr:cNvSpPr/>
      </xdr:nvSpPr>
      <xdr:spPr>
        <a:xfrm>
          <a:off x="19154775" y="9353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0</xdr:rowOff>
    </xdr:from>
    <xdr:to>
      <xdr:col>116</xdr:col>
      <xdr:colOff>63500</xdr:colOff>
      <xdr:row>58</xdr:row>
      <xdr:rowOff>0</xdr:rowOff>
    </xdr:to>
    <xdr:cxnSp macro="">
      <xdr:nvCxnSpPr>
        <xdr:cNvPr id="687" name="直線コネクタ 686">
          <a:extLst>
            <a:ext uri="{FF2B5EF4-FFF2-40B4-BE49-F238E27FC236}">
              <a16:creationId xmlns:a16="http://schemas.microsoft.com/office/drawing/2014/main" id="{00C80A28-9001-4AF2-A6F4-7879C5CA1299}"/>
            </a:ext>
          </a:extLst>
        </xdr:cNvPr>
        <xdr:cNvCxnSpPr/>
      </xdr:nvCxnSpPr>
      <xdr:spPr>
        <a:xfrm>
          <a:off x="19202400" y="9391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128815</xdr:rowOff>
    </xdr:from>
    <xdr:to>
      <xdr:col>107</xdr:col>
      <xdr:colOff>101600</xdr:colOff>
      <xdr:row>59</xdr:row>
      <xdr:rowOff>58965</xdr:rowOff>
    </xdr:to>
    <xdr:sp macro="" textlink="">
      <xdr:nvSpPr>
        <xdr:cNvPr id="688" name="楕円 687">
          <a:extLst>
            <a:ext uri="{FF2B5EF4-FFF2-40B4-BE49-F238E27FC236}">
              <a16:creationId xmlns:a16="http://schemas.microsoft.com/office/drawing/2014/main" id="{0D35F217-96B8-4B69-8213-0CD41BE8FFE7}"/>
            </a:ext>
          </a:extLst>
        </xdr:cNvPr>
        <xdr:cNvSpPr/>
      </xdr:nvSpPr>
      <xdr:spPr>
        <a:xfrm>
          <a:off x="18345150" y="9517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0</xdr:rowOff>
    </xdr:from>
    <xdr:to>
      <xdr:col>111</xdr:col>
      <xdr:colOff>177800</xdr:colOff>
      <xdr:row>59</xdr:row>
      <xdr:rowOff>8165</xdr:rowOff>
    </xdr:to>
    <xdr:cxnSp macro="">
      <xdr:nvCxnSpPr>
        <xdr:cNvPr id="689" name="直線コネクタ 688">
          <a:extLst>
            <a:ext uri="{FF2B5EF4-FFF2-40B4-BE49-F238E27FC236}">
              <a16:creationId xmlns:a16="http://schemas.microsoft.com/office/drawing/2014/main" id="{8B802A7D-AD5A-4AE1-BFF4-83529372D1DB}"/>
            </a:ext>
          </a:extLst>
        </xdr:cNvPr>
        <xdr:cNvCxnSpPr/>
      </xdr:nvCxnSpPr>
      <xdr:spPr>
        <a:xfrm flipV="1">
          <a:off x="18392775" y="9391650"/>
          <a:ext cx="809625" cy="17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145143</xdr:rowOff>
    </xdr:from>
    <xdr:to>
      <xdr:col>102</xdr:col>
      <xdr:colOff>165100</xdr:colOff>
      <xdr:row>59</xdr:row>
      <xdr:rowOff>75293</xdr:rowOff>
    </xdr:to>
    <xdr:sp macro="" textlink="">
      <xdr:nvSpPr>
        <xdr:cNvPr id="690" name="楕円 689">
          <a:extLst>
            <a:ext uri="{FF2B5EF4-FFF2-40B4-BE49-F238E27FC236}">
              <a16:creationId xmlns:a16="http://schemas.microsoft.com/office/drawing/2014/main" id="{F707412C-D5FC-4879-BB9B-D41625C8B60D}"/>
            </a:ext>
          </a:extLst>
        </xdr:cNvPr>
        <xdr:cNvSpPr/>
      </xdr:nvSpPr>
      <xdr:spPr>
        <a:xfrm>
          <a:off x="17554575" y="9533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8165</xdr:rowOff>
    </xdr:from>
    <xdr:to>
      <xdr:col>107</xdr:col>
      <xdr:colOff>50800</xdr:colOff>
      <xdr:row>59</xdr:row>
      <xdr:rowOff>24493</xdr:rowOff>
    </xdr:to>
    <xdr:cxnSp macro="">
      <xdr:nvCxnSpPr>
        <xdr:cNvPr id="691" name="直線コネクタ 690">
          <a:extLst>
            <a:ext uri="{FF2B5EF4-FFF2-40B4-BE49-F238E27FC236}">
              <a16:creationId xmlns:a16="http://schemas.microsoft.com/office/drawing/2014/main" id="{F93B12A4-22CF-462A-845C-52D46AAC8018}"/>
            </a:ext>
          </a:extLst>
        </xdr:cNvPr>
        <xdr:cNvCxnSpPr/>
      </xdr:nvCxnSpPr>
      <xdr:spPr>
        <a:xfrm flipV="1">
          <a:off x="17602200" y="9564915"/>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6350</xdr:rowOff>
    </xdr:from>
    <xdr:to>
      <xdr:col>98</xdr:col>
      <xdr:colOff>38100</xdr:colOff>
      <xdr:row>59</xdr:row>
      <xdr:rowOff>107950</xdr:rowOff>
    </xdr:to>
    <xdr:sp macro="" textlink="">
      <xdr:nvSpPr>
        <xdr:cNvPr id="692" name="楕円 691">
          <a:extLst>
            <a:ext uri="{FF2B5EF4-FFF2-40B4-BE49-F238E27FC236}">
              <a16:creationId xmlns:a16="http://schemas.microsoft.com/office/drawing/2014/main" id="{1D5CA46C-8999-4E26-A63C-2045E1AFDA6C}"/>
            </a:ext>
          </a:extLst>
        </xdr:cNvPr>
        <xdr:cNvSpPr/>
      </xdr:nvSpPr>
      <xdr:spPr>
        <a:xfrm>
          <a:off x="167544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24493</xdr:rowOff>
    </xdr:from>
    <xdr:to>
      <xdr:col>102</xdr:col>
      <xdr:colOff>114300</xdr:colOff>
      <xdr:row>59</xdr:row>
      <xdr:rowOff>57150</xdr:rowOff>
    </xdr:to>
    <xdr:cxnSp macro="">
      <xdr:nvCxnSpPr>
        <xdr:cNvPr id="693" name="直線コネクタ 692">
          <a:extLst>
            <a:ext uri="{FF2B5EF4-FFF2-40B4-BE49-F238E27FC236}">
              <a16:creationId xmlns:a16="http://schemas.microsoft.com/office/drawing/2014/main" id="{58310CB4-4CD2-433D-BA64-F0DB83FE1793}"/>
            </a:ext>
          </a:extLst>
        </xdr:cNvPr>
        <xdr:cNvCxnSpPr/>
      </xdr:nvCxnSpPr>
      <xdr:spPr>
        <a:xfrm flipV="1">
          <a:off x="16802100" y="9581243"/>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8705BD7A-51A2-41AE-A270-43308E9B30CD}"/>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E5DAA66D-1424-4875-A992-F5690F30E1F3}"/>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93E2F8C5-91D6-43A9-BB2E-5431BEEEAEC5}"/>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84B32C02-D105-4626-84C3-26B3CAF9951F}"/>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67327</xdr:rowOff>
    </xdr:from>
    <xdr:ext cx="469744" cy="259045"/>
    <xdr:sp macro="" textlink="">
      <xdr:nvSpPr>
        <xdr:cNvPr id="698" name="n_1mainValue【警察施設】&#10;一人当たり面積">
          <a:extLst>
            <a:ext uri="{FF2B5EF4-FFF2-40B4-BE49-F238E27FC236}">
              <a16:creationId xmlns:a16="http://schemas.microsoft.com/office/drawing/2014/main" id="{9EBD01B4-2EA3-40F6-B498-E861976FAAF0}"/>
            </a:ext>
          </a:extLst>
        </xdr:cNvPr>
        <xdr:cNvSpPr txBox="1"/>
      </xdr:nvSpPr>
      <xdr:spPr>
        <a:xfrm>
          <a:off x="18983402" y="91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75492</xdr:rowOff>
    </xdr:from>
    <xdr:ext cx="469744" cy="259045"/>
    <xdr:sp macro="" textlink="">
      <xdr:nvSpPr>
        <xdr:cNvPr id="699" name="n_2mainValue【警察施設】&#10;一人当たり面積">
          <a:extLst>
            <a:ext uri="{FF2B5EF4-FFF2-40B4-BE49-F238E27FC236}">
              <a16:creationId xmlns:a16="http://schemas.microsoft.com/office/drawing/2014/main" id="{961198F8-F486-4B97-98B4-9BC9BB5145D4}"/>
            </a:ext>
          </a:extLst>
        </xdr:cNvPr>
        <xdr:cNvSpPr txBox="1"/>
      </xdr:nvSpPr>
      <xdr:spPr>
        <a:xfrm>
          <a:off x="181833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91820</xdr:rowOff>
    </xdr:from>
    <xdr:ext cx="469744" cy="259045"/>
    <xdr:sp macro="" textlink="">
      <xdr:nvSpPr>
        <xdr:cNvPr id="700" name="n_3mainValue【警察施設】&#10;一人当たり面積">
          <a:extLst>
            <a:ext uri="{FF2B5EF4-FFF2-40B4-BE49-F238E27FC236}">
              <a16:creationId xmlns:a16="http://schemas.microsoft.com/office/drawing/2014/main" id="{60E41ECC-ACD4-455E-A900-5B5BC91D3786}"/>
            </a:ext>
          </a:extLst>
        </xdr:cNvPr>
        <xdr:cNvSpPr txBox="1"/>
      </xdr:nvSpPr>
      <xdr:spPr>
        <a:xfrm>
          <a:off x="17383202" y="931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124477</xdr:rowOff>
    </xdr:from>
    <xdr:ext cx="469744" cy="259045"/>
    <xdr:sp macro="" textlink="">
      <xdr:nvSpPr>
        <xdr:cNvPr id="701" name="n_4mainValue【警察施設】&#10;一人当たり面積">
          <a:extLst>
            <a:ext uri="{FF2B5EF4-FFF2-40B4-BE49-F238E27FC236}">
              <a16:creationId xmlns:a16="http://schemas.microsoft.com/office/drawing/2014/main" id="{277447C8-99D1-427E-AB5D-84F3F349F777}"/>
            </a:ext>
          </a:extLst>
        </xdr:cNvPr>
        <xdr:cNvSpPr txBox="1"/>
      </xdr:nvSpPr>
      <xdr:spPr>
        <a:xfrm>
          <a:off x="16592627"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F14CD73F-965D-4CF8-A335-68A9E6319FA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B6D3AAB8-C437-4183-8A38-DAE8FA84F88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C7DA55C3-A606-4884-936E-19E900431FF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8C62FB90-838A-45E8-B898-7A5703B4DE6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B1B13DE7-FAC2-42D2-BF97-C5FE0153850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5C3F548A-107D-4B4B-B99C-0D9DFE2F092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F1E0AFB2-06C9-4465-BEC2-85D851F8BF4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2FC3D118-20C2-4499-94E0-DCB84E3B49A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69E64503-C6E5-4FE3-91D7-35D9841F902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1C30AD2A-6231-4EF8-A67F-B21A4B3CC9D9}"/>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8B67E897-CDAB-49F8-A639-2A3871C36C8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9C5157E6-E3D9-4961-9A8B-8B02365432D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6E942625-EAD1-45E8-9DA6-3A4DB5E6EEBC}"/>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C90BE643-2515-44E4-A082-C387B6D3C3E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174B8651-FFF1-4700-8BF4-DCA6F0FB769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5CED0C59-2D79-4A81-A4A8-01860A76ABC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8E876613-4F04-4EF7-813A-B241A760276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1ADA210A-1E87-437B-8130-01EE030A0656}"/>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F1DF5743-8EC0-4966-A8EF-98CF8D542E78}"/>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1E0FC611-67D7-41EA-A0D7-AE993D13C25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5EE050AD-FA1E-45DC-B11F-B1DB5D81719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2A348440-5058-46E2-9E21-BEEBE8664ED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43B24A00-12E9-42F8-97B5-FD5777440501}"/>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9F43AEF3-B83F-4902-B575-B2E51FCA78FC}"/>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584ED35B-231B-4744-A063-C5992BEA1ED1}"/>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7304FAC2-A726-494C-823D-ABC56EBF5C3D}"/>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7A45AA9F-5B39-4D70-8377-B08E524ED7E5}"/>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29" name="【庁舎】&#10;有形固定資産減価償却率平均値テキスト">
          <a:extLst>
            <a:ext uri="{FF2B5EF4-FFF2-40B4-BE49-F238E27FC236}">
              <a16:creationId xmlns:a16="http://schemas.microsoft.com/office/drawing/2014/main" id="{118E4373-41C7-48FB-8F69-DA342CC8C08E}"/>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81A6A403-FF57-46F7-92C7-50534935F1A0}"/>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8072C107-5F8D-4D03-97A4-7A380E82B760}"/>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10121BBE-5194-416E-AE8A-58416AF9D00C}"/>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6D76D868-0C3E-48B9-B9AD-903B3717EA7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927A8CCC-201B-4504-B3AC-3952853B4E82}"/>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D30E386C-CE00-411C-BF79-80FBF2537E6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2704AF51-B4D1-43C2-8008-B0A55952A03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3DC500E6-961D-4716-B3F9-735A0C136E3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A79F3EA0-46E9-454E-9790-CEAF7369504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6504648F-6E90-4DFE-9688-B7549C59EA0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40639</xdr:rowOff>
    </xdr:from>
    <xdr:to>
      <xdr:col>85</xdr:col>
      <xdr:colOff>177800</xdr:colOff>
      <xdr:row>86</xdr:row>
      <xdr:rowOff>142239</xdr:rowOff>
    </xdr:to>
    <xdr:sp macro="" textlink="">
      <xdr:nvSpPr>
        <xdr:cNvPr id="740" name="楕円 739">
          <a:extLst>
            <a:ext uri="{FF2B5EF4-FFF2-40B4-BE49-F238E27FC236}">
              <a16:creationId xmlns:a16="http://schemas.microsoft.com/office/drawing/2014/main" id="{3D65ADEC-F265-4971-B2D6-66A0F0FBDEDE}"/>
            </a:ext>
          </a:extLst>
        </xdr:cNvPr>
        <xdr:cNvSpPr/>
      </xdr:nvSpPr>
      <xdr:spPr>
        <a:xfrm>
          <a:off x="14649450" y="139661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127016</xdr:rowOff>
    </xdr:from>
    <xdr:ext cx="405111" cy="259045"/>
    <xdr:sp macro="" textlink="">
      <xdr:nvSpPr>
        <xdr:cNvPr id="741" name="【庁舎】&#10;有形固定資産減価償却率該当値テキスト">
          <a:extLst>
            <a:ext uri="{FF2B5EF4-FFF2-40B4-BE49-F238E27FC236}">
              <a16:creationId xmlns:a16="http://schemas.microsoft.com/office/drawing/2014/main" id="{60183449-80D8-4907-BEAE-EF3589CFC87A}"/>
            </a:ext>
          </a:extLst>
        </xdr:cNvPr>
        <xdr:cNvSpPr txBox="1"/>
      </xdr:nvSpPr>
      <xdr:spPr>
        <a:xfrm>
          <a:off x="14744700" y="13887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44450</xdr:rowOff>
    </xdr:from>
    <xdr:to>
      <xdr:col>81</xdr:col>
      <xdr:colOff>101600</xdr:colOff>
      <xdr:row>86</xdr:row>
      <xdr:rowOff>146050</xdr:rowOff>
    </xdr:to>
    <xdr:sp macro="" textlink="">
      <xdr:nvSpPr>
        <xdr:cNvPr id="742" name="楕円 741">
          <a:extLst>
            <a:ext uri="{FF2B5EF4-FFF2-40B4-BE49-F238E27FC236}">
              <a16:creationId xmlns:a16="http://schemas.microsoft.com/office/drawing/2014/main" id="{693CDA78-F196-4AC8-ACD7-9DEBA3A3BD81}"/>
            </a:ext>
          </a:extLst>
        </xdr:cNvPr>
        <xdr:cNvSpPr/>
      </xdr:nvSpPr>
      <xdr:spPr>
        <a:xfrm>
          <a:off x="13887450" y="13973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91439</xdr:rowOff>
    </xdr:from>
    <xdr:to>
      <xdr:col>85</xdr:col>
      <xdr:colOff>127000</xdr:colOff>
      <xdr:row>86</xdr:row>
      <xdr:rowOff>95250</xdr:rowOff>
    </xdr:to>
    <xdr:cxnSp macro="">
      <xdr:nvCxnSpPr>
        <xdr:cNvPr id="743" name="直線コネクタ 742">
          <a:extLst>
            <a:ext uri="{FF2B5EF4-FFF2-40B4-BE49-F238E27FC236}">
              <a16:creationId xmlns:a16="http://schemas.microsoft.com/office/drawing/2014/main" id="{B23AAC33-BE8A-4629-BD5F-0AE9E61B2CF4}"/>
            </a:ext>
          </a:extLst>
        </xdr:cNvPr>
        <xdr:cNvCxnSpPr/>
      </xdr:nvCxnSpPr>
      <xdr:spPr>
        <a:xfrm flipV="1">
          <a:off x="13935075" y="14013814"/>
          <a:ext cx="76200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97789</xdr:rowOff>
    </xdr:from>
    <xdr:to>
      <xdr:col>76</xdr:col>
      <xdr:colOff>165100</xdr:colOff>
      <xdr:row>87</xdr:row>
      <xdr:rowOff>27939</xdr:rowOff>
    </xdr:to>
    <xdr:sp macro="" textlink="">
      <xdr:nvSpPr>
        <xdr:cNvPr id="744" name="楕円 743">
          <a:extLst>
            <a:ext uri="{FF2B5EF4-FFF2-40B4-BE49-F238E27FC236}">
              <a16:creationId xmlns:a16="http://schemas.microsoft.com/office/drawing/2014/main" id="{01550934-434D-4A9F-BF0A-A9E512D16486}"/>
            </a:ext>
          </a:extLst>
        </xdr:cNvPr>
        <xdr:cNvSpPr/>
      </xdr:nvSpPr>
      <xdr:spPr>
        <a:xfrm>
          <a:off x="13096875" y="140233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95250</xdr:rowOff>
    </xdr:from>
    <xdr:to>
      <xdr:col>81</xdr:col>
      <xdr:colOff>50800</xdr:colOff>
      <xdr:row>86</xdr:row>
      <xdr:rowOff>148589</xdr:rowOff>
    </xdr:to>
    <xdr:cxnSp macro="">
      <xdr:nvCxnSpPr>
        <xdr:cNvPr id="745" name="直線コネクタ 744">
          <a:extLst>
            <a:ext uri="{FF2B5EF4-FFF2-40B4-BE49-F238E27FC236}">
              <a16:creationId xmlns:a16="http://schemas.microsoft.com/office/drawing/2014/main" id="{030C6A0D-9109-4FFE-88D2-1DF406F8EA34}"/>
            </a:ext>
          </a:extLst>
        </xdr:cNvPr>
        <xdr:cNvCxnSpPr/>
      </xdr:nvCxnSpPr>
      <xdr:spPr>
        <a:xfrm flipV="1">
          <a:off x="13144500" y="14020800"/>
          <a:ext cx="79057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59689</xdr:rowOff>
    </xdr:from>
    <xdr:to>
      <xdr:col>72</xdr:col>
      <xdr:colOff>38100</xdr:colOff>
      <xdr:row>86</xdr:row>
      <xdr:rowOff>161289</xdr:rowOff>
    </xdr:to>
    <xdr:sp macro="" textlink="">
      <xdr:nvSpPr>
        <xdr:cNvPr id="746" name="楕円 745">
          <a:extLst>
            <a:ext uri="{FF2B5EF4-FFF2-40B4-BE49-F238E27FC236}">
              <a16:creationId xmlns:a16="http://schemas.microsoft.com/office/drawing/2014/main" id="{7106364A-36EE-408E-B920-7A274D264FFB}"/>
            </a:ext>
          </a:extLst>
        </xdr:cNvPr>
        <xdr:cNvSpPr/>
      </xdr:nvSpPr>
      <xdr:spPr>
        <a:xfrm>
          <a:off x="12296775" y="139852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110489</xdr:rowOff>
    </xdr:from>
    <xdr:to>
      <xdr:col>76</xdr:col>
      <xdr:colOff>114300</xdr:colOff>
      <xdr:row>86</xdr:row>
      <xdr:rowOff>148589</xdr:rowOff>
    </xdr:to>
    <xdr:cxnSp macro="">
      <xdr:nvCxnSpPr>
        <xdr:cNvPr id="747" name="直線コネクタ 746">
          <a:extLst>
            <a:ext uri="{FF2B5EF4-FFF2-40B4-BE49-F238E27FC236}">
              <a16:creationId xmlns:a16="http://schemas.microsoft.com/office/drawing/2014/main" id="{9FFD7003-5C2D-40F2-B930-E2F860B20544}"/>
            </a:ext>
          </a:extLst>
        </xdr:cNvPr>
        <xdr:cNvCxnSpPr/>
      </xdr:nvCxnSpPr>
      <xdr:spPr>
        <a:xfrm>
          <a:off x="12344400" y="14032864"/>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10161</xdr:rowOff>
    </xdr:from>
    <xdr:to>
      <xdr:col>67</xdr:col>
      <xdr:colOff>101600</xdr:colOff>
      <xdr:row>86</xdr:row>
      <xdr:rowOff>111761</xdr:rowOff>
    </xdr:to>
    <xdr:sp macro="" textlink="">
      <xdr:nvSpPr>
        <xdr:cNvPr id="748" name="楕円 747">
          <a:extLst>
            <a:ext uri="{FF2B5EF4-FFF2-40B4-BE49-F238E27FC236}">
              <a16:creationId xmlns:a16="http://schemas.microsoft.com/office/drawing/2014/main" id="{A51E902B-11FA-43FF-B4A7-4DD6C3B58503}"/>
            </a:ext>
          </a:extLst>
        </xdr:cNvPr>
        <xdr:cNvSpPr/>
      </xdr:nvSpPr>
      <xdr:spPr>
        <a:xfrm>
          <a:off x="11487150" y="139325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60961</xdr:rowOff>
    </xdr:from>
    <xdr:to>
      <xdr:col>71</xdr:col>
      <xdr:colOff>177800</xdr:colOff>
      <xdr:row>86</xdr:row>
      <xdr:rowOff>110489</xdr:rowOff>
    </xdr:to>
    <xdr:cxnSp macro="">
      <xdr:nvCxnSpPr>
        <xdr:cNvPr id="749" name="直線コネクタ 748">
          <a:extLst>
            <a:ext uri="{FF2B5EF4-FFF2-40B4-BE49-F238E27FC236}">
              <a16:creationId xmlns:a16="http://schemas.microsoft.com/office/drawing/2014/main" id="{C7F7D508-461B-49A6-92AD-3F331F4EB468}"/>
            </a:ext>
          </a:extLst>
        </xdr:cNvPr>
        <xdr:cNvCxnSpPr/>
      </xdr:nvCxnSpPr>
      <xdr:spPr>
        <a:xfrm>
          <a:off x="11534775" y="13989686"/>
          <a:ext cx="809625" cy="43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0" name="n_1aveValue【庁舎】&#10;有形固定資産減価償却率">
          <a:extLst>
            <a:ext uri="{FF2B5EF4-FFF2-40B4-BE49-F238E27FC236}">
              <a16:creationId xmlns:a16="http://schemas.microsoft.com/office/drawing/2014/main" id="{53D44032-CB02-413A-9D93-1B0D13D31BD7}"/>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1" name="n_2aveValue【庁舎】&#10;有形固定資産減価償却率">
          <a:extLst>
            <a:ext uri="{FF2B5EF4-FFF2-40B4-BE49-F238E27FC236}">
              <a16:creationId xmlns:a16="http://schemas.microsoft.com/office/drawing/2014/main" id="{16707FCB-2535-4438-A795-E73B2180ABE7}"/>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2" name="n_3aveValue【庁舎】&#10;有形固定資産減価償却率">
          <a:extLst>
            <a:ext uri="{FF2B5EF4-FFF2-40B4-BE49-F238E27FC236}">
              <a16:creationId xmlns:a16="http://schemas.microsoft.com/office/drawing/2014/main" id="{3383A010-8E13-4510-8F2C-E671AF64B707}"/>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3" name="n_4aveValue【庁舎】&#10;有形固定資産減価償却率">
          <a:extLst>
            <a:ext uri="{FF2B5EF4-FFF2-40B4-BE49-F238E27FC236}">
              <a16:creationId xmlns:a16="http://schemas.microsoft.com/office/drawing/2014/main" id="{0DBC8116-00DC-42F4-93BF-2CE9E7FE6D59}"/>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137177</xdr:rowOff>
    </xdr:from>
    <xdr:ext cx="405111" cy="259045"/>
    <xdr:sp macro="" textlink="">
      <xdr:nvSpPr>
        <xdr:cNvPr id="754" name="n_1mainValue【庁舎】&#10;有形固定資産減価償却率">
          <a:extLst>
            <a:ext uri="{FF2B5EF4-FFF2-40B4-BE49-F238E27FC236}">
              <a16:creationId xmlns:a16="http://schemas.microsoft.com/office/drawing/2014/main" id="{0E453382-F570-44AD-BD38-D8613E9A803E}"/>
            </a:ext>
          </a:extLst>
        </xdr:cNvPr>
        <xdr:cNvSpPr txBox="1"/>
      </xdr:nvSpPr>
      <xdr:spPr>
        <a:xfrm>
          <a:off x="13745219" y="14065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87</xdr:row>
      <xdr:rowOff>19066</xdr:rowOff>
    </xdr:from>
    <xdr:ext cx="405111" cy="259045"/>
    <xdr:sp macro="" textlink="">
      <xdr:nvSpPr>
        <xdr:cNvPr id="755" name="n_2mainValue【庁舎】&#10;有形固定資産減価償却率">
          <a:extLst>
            <a:ext uri="{FF2B5EF4-FFF2-40B4-BE49-F238E27FC236}">
              <a16:creationId xmlns:a16="http://schemas.microsoft.com/office/drawing/2014/main" id="{A5799887-7511-4F0C-9666-676784BD60FE}"/>
            </a:ext>
          </a:extLst>
        </xdr:cNvPr>
        <xdr:cNvSpPr txBox="1"/>
      </xdr:nvSpPr>
      <xdr:spPr>
        <a:xfrm>
          <a:off x="12964169" y="14106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152416</xdr:rowOff>
    </xdr:from>
    <xdr:ext cx="405111" cy="259045"/>
    <xdr:sp macro="" textlink="">
      <xdr:nvSpPr>
        <xdr:cNvPr id="756" name="n_3mainValue【庁舎】&#10;有形固定資産減価償却率">
          <a:extLst>
            <a:ext uri="{FF2B5EF4-FFF2-40B4-BE49-F238E27FC236}">
              <a16:creationId xmlns:a16="http://schemas.microsoft.com/office/drawing/2014/main" id="{84B7D08A-45D2-4AB9-8FB2-E9C870F5209B}"/>
            </a:ext>
          </a:extLst>
        </xdr:cNvPr>
        <xdr:cNvSpPr txBox="1"/>
      </xdr:nvSpPr>
      <xdr:spPr>
        <a:xfrm>
          <a:off x="12164069" y="14077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102888</xdr:rowOff>
    </xdr:from>
    <xdr:ext cx="405111" cy="259045"/>
    <xdr:sp macro="" textlink="">
      <xdr:nvSpPr>
        <xdr:cNvPr id="757" name="n_4mainValue【庁舎】&#10;有形固定資産減価償却率">
          <a:extLst>
            <a:ext uri="{FF2B5EF4-FFF2-40B4-BE49-F238E27FC236}">
              <a16:creationId xmlns:a16="http://schemas.microsoft.com/office/drawing/2014/main" id="{F42AC5D2-C525-4C0E-BD0F-A6E36018157A}"/>
            </a:ext>
          </a:extLst>
        </xdr:cNvPr>
        <xdr:cNvSpPr txBox="1"/>
      </xdr:nvSpPr>
      <xdr:spPr>
        <a:xfrm>
          <a:off x="11354444" y="14031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34E43CDA-380C-468A-902A-44882CBDE70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32085464-27A9-4BBA-BC94-500C51C0462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3EA1733D-5980-4FAC-AB96-7D0C4ED98D9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6771FA0C-9D74-443B-8A30-3D3706D64D4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D96321EF-D37C-4999-B9A5-1543FF78DA1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96239E66-CEA1-4D12-8C67-53C24688959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D35240D3-7302-4F59-9DED-50AF90A99B1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60B11901-E859-4B25-8B05-41171065548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52043ED2-0F7F-4115-9F97-0FD9381E4E5E}"/>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1F40769F-FC46-4854-A122-E4C0B6C8F37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AF19A056-60C5-4DEB-A652-06B5904C451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DCD37D9C-0C01-499A-A914-73989D5F422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FB89326E-36B1-4085-A007-E4A8AAB4060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642DB102-350D-486B-AE3C-FF18E8105984}"/>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E928E223-DD87-4213-9147-C1361FAFD19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27668993-8535-443D-80C4-F9CD85D85B5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573698C9-A0AA-4FCE-A03B-DF7F0A7B50D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FA602A6D-5159-4D67-882B-6DF72DB1B8A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89BF6E5F-C24E-4EAA-80DF-2E2A06ECFD5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9D50285C-82E0-4F98-9CF3-7C91722D76C0}"/>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8025305A-7AC4-4678-AE4C-2E3ED72D9F07}"/>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08A2B375-59CB-4547-8B0E-E1EEE8A2638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4B738332-56D0-498B-A434-1246DC88FCF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6D8112F8-86E8-42E9-96F5-90E9F65869D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D0E39FC7-D5FE-4BE7-914D-66D7EDA741C2}"/>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B0081C78-26C0-4B00-A180-97A0C5B31052}"/>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CC204C9-C706-49C9-8ED0-C051A2751B1F}"/>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3AA9B877-1C1D-4D82-97B1-9CB76156696C}"/>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05E6520C-C286-49E3-BEA2-F6C192104D34}"/>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9D0494CA-D41F-4EFA-A0EF-2A820535F65D}"/>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5E0A7A72-8E79-45E7-A562-E2AF75E1EA39}"/>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9E4A94C9-C9BD-4A8A-A9EA-B4B290624C1D}"/>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CC62B2A3-75CE-4CE3-850F-B38F00AC89EA}"/>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7D48F269-6B48-4579-9A8B-7BF74BAE68D3}"/>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25173017-7BD2-4BE9-9E7F-359179355FD2}"/>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32339EE3-82C2-4B11-901A-582CE959F97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0B58AD96-8612-4B6F-B5D5-4149244A745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766085D3-C1E6-4E3F-9228-A67E45D6270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655B3643-BBA7-4158-A599-6C09BB45FDD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12B5A54E-618B-40F9-8901-A2B8DEF1F4E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36286</xdr:rowOff>
    </xdr:from>
    <xdr:to>
      <xdr:col>116</xdr:col>
      <xdr:colOff>114300</xdr:colOff>
      <xdr:row>82</xdr:row>
      <xdr:rowOff>137886</xdr:rowOff>
    </xdr:to>
    <xdr:sp macro="" textlink="">
      <xdr:nvSpPr>
        <xdr:cNvPr id="798" name="楕円 797">
          <a:extLst>
            <a:ext uri="{FF2B5EF4-FFF2-40B4-BE49-F238E27FC236}">
              <a16:creationId xmlns:a16="http://schemas.microsoft.com/office/drawing/2014/main" id="{B0D0D0E5-6023-48C4-A988-90029BFBFA9F}"/>
            </a:ext>
          </a:extLst>
        </xdr:cNvPr>
        <xdr:cNvSpPr/>
      </xdr:nvSpPr>
      <xdr:spPr>
        <a:xfrm>
          <a:off x="19897725" y="13314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59163</xdr:rowOff>
    </xdr:from>
    <xdr:ext cx="469744" cy="259045"/>
    <xdr:sp macro="" textlink="">
      <xdr:nvSpPr>
        <xdr:cNvPr id="799" name="【庁舎】&#10;一人当たり面積該当値テキスト">
          <a:extLst>
            <a:ext uri="{FF2B5EF4-FFF2-40B4-BE49-F238E27FC236}">
              <a16:creationId xmlns:a16="http://schemas.microsoft.com/office/drawing/2014/main" id="{0A45D058-BE05-4677-A1AF-1BD4DA34C8EA}"/>
            </a:ext>
          </a:extLst>
        </xdr:cNvPr>
        <xdr:cNvSpPr txBox="1"/>
      </xdr:nvSpPr>
      <xdr:spPr>
        <a:xfrm>
          <a:off x="20002500" y="1317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36286</xdr:rowOff>
    </xdr:from>
    <xdr:to>
      <xdr:col>112</xdr:col>
      <xdr:colOff>38100</xdr:colOff>
      <xdr:row>82</xdr:row>
      <xdr:rowOff>137886</xdr:rowOff>
    </xdr:to>
    <xdr:sp macro="" textlink="">
      <xdr:nvSpPr>
        <xdr:cNvPr id="800" name="楕円 799">
          <a:extLst>
            <a:ext uri="{FF2B5EF4-FFF2-40B4-BE49-F238E27FC236}">
              <a16:creationId xmlns:a16="http://schemas.microsoft.com/office/drawing/2014/main" id="{CF88BD6A-143D-4B90-85F4-02BA7C399CA0}"/>
            </a:ext>
          </a:extLst>
        </xdr:cNvPr>
        <xdr:cNvSpPr/>
      </xdr:nvSpPr>
      <xdr:spPr>
        <a:xfrm>
          <a:off x="19154775" y="13314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87086</xdr:rowOff>
    </xdr:from>
    <xdr:to>
      <xdr:col>116</xdr:col>
      <xdr:colOff>63500</xdr:colOff>
      <xdr:row>82</xdr:row>
      <xdr:rowOff>87086</xdr:rowOff>
    </xdr:to>
    <xdr:cxnSp macro="">
      <xdr:nvCxnSpPr>
        <xdr:cNvPr id="801" name="直線コネクタ 800">
          <a:extLst>
            <a:ext uri="{FF2B5EF4-FFF2-40B4-BE49-F238E27FC236}">
              <a16:creationId xmlns:a16="http://schemas.microsoft.com/office/drawing/2014/main" id="{21E5C921-C40F-463D-B298-3E3397FC88BB}"/>
            </a:ext>
          </a:extLst>
        </xdr:cNvPr>
        <xdr:cNvCxnSpPr/>
      </xdr:nvCxnSpPr>
      <xdr:spPr>
        <a:xfrm>
          <a:off x="19202400" y="133617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52614</xdr:rowOff>
    </xdr:from>
    <xdr:to>
      <xdr:col>107</xdr:col>
      <xdr:colOff>101600</xdr:colOff>
      <xdr:row>82</xdr:row>
      <xdr:rowOff>154214</xdr:rowOff>
    </xdr:to>
    <xdr:sp macro="" textlink="">
      <xdr:nvSpPr>
        <xdr:cNvPr id="802" name="楕円 801">
          <a:extLst>
            <a:ext uri="{FF2B5EF4-FFF2-40B4-BE49-F238E27FC236}">
              <a16:creationId xmlns:a16="http://schemas.microsoft.com/office/drawing/2014/main" id="{86A4CF66-D78C-4AB3-BAB7-52AA7F3C88DF}"/>
            </a:ext>
          </a:extLst>
        </xdr:cNvPr>
        <xdr:cNvSpPr/>
      </xdr:nvSpPr>
      <xdr:spPr>
        <a:xfrm>
          <a:off x="18345150" y="13327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87086</xdr:rowOff>
    </xdr:from>
    <xdr:to>
      <xdr:col>111</xdr:col>
      <xdr:colOff>177800</xdr:colOff>
      <xdr:row>82</xdr:row>
      <xdr:rowOff>103414</xdr:rowOff>
    </xdr:to>
    <xdr:cxnSp macro="">
      <xdr:nvCxnSpPr>
        <xdr:cNvPr id="803" name="直線コネクタ 802">
          <a:extLst>
            <a:ext uri="{FF2B5EF4-FFF2-40B4-BE49-F238E27FC236}">
              <a16:creationId xmlns:a16="http://schemas.microsoft.com/office/drawing/2014/main" id="{1D2D00A9-573B-4034-A492-36A69B537349}"/>
            </a:ext>
          </a:extLst>
        </xdr:cNvPr>
        <xdr:cNvCxnSpPr/>
      </xdr:nvCxnSpPr>
      <xdr:spPr>
        <a:xfrm flipV="1">
          <a:off x="18392775" y="13361761"/>
          <a:ext cx="80962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68943</xdr:rowOff>
    </xdr:from>
    <xdr:to>
      <xdr:col>102</xdr:col>
      <xdr:colOff>165100</xdr:colOff>
      <xdr:row>82</xdr:row>
      <xdr:rowOff>170543</xdr:rowOff>
    </xdr:to>
    <xdr:sp macro="" textlink="">
      <xdr:nvSpPr>
        <xdr:cNvPr id="804" name="楕円 803">
          <a:extLst>
            <a:ext uri="{FF2B5EF4-FFF2-40B4-BE49-F238E27FC236}">
              <a16:creationId xmlns:a16="http://schemas.microsoft.com/office/drawing/2014/main" id="{038CD898-11E1-43E4-8F97-B74497B1AA6B}"/>
            </a:ext>
          </a:extLst>
        </xdr:cNvPr>
        <xdr:cNvSpPr/>
      </xdr:nvSpPr>
      <xdr:spPr>
        <a:xfrm>
          <a:off x="17554575" y="13343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103414</xdr:rowOff>
    </xdr:from>
    <xdr:to>
      <xdr:col>107</xdr:col>
      <xdr:colOff>50800</xdr:colOff>
      <xdr:row>82</xdr:row>
      <xdr:rowOff>119743</xdr:rowOff>
    </xdr:to>
    <xdr:cxnSp macro="">
      <xdr:nvCxnSpPr>
        <xdr:cNvPr id="805" name="直線コネクタ 804">
          <a:extLst>
            <a:ext uri="{FF2B5EF4-FFF2-40B4-BE49-F238E27FC236}">
              <a16:creationId xmlns:a16="http://schemas.microsoft.com/office/drawing/2014/main" id="{4D82A17C-6EBE-4271-9804-587BE4897291}"/>
            </a:ext>
          </a:extLst>
        </xdr:cNvPr>
        <xdr:cNvCxnSpPr/>
      </xdr:nvCxnSpPr>
      <xdr:spPr>
        <a:xfrm flipV="1">
          <a:off x="17602200" y="13384439"/>
          <a:ext cx="7905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68943</xdr:rowOff>
    </xdr:from>
    <xdr:to>
      <xdr:col>98</xdr:col>
      <xdr:colOff>38100</xdr:colOff>
      <xdr:row>82</xdr:row>
      <xdr:rowOff>170543</xdr:rowOff>
    </xdr:to>
    <xdr:sp macro="" textlink="">
      <xdr:nvSpPr>
        <xdr:cNvPr id="806" name="楕円 805">
          <a:extLst>
            <a:ext uri="{FF2B5EF4-FFF2-40B4-BE49-F238E27FC236}">
              <a16:creationId xmlns:a16="http://schemas.microsoft.com/office/drawing/2014/main" id="{8A1269DE-F681-410B-963C-982D6C65655A}"/>
            </a:ext>
          </a:extLst>
        </xdr:cNvPr>
        <xdr:cNvSpPr/>
      </xdr:nvSpPr>
      <xdr:spPr>
        <a:xfrm>
          <a:off x="16754475" y="133436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119743</xdr:rowOff>
    </xdr:from>
    <xdr:to>
      <xdr:col>102</xdr:col>
      <xdr:colOff>114300</xdr:colOff>
      <xdr:row>82</xdr:row>
      <xdr:rowOff>119743</xdr:rowOff>
    </xdr:to>
    <xdr:cxnSp macro="">
      <xdr:nvCxnSpPr>
        <xdr:cNvPr id="807" name="直線コネクタ 806">
          <a:extLst>
            <a:ext uri="{FF2B5EF4-FFF2-40B4-BE49-F238E27FC236}">
              <a16:creationId xmlns:a16="http://schemas.microsoft.com/office/drawing/2014/main" id="{09967BB2-E073-4640-ACED-94E4CA5C0DB0}"/>
            </a:ext>
          </a:extLst>
        </xdr:cNvPr>
        <xdr:cNvCxnSpPr/>
      </xdr:nvCxnSpPr>
      <xdr:spPr>
        <a:xfrm>
          <a:off x="16802100" y="134007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015BF1F2-8A1F-4D11-9C91-19BBFD4A771D}"/>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5F859C43-41BB-42E5-996E-8E0C4B3D755B}"/>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0D9DE1AB-9DCC-4CEC-AA1E-4A9CF3CED469}"/>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600219A3-8F49-4EFC-AB9E-E03CF05833D5}"/>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154413</xdr:rowOff>
    </xdr:from>
    <xdr:ext cx="469744" cy="259045"/>
    <xdr:sp macro="" textlink="">
      <xdr:nvSpPr>
        <xdr:cNvPr id="812" name="n_1mainValue【庁舎】&#10;一人当たり面積">
          <a:extLst>
            <a:ext uri="{FF2B5EF4-FFF2-40B4-BE49-F238E27FC236}">
              <a16:creationId xmlns:a16="http://schemas.microsoft.com/office/drawing/2014/main" id="{59422E9E-D04B-4BE7-9A8E-2EF2F19A2798}"/>
            </a:ext>
          </a:extLst>
        </xdr:cNvPr>
        <xdr:cNvSpPr txBox="1"/>
      </xdr:nvSpPr>
      <xdr:spPr>
        <a:xfrm>
          <a:off x="18983402" y="13108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170741</xdr:rowOff>
    </xdr:from>
    <xdr:ext cx="469744" cy="259045"/>
    <xdr:sp macro="" textlink="">
      <xdr:nvSpPr>
        <xdr:cNvPr id="813" name="n_2mainValue【庁舎】&#10;一人当たり面積">
          <a:extLst>
            <a:ext uri="{FF2B5EF4-FFF2-40B4-BE49-F238E27FC236}">
              <a16:creationId xmlns:a16="http://schemas.microsoft.com/office/drawing/2014/main" id="{28D58170-2621-441A-92F5-46D71B8AF895}"/>
            </a:ext>
          </a:extLst>
        </xdr:cNvPr>
        <xdr:cNvSpPr txBox="1"/>
      </xdr:nvSpPr>
      <xdr:spPr>
        <a:xfrm>
          <a:off x="18183302" y="1311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15620</xdr:rowOff>
    </xdr:from>
    <xdr:ext cx="469744" cy="259045"/>
    <xdr:sp macro="" textlink="">
      <xdr:nvSpPr>
        <xdr:cNvPr id="814" name="n_3mainValue【庁舎】&#10;一人当たり面積">
          <a:extLst>
            <a:ext uri="{FF2B5EF4-FFF2-40B4-BE49-F238E27FC236}">
              <a16:creationId xmlns:a16="http://schemas.microsoft.com/office/drawing/2014/main" id="{2E495F6A-923B-4570-914B-DDD7CC028692}"/>
            </a:ext>
          </a:extLst>
        </xdr:cNvPr>
        <xdr:cNvSpPr txBox="1"/>
      </xdr:nvSpPr>
      <xdr:spPr>
        <a:xfrm>
          <a:off x="17383202" y="1312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15620</xdr:rowOff>
    </xdr:from>
    <xdr:ext cx="469744" cy="259045"/>
    <xdr:sp macro="" textlink="">
      <xdr:nvSpPr>
        <xdr:cNvPr id="815" name="n_4mainValue【庁舎】&#10;一人当たり面積">
          <a:extLst>
            <a:ext uri="{FF2B5EF4-FFF2-40B4-BE49-F238E27FC236}">
              <a16:creationId xmlns:a16="http://schemas.microsoft.com/office/drawing/2014/main" id="{AB1F1FA6-C482-4DEF-AC51-256A43ED2336}"/>
            </a:ext>
          </a:extLst>
        </xdr:cNvPr>
        <xdr:cNvSpPr txBox="1"/>
      </xdr:nvSpPr>
      <xdr:spPr>
        <a:xfrm>
          <a:off x="16592627" y="1312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6B32287A-3878-4CEA-97F1-C049D8F8606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5811E878-1F40-474C-B089-7EEF009D803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14445655-37EF-42C3-8B20-E925CCC540D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庁舎、保健所、試験研究機関、県民会館において、有形固定資産減価償却率が令和３年度においても類似団体平均及び都道府県平均を上回っている。庁舎、保健所及び試験研究機関については、県庁本庁舎が昭和３１年度建築で、建築後６６年を経過しているほか、昭和４５年度から昭和４７年度にかけて建築しているものが多く、近い将来耐用年数が到来する施設が多いことが、老朽化が進んでいる主な要因である。平成２９年度に策定された個別施設計画により、令和２年度から県庁本庁舎等の耐震改修等の長寿命化対策を行っている。県民会館については、耐用年数を経過している建物が大半であるため、老朽化が進んでいるが、耐用年数を経過している建物は全て耐震改修が完了しており、老朽化が進んだ設備等の改修を行い、建物の長寿命化を図っている。警察施設については、本部庁舎が令和２年度に新築されたことにより、減価償却率が下がった。</a:t>
          </a:r>
          <a:endParaRPr lang="ja-JP" altLang="ja-JP" sz="1800">
            <a:effectLst/>
            <a:latin typeface="ＭＳ Ｐゴシック" panose="020B0600070205080204" pitchFamily="50" charset="-128"/>
            <a:ea typeface="ＭＳ Ｐゴシック" panose="020B0600070205080204" pitchFamily="50" charset="-128"/>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一人当たり面積については、陸上競技場・野球場・球技場、保健所等において類似団体平均及び都道府県平均を上回っているが、維持管理にかかる経費の増加に留意しつつ、引き続き、県民の利便性の向上に努めていく。</a:t>
          </a:r>
          <a:endParaRPr lang="ja-JP" altLang="ja-JP" sz="18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25</a:t>
          </a:r>
          <a:r>
            <a:rPr kumimoji="1" lang="ja-JP" altLang="en-US" sz="1000">
              <a:latin typeface="ＭＳ Ｐゴシック" panose="020B0600070205080204" pitchFamily="50" charset="-128"/>
              <a:ea typeface="ＭＳ Ｐゴシック" panose="020B0600070205080204" pitchFamily="50" charset="-128"/>
            </a:rPr>
            <a:t>年度以降は、景気回復を受けて、法人関係税等の増による収基準財政収入額の増加に伴い、財政力指数も改善傾向であったが、令和３年度をみると、新型コロナウイルス感染症の影響を踏まえ、基準財政収入額を減して見込んだため、財政力指数は対前年度比で</a:t>
          </a:r>
          <a:r>
            <a:rPr kumimoji="1" lang="en-US" altLang="ja-JP" sz="1000">
              <a:latin typeface="ＭＳ Ｐゴシック" panose="020B0600070205080204" pitchFamily="50" charset="-128"/>
              <a:ea typeface="ＭＳ Ｐゴシック" panose="020B0600070205080204" pitchFamily="50" charset="-128"/>
            </a:rPr>
            <a:t>0.02398</a:t>
          </a:r>
          <a:r>
            <a:rPr kumimoji="1" lang="ja-JP" altLang="en-US" sz="1000">
              <a:latin typeface="ＭＳ Ｐゴシック" panose="020B0600070205080204" pitchFamily="50" charset="-128"/>
              <a:ea typeface="ＭＳ Ｐゴシック" panose="020B0600070205080204" pitchFamily="50" charset="-128"/>
            </a:rPr>
            <a:t>悪化し</a:t>
          </a:r>
          <a:r>
            <a:rPr kumimoji="1" lang="en-US" altLang="ja-JP" sz="1000">
              <a:latin typeface="ＭＳ Ｐゴシック" panose="020B0600070205080204" pitchFamily="50" charset="-128"/>
              <a:ea typeface="ＭＳ Ｐゴシック" panose="020B0600070205080204" pitchFamily="50" charset="-128"/>
            </a:rPr>
            <a:t>0.51083</a:t>
          </a:r>
          <a:r>
            <a:rPr kumimoji="1" lang="ja-JP" altLang="en-US" sz="1000">
              <a:latin typeface="ＭＳ Ｐゴシック" panose="020B0600070205080204" pitchFamily="50" charset="-128"/>
              <a:ea typeface="ＭＳ Ｐゴシック" panose="020B0600070205080204" pitchFamily="50" charset="-128"/>
            </a:rPr>
            <a:t>となっている。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に基づき、県税収入率の向上や滞納額の縮減などの歳入確保に向けた取組に努める。 </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124883</xdr:rowOff>
    </xdr:from>
    <xdr:to>
      <xdr:col>23</xdr:col>
      <xdr:colOff>133350</xdr:colOff>
      <xdr:row>45</xdr:row>
      <xdr:rowOff>33867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68683"/>
          <a:ext cx="8382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124883</xdr:rowOff>
    </xdr:from>
    <xdr:to>
      <xdr:col>19</xdr:col>
      <xdr:colOff>133350</xdr:colOff>
      <xdr:row>44</xdr:row>
      <xdr:rowOff>124883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124883</xdr:rowOff>
    </xdr:from>
    <xdr:to>
      <xdr:col>15</xdr:col>
      <xdr:colOff>82550</xdr:colOff>
      <xdr:row>44</xdr:row>
      <xdr:rowOff>124883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124883</xdr:rowOff>
    </xdr:from>
    <xdr:to>
      <xdr:col>11</xdr:col>
      <xdr:colOff>31750</xdr:colOff>
      <xdr:row>44</xdr:row>
      <xdr:rowOff>124883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154517</xdr:rowOff>
    </xdr:from>
    <xdr:to>
      <xdr:col>23</xdr:col>
      <xdr:colOff>184150</xdr:colOff>
      <xdr:row>45</xdr:row>
      <xdr:rowOff>84667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50394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94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74083</xdr:rowOff>
    </xdr:from>
    <xdr:to>
      <xdr:col>19</xdr:col>
      <xdr:colOff>184150</xdr:colOff>
      <xdr:row>45</xdr:row>
      <xdr:rowOff>4233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160460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70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74083</xdr:rowOff>
    </xdr:from>
    <xdr:to>
      <xdr:col>15</xdr:col>
      <xdr:colOff>133350</xdr:colOff>
      <xdr:row>45</xdr:row>
      <xdr:rowOff>4233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160460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74083</xdr:rowOff>
    </xdr:from>
    <xdr:to>
      <xdr:col>11</xdr:col>
      <xdr:colOff>82550</xdr:colOff>
      <xdr:row>45</xdr:row>
      <xdr:rowOff>4233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160460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74083</xdr:rowOff>
    </xdr:from>
    <xdr:to>
      <xdr:col>7</xdr:col>
      <xdr:colOff>31750</xdr:colOff>
      <xdr:row>45</xdr:row>
      <xdr:rowOff>4233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160460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分母となる「経常的な歳入の一般財源」は、企業業績の回復による法人二税の増や地方消費税の増などにより地方税が増加したことや、税収等の大幅な減収を想定していたことや国の経済対策に伴い、普通交付税が増額算定されたことなどにより、地方交付税が増加となった一方、減収補填債特例分の発行額が皆減したことなどにより、約</a:t>
          </a:r>
          <a:r>
            <a:rPr kumimoji="1" lang="en-US" altLang="ja-JP" sz="1000">
              <a:latin typeface="ＭＳ Ｐゴシック" panose="020B0600070205080204" pitchFamily="50" charset="-128"/>
              <a:ea typeface="ＭＳ Ｐゴシック" panose="020B0600070205080204" pitchFamily="50" charset="-128"/>
            </a:rPr>
            <a:t>381</a:t>
          </a:r>
          <a:r>
            <a:rPr kumimoji="1" lang="ja-JP" altLang="en-US" sz="1000">
              <a:latin typeface="ＭＳ Ｐゴシック" panose="020B0600070205080204" pitchFamily="50" charset="-128"/>
              <a:ea typeface="ＭＳ Ｐゴシック" panose="020B0600070205080204" pitchFamily="50" charset="-128"/>
            </a:rPr>
            <a:t>億円の増となっている。</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分子となる「経常的な歳出に充当した一般財源」は、社会保障の充実などにより補助費等が増加したことなどにより、約</a:t>
          </a:r>
          <a:r>
            <a:rPr kumimoji="1" lang="en-US" altLang="ja-JP" sz="1000">
              <a:latin typeface="ＭＳ Ｐゴシック" panose="020B0600070205080204" pitchFamily="50" charset="-128"/>
              <a:ea typeface="ＭＳ Ｐゴシック" panose="020B0600070205080204" pitchFamily="50" charset="-128"/>
            </a:rPr>
            <a:t>6</a:t>
          </a:r>
          <a:r>
            <a:rPr kumimoji="1" lang="ja-JP" altLang="en-US" sz="1000">
              <a:latin typeface="ＭＳ Ｐゴシック" panose="020B0600070205080204" pitchFamily="50" charset="-128"/>
              <a:ea typeface="ＭＳ Ｐゴシック" panose="020B0600070205080204" pitchFamily="50" charset="-128"/>
            </a:rPr>
            <a:t>億円の増となった。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これにより、令和３年度の経常収支比率は対前年度比で</a:t>
          </a:r>
          <a:r>
            <a:rPr kumimoji="1" lang="en-US" altLang="ja-JP" sz="1000">
              <a:latin typeface="ＭＳ Ｐゴシック" panose="020B0600070205080204" pitchFamily="50" charset="-128"/>
              <a:ea typeface="ＭＳ Ｐゴシック" panose="020B0600070205080204" pitchFamily="50" charset="-128"/>
            </a:rPr>
            <a:t>7.8</a:t>
          </a:r>
          <a:r>
            <a:rPr kumimoji="1" lang="ja-JP" altLang="en-US" sz="1000">
              <a:latin typeface="ＭＳ Ｐゴシック" panose="020B0600070205080204" pitchFamily="50" charset="-128"/>
              <a:ea typeface="ＭＳ Ｐゴシック" panose="020B0600070205080204" pitchFamily="50" charset="-128"/>
            </a:rPr>
            <a:t>％改善し、</a:t>
          </a:r>
          <a:r>
            <a:rPr kumimoji="1" lang="en-US" altLang="ja-JP" sz="1000">
              <a:latin typeface="ＭＳ Ｐゴシック" panose="020B0600070205080204" pitchFamily="50" charset="-128"/>
              <a:ea typeface="ＭＳ Ｐゴシック" panose="020B0600070205080204" pitchFamily="50" charset="-128"/>
            </a:rPr>
            <a:t>89.4</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今後も歳出適正化等の取組を継続し、持続可能な財政運営に努める。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95250</xdr:rowOff>
    </xdr:from>
    <xdr:to>
      <xdr:col>23</xdr:col>
      <xdr:colOff>133350</xdr:colOff>
      <xdr:row>66</xdr:row>
      <xdr:rowOff>134257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53700"/>
          <a:ext cx="838200" cy="896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134257</xdr:rowOff>
    </xdr:from>
    <xdr:to>
      <xdr:col>19</xdr:col>
      <xdr:colOff>133350</xdr:colOff>
      <xdr:row>67</xdr:row>
      <xdr:rowOff>100693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4499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149272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22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88295</xdr:rowOff>
    </xdr:from>
    <xdr:to>
      <xdr:col>15</xdr:col>
      <xdr:colOff>82550</xdr:colOff>
      <xdr:row>67</xdr:row>
      <xdr:rowOff>100693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03995"/>
          <a:ext cx="889000" cy="18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30843</xdr:rowOff>
    </xdr:from>
    <xdr:to>
      <xdr:col>11</xdr:col>
      <xdr:colOff>31750</xdr:colOff>
      <xdr:row>66</xdr:row>
      <xdr:rowOff>88295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346543"/>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44450</xdr:rowOff>
    </xdr:from>
    <xdr:to>
      <xdr:col>23</xdr:col>
      <xdr:colOff>184150</xdr:colOff>
      <xdr:row>61</xdr:row>
      <xdr:rowOff>146050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16527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7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83457</xdr:rowOff>
    </xdr:from>
    <xdr:to>
      <xdr:col>19</xdr:col>
      <xdr:colOff>184150</xdr:colOff>
      <xdr:row>67</xdr:row>
      <xdr:rowOff>13607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169834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48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49893</xdr:rowOff>
    </xdr:from>
    <xdr:to>
      <xdr:col>15</xdr:col>
      <xdr:colOff>133350</xdr:colOff>
      <xdr:row>67</xdr:row>
      <xdr:rowOff>151493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53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136270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623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37495</xdr:rowOff>
    </xdr:from>
    <xdr:to>
      <xdr:col>11</xdr:col>
      <xdr:colOff>82550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151493</xdr:rowOff>
    </xdr:from>
    <xdr:to>
      <xdr:col>7</xdr:col>
      <xdr:colOff>31750</xdr:colOff>
      <xdr:row>66</xdr:row>
      <xdr:rowOff>81643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91820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64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[117,414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人口１人当たり人件費は、令和３年度は定年退職者の減少に伴い退職金が減少したことなどにより決算額合計で約</a:t>
          </a:r>
          <a:r>
            <a:rPr kumimoji="1" lang="en-US" altLang="ja-JP" sz="1000">
              <a:latin typeface="ＭＳ Ｐゴシック" panose="020B0600070205080204" pitchFamily="50" charset="-128"/>
              <a:ea typeface="ＭＳ Ｐゴシック" panose="020B0600070205080204" pitchFamily="50" charset="-128"/>
            </a:rPr>
            <a:t>16</a:t>
          </a:r>
          <a:r>
            <a:rPr kumimoji="1" lang="ja-JP" altLang="en-US" sz="1000">
              <a:latin typeface="ＭＳ Ｐゴシック" panose="020B0600070205080204" pitchFamily="50" charset="-128"/>
              <a:ea typeface="ＭＳ Ｐゴシック" panose="020B0600070205080204" pitchFamily="50" charset="-128"/>
            </a:rPr>
            <a:t>億円の減となった。</a:t>
          </a:r>
        </a:p>
        <a:p>
          <a:r>
            <a:rPr kumimoji="1" lang="ja-JP" altLang="en-US" sz="1000">
              <a:latin typeface="ＭＳ Ｐゴシック" panose="020B0600070205080204" pitchFamily="50" charset="-128"/>
              <a:ea typeface="ＭＳ Ｐゴシック" panose="020B0600070205080204" pitchFamily="50" charset="-128"/>
            </a:rPr>
            <a:t>　また、物件費については、新型コロナウイルス感染症関連経費の増などにより、決算額合計で約</a:t>
          </a:r>
          <a:r>
            <a:rPr kumimoji="1" lang="en-US" altLang="ja-JP" sz="1000">
              <a:latin typeface="ＭＳ Ｐゴシック" panose="020B0600070205080204" pitchFamily="50" charset="-128"/>
              <a:ea typeface="ＭＳ Ｐゴシック" panose="020B0600070205080204" pitchFamily="50" charset="-128"/>
            </a:rPr>
            <a:t>51</a:t>
          </a:r>
          <a:r>
            <a:rPr kumimoji="1" lang="ja-JP" altLang="en-US" sz="1000">
              <a:latin typeface="ＭＳ Ｐゴシック" panose="020B0600070205080204" pitchFamily="50" charset="-128"/>
              <a:ea typeface="ＭＳ Ｐゴシック" panose="020B0600070205080204" pitchFamily="50" charset="-128"/>
            </a:rPr>
            <a:t>億円の増となった。</a:t>
          </a:r>
        </a:p>
        <a:p>
          <a:r>
            <a:rPr kumimoji="1" lang="ja-JP" altLang="en-US" sz="1000">
              <a:latin typeface="ＭＳ Ｐゴシック" panose="020B0600070205080204" pitchFamily="50" charset="-128"/>
              <a:ea typeface="ＭＳ Ｐゴシック" panose="020B0600070205080204" pitchFamily="50" charset="-128"/>
            </a:rPr>
            <a:t>　人口１人当たり人件費・物件費等決算額は、グループ内平均よりも高い水準となっており、引き続き、職員数の最適化、適切な給与決定及び経費の縮減に努める。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123008</xdr:rowOff>
    </xdr:from>
    <xdr:to>
      <xdr:col>23</xdr:col>
      <xdr:colOff>133350</xdr:colOff>
      <xdr:row>84</xdr:row>
      <xdr:rowOff>168534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524808"/>
          <a:ext cx="838200" cy="45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96371</xdr:rowOff>
    </xdr:from>
    <xdr:to>
      <xdr:col>19</xdr:col>
      <xdr:colOff>133350</xdr:colOff>
      <xdr:row>84</xdr:row>
      <xdr:rowOff>123008</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498171"/>
          <a:ext cx="889000" cy="26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96371</xdr:rowOff>
    </xdr:from>
    <xdr:to>
      <xdr:col>15</xdr:col>
      <xdr:colOff>82550</xdr:colOff>
      <xdr:row>84</xdr:row>
      <xdr:rowOff>116760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498171"/>
          <a:ext cx="889000" cy="20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67535</xdr:rowOff>
    </xdr:from>
    <xdr:to>
      <xdr:col>11</xdr:col>
      <xdr:colOff>31750</xdr:colOff>
      <xdr:row>84</xdr:row>
      <xdr:rowOff>116760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469335"/>
          <a:ext cx="889000" cy="49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117734</xdr:rowOff>
    </xdr:from>
    <xdr:to>
      <xdr:col>23</xdr:col>
      <xdr:colOff>184150</xdr:colOff>
      <xdr:row>85</xdr:row>
      <xdr:rowOff>47884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19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89811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491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72208</xdr:rowOff>
    </xdr:from>
    <xdr:to>
      <xdr:col>19</xdr:col>
      <xdr:colOff>184150</xdr:colOff>
      <xdr:row>85</xdr:row>
      <xdr:rowOff>2358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47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158585</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5603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45571</xdr:rowOff>
    </xdr:from>
    <xdr:to>
      <xdr:col>15</xdr:col>
      <xdr:colOff>133350</xdr:colOff>
      <xdr:row>84</xdr:row>
      <xdr:rowOff>147171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47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131948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3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65960</xdr:rowOff>
    </xdr:from>
    <xdr:to>
      <xdr:col>11</xdr:col>
      <xdr:colOff>82550</xdr:colOff>
      <xdr:row>84</xdr:row>
      <xdr:rowOff>167560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6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152337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54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16735</xdr:rowOff>
    </xdr:from>
    <xdr:to>
      <xdr:col>7</xdr:col>
      <xdr:colOff>31750</xdr:colOff>
      <xdr:row>84</xdr:row>
      <xdr:rowOff>118335</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1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103112</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04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近年はグループ内平均と同水準の</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前後で推移している。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岡山県行財政経営指針</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令和３年３月版</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に基づき、国や他の地方公共団体、民間との均衡原則等に基づき適切な給与決定を行う。</a:t>
          </a:r>
          <a:endParaRPr lang="ja-JP" altLang="ja-JP" sz="10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31750</xdr:rowOff>
    </xdr:from>
    <xdr:to>
      <xdr:col>81</xdr:col>
      <xdr:colOff>44450</xdr:colOff>
      <xdr:row>85</xdr:row>
      <xdr:rowOff>31750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605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154939</xdr:rowOff>
    </xdr:from>
    <xdr:to>
      <xdr:col>77</xdr:col>
      <xdr:colOff>44450</xdr:colOff>
      <xdr:row>85</xdr:row>
      <xdr:rowOff>31750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5567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106680</xdr:rowOff>
    </xdr:from>
    <xdr:to>
      <xdr:col>72</xdr:col>
      <xdr:colOff>203200</xdr:colOff>
      <xdr:row>84</xdr:row>
      <xdr:rowOff>154939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5084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106680</xdr:rowOff>
    </xdr:from>
    <xdr:to>
      <xdr:col>68</xdr:col>
      <xdr:colOff>152400</xdr:colOff>
      <xdr:row>85</xdr:row>
      <xdr:rowOff>80011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508480"/>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152400</xdr:rowOff>
    </xdr:from>
    <xdr:to>
      <xdr:col>81</xdr:col>
      <xdr:colOff>95250</xdr:colOff>
      <xdr:row>85</xdr:row>
      <xdr:rowOff>82550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168927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152400</xdr:rowOff>
    </xdr:from>
    <xdr:to>
      <xdr:col>77</xdr:col>
      <xdr:colOff>95250</xdr:colOff>
      <xdr:row>85</xdr:row>
      <xdr:rowOff>82550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92727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32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104139</xdr:rowOff>
    </xdr:from>
    <xdr:to>
      <xdr:col>73</xdr:col>
      <xdr:colOff>44450</xdr:colOff>
      <xdr:row>85</xdr:row>
      <xdr:rowOff>34289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55880</xdr:rowOff>
    </xdr:from>
    <xdr:to>
      <xdr:col>68</xdr:col>
      <xdr:colOff>203200</xdr:colOff>
      <xdr:row>84</xdr:row>
      <xdr:rowOff>157480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167657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2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[1,113.03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岡山県行財政構造改革大綱</a:t>
          </a:r>
          <a:r>
            <a:rPr kumimoji="1" lang="en-US" altLang="ja-JP" sz="1000">
              <a:latin typeface="ＭＳ Ｐゴシック" panose="020B0600070205080204" pitchFamily="50" charset="-128"/>
              <a:ea typeface="ＭＳ Ｐゴシック" panose="020B0600070205080204" pitchFamily="50" charset="-128"/>
            </a:rPr>
            <a:t>2008</a:t>
          </a:r>
          <a:r>
            <a:rPr kumimoji="1" lang="ja-JP" altLang="en-US" sz="1000">
              <a:latin typeface="ＭＳ Ｐゴシック" panose="020B0600070205080204" pitchFamily="50" charset="-128"/>
              <a:ea typeface="ＭＳ Ｐゴシック" panose="020B0600070205080204" pitchFamily="50" charset="-128"/>
            </a:rPr>
            <a:t>に基づき、最も効率的・効果的に事務事業を行うことができるスリムな組織体制を構築するため、平成</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年の総定員に対して、平成</a:t>
          </a:r>
          <a:r>
            <a:rPr kumimoji="1" lang="en-US" altLang="ja-JP" sz="1000">
              <a:latin typeface="ＭＳ Ｐゴシック" panose="020B0600070205080204" pitchFamily="50" charset="-128"/>
              <a:ea typeface="ＭＳ Ｐゴシック" panose="020B0600070205080204" pitchFamily="50" charset="-128"/>
            </a:rPr>
            <a:t>27</a:t>
          </a:r>
          <a:r>
            <a:rPr kumimoji="1" lang="ja-JP" altLang="en-US" sz="1000">
              <a:latin typeface="ＭＳ Ｐゴシック" panose="020B0600070205080204" pitchFamily="50" charset="-128"/>
              <a:ea typeface="ＭＳ Ｐゴシック" panose="020B0600070205080204" pitchFamily="50" charset="-128"/>
            </a:rPr>
            <a:t>年４月までに</a:t>
          </a:r>
          <a:r>
            <a:rPr kumimoji="1" lang="en-US" altLang="ja-JP" sz="1000">
              <a:latin typeface="ＭＳ Ｐゴシック" panose="020B0600070205080204" pitchFamily="50" charset="-128"/>
              <a:ea typeface="ＭＳ Ｐゴシック" panose="020B0600070205080204" pitchFamily="50" charset="-128"/>
            </a:rPr>
            <a:t>1,233</a:t>
          </a:r>
          <a:r>
            <a:rPr kumimoji="1" lang="ja-JP" altLang="en-US" sz="1000">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年度で実質的には目標を達成した。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スクラップ・アンド・ビルドを基本とした業務の効率化を行った上で、新型コロナウイルス感染症や児童虐待など喫緊の課題に対応するために必要な職員を確保するなどにより職員数の最適化を図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1337</xdr:rowOff>
    </xdr:from>
    <xdr:to>
      <xdr:col>81</xdr:col>
      <xdr:colOff>44450</xdr:colOff>
      <xdr:row>63</xdr:row>
      <xdr:rowOff>16108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802687"/>
          <a:ext cx="838200" cy="14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107895</xdr:rowOff>
    </xdr:from>
    <xdr:to>
      <xdr:col>77</xdr:col>
      <xdr:colOff>44450</xdr:colOff>
      <xdr:row>63</xdr:row>
      <xdr:rowOff>1337</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737795"/>
          <a:ext cx="889000" cy="64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65925</xdr:rowOff>
    </xdr:from>
    <xdr:to>
      <xdr:col>72</xdr:col>
      <xdr:colOff>203200</xdr:colOff>
      <xdr:row>62</xdr:row>
      <xdr:rowOff>107895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95825"/>
          <a:ext cx="889000" cy="41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50879</xdr:rowOff>
    </xdr:from>
    <xdr:to>
      <xdr:col>68</xdr:col>
      <xdr:colOff>152400</xdr:colOff>
      <xdr:row>62</xdr:row>
      <xdr:rowOff>65925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680779"/>
          <a:ext cx="889000" cy="1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136758</xdr:rowOff>
    </xdr:from>
    <xdr:to>
      <xdr:col>81</xdr:col>
      <xdr:colOff>95250</xdr:colOff>
      <xdr:row>63</xdr:row>
      <xdr:rowOff>66908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766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108835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738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121987</xdr:rowOff>
    </xdr:from>
    <xdr:to>
      <xdr:col>77</xdr:col>
      <xdr:colOff>95250</xdr:colOff>
      <xdr:row>63</xdr:row>
      <xdr:rowOff>52137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75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36914</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8382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57095</xdr:rowOff>
    </xdr:from>
    <xdr:to>
      <xdr:col>73</xdr:col>
      <xdr:colOff>44450</xdr:colOff>
      <xdr:row>62</xdr:row>
      <xdr:rowOff>158695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686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143472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77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15125</xdr:rowOff>
    </xdr:from>
    <xdr:to>
      <xdr:col>68</xdr:col>
      <xdr:colOff>203200</xdr:colOff>
      <xdr:row>62</xdr:row>
      <xdr:rowOff>116725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645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101502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731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79</xdr:rowOff>
    </xdr:from>
    <xdr:to>
      <xdr:col>64</xdr:col>
      <xdr:colOff>152400</xdr:colOff>
      <xdr:row>62</xdr:row>
      <xdr:rowOff>101679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629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86456</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71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令和３年度は前年度と比較して</a:t>
          </a:r>
          <a:r>
            <a:rPr kumimoji="1" lang="en-US" altLang="ja-JP" sz="1000">
              <a:latin typeface="ＭＳ Ｐゴシック" panose="020B0600070205080204" pitchFamily="50" charset="-128"/>
              <a:ea typeface="ＭＳ Ｐゴシック" panose="020B0600070205080204" pitchFamily="50" charset="-128"/>
            </a:rPr>
            <a:t>0.2</a:t>
          </a:r>
          <a:r>
            <a:rPr kumimoji="1" lang="ja-JP" altLang="en-US" sz="1000">
              <a:latin typeface="ＭＳ Ｐゴシック" panose="020B0600070205080204" pitchFamily="50" charset="-128"/>
              <a:ea typeface="ＭＳ Ｐゴシック" panose="020B0600070205080204" pitchFamily="50" charset="-128"/>
            </a:rPr>
            <a:t>％改善している。要因としては、過去に借り入れた高金利な地方債の減少による元利償還金の減少や普通交付税額の増加による標準財政規模の増加が挙げられる。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において、実質公債費比率について全国平均以上を目指すこととしており、今後も将来を見据えた実質的な公債費の抑制及び平準化を図るためのマネジメントを実施する。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144235</xdr:rowOff>
    </xdr:from>
    <xdr:to>
      <xdr:col>81</xdr:col>
      <xdr:colOff>44450</xdr:colOff>
      <xdr:row>41</xdr:row>
      <xdr:rowOff>7257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02235"/>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7257</xdr:rowOff>
    </xdr:from>
    <xdr:to>
      <xdr:col>77</xdr:col>
      <xdr:colOff>44450</xdr:colOff>
      <xdr:row>41</xdr:row>
      <xdr:rowOff>41728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03670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161472</xdr:rowOff>
    </xdr:from>
    <xdr:to>
      <xdr:col>72</xdr:col>
      <xdr:colOff>203200</xdr:colOff>
      <xdr:row>41</xdr:row>
      <xdr:rowOff>41728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0194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161472</xdr:rowOff>
    </xdr:from>
    <xdr:to>
      <xdr:col>68</xdr:col>
      <xdr:colOff>152400</xdr:colOff>
      <xdr:row>41</xdr:row>
      <xdr:rowOff>7257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019472"/>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65512</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23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127907</xdr:rowOff>
    </xdr:from>
    <xdr:to>
      <xdr:col>77</xdr:col>
      <xdr:colOff>95250</xdr:colOff>
      <xdr:row>41</xdr:row>
      <xdr:rowOff>58057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68234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75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162378</xdr:rowOff>
    </xdr:from>
    <xdr:to>
      <xdr:col>73</xdr:col>
      <xdr:colOff>44450</xdr:colOff>
      <xdr:row>41</xdr:row>
      <xdr:rowOff>92528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102705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789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110672</xdr:rowOff>
    </xdr:from>
    <xdr:to>
      <xdr:col>68</xdr:col>
      <xdr:colOff>203200</xdr:colOff>
      <xdr:row>41</xdr:row>
      <xdr:rowOff>40822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50999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7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127907</xdr:rowOff>
    </xdr:from>
    <xdr:to>
      <xdr:col>64</xdr:col>
      <xdr:colOff>152400</xdr:colOff>
      <xdr:row>41</xdr:row>
      <xdr:rowOff>58057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68234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547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令和３年度は前年度と比較して</a:t>
          </a:r>
          <a:r>
            <a:rPr kumimoji="1" lang="en-US" altLang="ja-JP" sz="1000">
              <a:latin typeface="ＭＳ Ｐゴシック" panose="020B0600070205080204" pitchFamily="50" charset="-128"/>
              <a:ea typeface="ＭＳ Ｐゴシック" panose="020B0600070205080204" pitchFamily="50" charset="-128"/>
            </a:rPr>
            <a:t>22.5</a:t>
          </a:r>
          <a:r>
            <a:rPr kumimoji="1" lang="ja-JP" altLang="en-US" sz="1000">
              <a:latin typeface="ＭＳ Ｐゴシック" panose="020B0600070205080204" pitchFamily="50" charset="-128"/>
              <a:ea typeface="ＭＳ Ｐゴシック" panose="020B0600070205080204" pitchFamily="50" charset="-128"/>
            </a:rPr>
            <a:t>％改善している。要因としては、地方債の返還に充当できる基金残高の増加や普通交付税額の増加による標準財政規模の増加が挙げられる。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において、将来負担比率について全国平均以上を目指すこととしており、今後も将来を見据えた実質的な公債費の抑制及び平準化を図るためのマネジメントを実施する。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81788</xdr:rowOff>
    </xdr:from>
    <xdr:to>
      <xdr:col>81</xdr:col>
      <xdr:colOff>44450</xdr:colOff>
      <xdr:row>18</xdr:row>
      <xdr:rowOff>46069</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996438"/>
          <a:ext cx="838200" cy="135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46069</xdr:rowOff>
    </xdr:from>
    <xdr:to>
      <xdr:col>77</xdr:col>
      <xdr:colOff>44450</xdr:colOff>
      <xdr:row>18</xdr:row>
      <xdr:rowOff>79851</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132169"/>
          <a:ext cx="889000" cy="33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92568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835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79851</xdr:rowOff>
    </xdr:from>
    <xdr:to>
      <xdr:col>72</xdr:col>
      <xdr:colOff>203200</xdr:colOff>
      <xdr:row>18</xdr:row>
      <xdr:rowOff>90710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3165951"/>
          <a:ext cx="889000" cy="10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111269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85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90710</xdr:rowOff>
    </xdr:from>
    <xdr:to>
      <xdr:col>68</xdr:col>
      <xdr:colOff>152400</xdr:colOff>
      <xdr:row>18</xdr:row>
      <xdr:rowOff>107601</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3176810"/>
          <a:ext cx="889000" cy="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120921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86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137812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881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30988</xdr:rowOff>
    </xdr:from>
    <xdr:to>
      <xdr:col>81</xdr:col>
      <xdr:colOff>95250</xdr:colOff>
      <xdr:row>17</xdr:row>
      <xdr:rowOff>132588</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945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47515</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790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166719</xdr:rowOff>
    </xdr:from>
    <xdr:to>
      <xdr:col>77</xdr:col>
      <xdr:colOff>95250</xdr:colOff>
      <xdr:row>18</xdr:row>
      <xdr:rowOff>96869</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081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81646</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1677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29051</xdr:rowOff>
    </xdr:from>
    <xdr:to>
      <xdr:col>73</xdr:col>
      <xdr:colOff>44450</xdr:colOff>
      <xdr:row>18</xdr:row>
      <xdr:rowOff>130651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11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115428</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2015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39910</xdr:rowOff>
    </xdr:from>
    <xdr:to>
      <xdr:col>68</xdr:col>
      <xdr:colOff>203200</xdr:colOff>
      <xdr:row>18</xdr:row>
      <xdr:rowOff>141510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126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126287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212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56801</xdr:rowOff>
    </xdr:from>
    <xdr:to>
      <xdr:col>64</xdr:col>
      <xdr:colOff>152400</xdr:colOff>
      <xdr:row>18</xdr:row>
      <xdr:rowOff>158401</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142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143178</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2292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126999</xdr:colOff>
      <xdr:row>25</xdr:row>
      <xdr:rowOff>105834</xdr:rowOff>
    </xdr:from>
    <xdr:ext cx="8928100" cy="425758"/>
    <xdr:sp macro="" textlink="">
      <xdr:nvSpPr>
        <xdr:cNvPr id="461" name="テキスト ボックス 460">
          <a:extLst>
            <a:ext uri="{FF2B5EF4-FFF2-40B4-BE49-F238E27FC236}">
              <a16:creationId xmlns:a16="http://schemas.microsoft.com/office/drawing/2014/main" id="{68A64E6F-3E8C-4A65-8E22-5670B3139816}"/>
            </a:ext>
          </a:extLst>
        </xdr:cNvPr>
        <xdr:cNvSpPr txBox="1"/>
      </xdr:nvSpPr>
      <xdr:spPr>
        <a:xfrm>
          <a:off x="719666" y="4162778"/>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岡山県行財政構造改革大綱</a:t>
          </a:r>
          <a:r>
            <a:rPr kumimoji="1" lang="en-US" altLang="ja-JP" sz="1000">
              <a:latin typeface="ＭＳ Ｐゴシック" panose="020B0600070205080204" pitchFamily="50" charset="-128"/>
              <a:ea typeface="ＭＳ Ｐゴシック" panose="020B0600070205080204" pitchFamily="50" charset="-128"/>
            </a:rPr>
            <a:t>2008</a:t>
          </a:r>
          <a:r>
            <a:rPr kumimoji="1" lang="ja-JP" altLang="en-US" sz="1000">
              <a:latin typeface="ＭＳ Ｐゴシック" panose="020B0600070205080204" pitchFamily="50" charset="-128"/>
              <a:ea typeface="ＭＳ Ｐゴシック" panose="020B0600070205080204" pitchFamily="50" charset="-128"/>
            </a:rPr>
            <a:t>に基づき、職員数の削減、諸手当・旅費の見直し、臨時的任用職員の削減等に取り組んできた。職員数については、平成</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年の総定員に対して、平成</a:t>
          </a:r>
          <a:r>
            <a:rPr kumimoji="1" lang="en-US" altLang="ja-JP" sz="1000">
              <a:latin typeface="ＭＳ Ｐゴシック" panose="020B0600070205080204" pitchFamily="50" charset="-128"/>
              <a:ea typeface="ＭＳ Ｐゴシック" panose="020B0600070205080204" pitchFamily="50" charset="-128"/>
            </a:rPr>
            <a:t>27</a:t>
          </a:r>
          <a:r>
            <a:rPr kumimoji="1" lang="ja-JP" altLang="en-US" sz="1000">
              <a:latin typeface="ＭＳ Ｐゴシック" panose="020B0600070205080204" pitchFamily="50" charset="-128"/>
              <a:ea typeface="ＭＳ Ｐゴシック" panose="020B0600070205080204" pitchFamily="50" charset="-128"/>
            </a:rPr>
            <a:t>年４月までに</a:t>
          </a:r>
          <a:r>
            <a:rPr kumimoji="1" lang="en-US" altLang="ja-JP" sz="1000">
              <a:latin typeface="ＭＳ Ｐゴシック" panose="020B0600070205080204" pitchFamily="50" charset="-128"/>
              <a:ea typeface="ＭＳ Ｐゴシック" panose="020B0600070205080204" pitchFamily="50" charset="-128"/>
            </a:rPr>
            <a:t>1,233</a:t>
          </a:r>
          <a:r>
            <a:rPr kumimoji="1" lang="ja-JP" altLang="en-US" sz="1000">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年度で実質的には目標を達成したところである。</a:t>
          </a:r>
        </a:p>
        <a:p>
          <a:r>
            <a:rPr kumimoji="1" lang="ja-JP" altLang="en-US" sz="1000">
              <a:latin typeface="ＭＳ Ｐゴシック" panose="020B0600070205080204" pitchFamily="50" charset="-128"/>
              <a:ea typeface="ＭＳ Ｐゴシック" panose="020B0600070205080204" pitchFamily="50" charset="-128"/>
            </a:rPr>
            <a:t>　令和３年度は退職者の減少に伴い退職手当の減などがあり、改善した。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に基づき、職員数の最適化を図るとともに、適切な給与決定を行う。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161290</xdr:rowOff>
    </xdr:from>
    <xdr:to>
      <xdr:col>24</xdr:col>
      <xdr:colOff>25400</xdr:colOff>
      <xdr:row>40</xdr:row>
      <xdr:rowOff>149860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504940"/>
          <a:ext cx="8382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134637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63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149860</xdr:rowOff>
    </xdr:from>
    <xdr:to>
      <xdr:col>19</xdr:col>
      <xdr:colOff>187325</xdr:colOff>
      <xdr:row>41</xdr:row>
      <xdr:rowOff>8890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70078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12717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527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8890</xdr:rowOff>
    </xdr:from>
    <xdr:to>
      <xdr:col>15</xdr:col>
      <xdr:colOff>98425</xdr:colOff>
      <xdr:row>41</xdr:row>
      <xdr:rowOff>8890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383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104157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165100</xdr:rowOff>
    </xdr:from>
    <xdr:to>
      <xdr:col>11</xdr:col>
      <xdr:colOff>9525</xdr:colOff>
      <xdr:row>41</xdr:row>
      <xdr:rowOff>8890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702310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104157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24147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1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110490</xdr:rowOff>
    </xdr:from>
    <xdr:to>
      <xdr:col>24</xdr:col>
      <xdr:colOff>76200</xdr:colOff>
      <xdr:row>38</xdr:row>
      <xdr:rowOff>40640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82567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42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99060</xdr:rowOff>
    </xdr:from>
    <xdr:to>
      <xdr:col>20</xdr:col>
      <xdr:colOff>38100</xdr:colOff>
      <xdr:row>41</xdr:row>
      <xdr:rowOff>29210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13987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043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129540</xdr:rowOff>
    </xdr:from>
    <xdr:to>
      <xdr:col>15</xdr:col>
      <xdr:colOff>149225</xdr:colOff>
      <xdr:row>41</xdr:row>
      <xdr:rowOff>59690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87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44467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73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129540</xdr:rowOff>
    </xdr:from>
    <xdr:to>
      <xdr:col>11</xdr:col>
      <xdr:colOff>60325</xdr:colOff>
      <xdr:row>41</xdr:row>
      <xdr:rowOff>59690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87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44467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73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114300</xdr:rowOff>
    </xdr:from>
    <xdr:to>
      <xdr:col>6</xdr:col>
      <xdr:colOff>171450</xdr:colOff>
      <xdr:row>41</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29227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内部管理経費の削減を図る一方、業務の効率化を進める中で、民間への外部委託化等を図っているところであるが、類似団体平均と比較すると高い水準となっている。</a:t>
          </a:r>
        </a:p>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令和３年度は、新型コロナウイルス感染症対策経費が増加する一方で、地方税収が大幅に増加したことなどにより、</a:t>
          </a:r>
          <a:r>
            <a:rPr kumimoji="1" lang="en-US" altLang="ja-JP" sz="1000">
              <a:latin typeface="ＭＳ Ｐゴシック" panose="020B0600070205080204" pitchFamily="50" charset="-128"/>
              <a:ea typeface="ＭＳ Ｐゴシック" panose="020B0600070205080204" pitchFamily="50" charset="-128"/>
            </a:rPr>
            <a:t>0.</a:t>
          </a:r>
          <a:r>
            <a:rPr kumimoji="1" lang="ja-JP" altLang="en-US" sz="1000">
              <a:latin typeface="ＭＳ Ｐゴシック" panose="020B0600070205080204" pitchFamily="50" charset="-128"/>
              <a:ea typeface="ＭＳ Ｐゴシック" panose="020B0600070205080204" pitchFamily="50" charset="-128"/>
            </a:rPr>
            <a:t>１ポイント改善している。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の基本理念の一つである「コスト意識」の視点を持ち、不断の改革・改善に取り組み、経費の削減を図る。</a:t>
          </a:r>
        </a:p>
        <a:p>
          <a:endParaRPr kumimoji="1" lang="ja-JP" altLang="en-US" sz="1000">
            <a:latin typeface="ＭＳ Ｐゴシック" panose="020B0600070205080204" pitchFamily="50" charset="-128"/>
            <a:ea typeface="ＭＳ Ｐゴシック" panose="020B0600070205080204" pitchFamily="50" charset="-128"/>
          </a:endParaRP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165100</xdr:rowOff>
    </xdr:from>
    <xdr:to>
      <xdr:col>82</xdr:col>
      <xdr:colOff>107950</xdr:colOff>
      <xdr:row>19</xdr:row>
      <xdr:rowOff>31750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2512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20</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2893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146050</xdr:rowOff>
    </xdr:from>
    <xdr:to>
      <xdr:col>73</xdr:col>
      <xdr:colOff>180975</xdr:colOff>
      <xdr:row>20</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403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146050</xdr:rowOff>
    </xdr:from>
    <xdr:to>
      <xdr:col>69</xdr:col>
      <xdr:colOff>92075</xdr:colOff>
      <xdr:row>20</xdr:row>
      <xdr:rowOff>12700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403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114300</xdr:rowOff>
    </xdr:from>
    <xdr:to>
      <xdr:col>82</xdr:col>
      <xdr:colOff>158750</xdr:colOff>
      <xdr:row>19</xdr:row>
      <xdr:rowOff>44450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86377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152400</xdr:rowOff>
    </xdr:from>
    <xdr:to>
      <xdr:col>78</xdr:col>
      <xdr:colOff>120650</xdr:colOff>
      <xdr:row>19</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67327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2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133350</xdr:rowOff>
    </xdr:from>
    <xdr:to>
      <xdr:col>74</xdr:col>
      <xdr:colOff>31750</xdr:colOff>
      <xdr:row>20</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48277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95250</xdr:rowOff>
    </xdr:from>
    <xdr:to>
      <xdr:col>69</xdr:col>
      <xdr:colOff>142875</xdr:colOff>
      <xdr:row>20</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35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10177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43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グループ内平均と比較すると高く、高齢化の進展等により、社会保障関係費は今後も年</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億円程度増加していく見通しとなっている。</a:t>
          </a:r>
        </a:p>
        <a:p>
          <a:r>
            <a:rPr kumimoji="1" lang="ja-JP" altLang="en-US" sz="1000">
              <a:latin typeface="ＭＳ Ｐゴシック" panose="020B0600070205080204" pitchFamily="50" charset="-128"/>
              <a:ea typeface="ＭＳ Ｐゴシック" panose="020B0600070205080204" pitchFamily="50" charset="-128"/>
            </a:rPr>
            <a:t>　令和３年度は児童保護費の増などがあったものの、前年度と同水準となった。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に基づき、健康寿命の延伸や効率的な医療の提供などにより、医療費等の適正化を図り、社会保障関係費の適切な水準を維持する。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151493</xdr:rowOff>
    </xdr:from>
    <xdr:to>
      <xdr:col>24</xdr:col>
      <xdr:colOff>25400</xdr:colOff>
      <xdr:row>55</xdr:row>
      <xdr:rowOff>151493</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987800" y="958124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151493</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098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55</xdr:row>
      <xdr:rowOff>151493</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100693</xdr:rowOff>
    </xdr:from>
    <xdr:to>
      <xdr:col>24</xdr:col>
      <xdr:colOff>76200</xdr:colOff>
      <xdr:row>56</xdr:row>
      <xdr:rowOff>30843</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72770</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502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100693</xdr:rowOff>
    </xdr:from>
    <xdr:to>
      <xdr:col>20</xdr:col>
      <xdr:colOff>38100</xdr:colOff>
      <xdr:row>56</xdr:row>
      <xdr:rowOff>30843</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41020</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99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100693</xdr:rowOff>
    </xdr:from>
    <xdr:to>
      <xdr:col>6</xdr:col>
      <xdr:colOff>171450</xdr:colOff>
      <xdr:row>56</xdr:row>
      <xdr:rowOff>30843</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41020</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年度は、国民健康保険事業会計への繰出金の皆増などにより大幅に上昇した。</a:t>
          </a:r>
        </a:p>
        <a:p>
          <a:r>
            <a:rPr kumimoji="1" lang="ja-JP" altLang="en-US" sz="1000">
              <a:latin typeface="ＭＳ Ｐゴシック" panose="020B0600070205080204" pitchFamily="50" charset="-128"/>
              <a:ea typeface="ＭＳ Ｐゴシック" panose="020B0600070205080204" pitchFamily="50" charset="-128"/>
            </a:rPr>
            <a:t>　また、公共施設の老朽化に伴い、維持補修費が増大しつつある。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に基づき、今後も増加する公共施設の維持修繕費・更新費の最小化・平準化を図るため、アセットマネジメントの活用など、計画的な維持修繕、大規模施設の長寿命化等将来にわたって適切な管理を行う。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107950</xdr:rowOff>
    </xdr:from>
    <xdr:to>
      <xdr:col>82</xdr:col>
      <xdr:colOff>107950</xdr:colOff>
      <xdr:row>60</xdr:row>
      <xdr:rowOff>88900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102235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88900</xdr:rowOff>
    </xdr:from>
    <xdr:to>
      <xdr:col>78</xdr:col>
      <xdr:colOff>69850</xdr:colOff>
      <xdr:row>60</xdr:row>
      <xdr:rowOff>165100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37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127000</xdr:rowOff>
    </xdr:from>
    <xdr:to>
      <xdr:col>73</xdr:col>
      <xdr:colOff>180975</xdr:colOff>
      <xdr:row>60</xdr:row>
      <xdr:rowOff>165100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10414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69850</xdr:rowOff>
    </xdr:from>
    <xdr:to>
      <xdr:col>69</xdr:col>
      <xdr:colOff>92075</xdr:colOff>
      <xdr:row>60</xdr:row>
      <xdr:rowOff>127000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499600"/>
          <a:ext cx="889000" cy="91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57150</xdr:rowOff>
    </xdr:from>
    <xdr:to>
      <xdr:col>82</xdr:col>
      <xdr:colOff>158750</xdr:colOff>
      <xdr:row>59</xdr:row>
      <xdr:rowOff>158750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29227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38100</xdr:rowOff>
    </xdr:from>
    <xdr:to>
      <xdr:col>78</xdr:col>
      <xdr:colOff>120650</xdr:colOff>
      <xdr:row>60</xdr:row>
      <xdr:rowOff>139700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32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124477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1041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114300</xdr:rowOff>
    </xdr:from>
    <xdr:to>
      <xdr:col>74</xdr:col>
      <xdr:colOff>31750</xdr:colOff>
      <xdr:row>61</xdr:row>
      <xdr:rowOff>44450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29227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1048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76200</xdr:rowOff>
    </xdr:from>
    <xdr:to>
      <xdr:col>69</xdr:col>
      <xdr:colOff>142875</xdr:colOff>
      <xdr:row>61</xdr:row>
      <xdr:rowOff>6350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162577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19050</xdr:rowOff>
    </xdr:from>
    <xdr:to>
      <xdr:col>65</xdr:col>
      <xdr:colOff>53975</xdr:colOff>
      <xdr:row>55</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105427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高齢化の進展等に伴う社会保障関係費の増に加え、平成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年度以降は、高等学校等就学支援金の制度変更及び学年進行の影響等により、上昇傾向となっていたが、平成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年度は国民健康保険事業会計の創設に伴い、補助費等から繰出金に転換したことなどにより下降した。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令和３年度は、新型コロナウイルス感染症対策経費が増加する一方で、地方税収が大幅に増加したことなどにより、</a:t>
          </a:r>
          <a:r>
            <a:rPr kumimoji="1" lang="en-US" altLang="ja-JP" sz="1000">
              <a:latin typeface="ＭＳ Ｐゴシック" panose="020B0600070205080204" pitchFamily="50" charset="-128"/>
              <a:ea typeface="ＭＳ Ｐゴシック" panose="020B0600070205080204" pitchFamily="50" charset="-128"/>
            </a:rPr>
            <a:t>1.5</a:t>
          </a:r>
          <a:r>
            <a:rPr kumimoji="1" lang="ja-JP" altLang="en-US" sz="1000">
              <a:latin typeface="ＭＳ Ｐゴシック" panose="020B0600070205080204" pitchFamily="50" charset="-128"/>
              <a:ea typeface="ＭＳ Ｐゴシック" panose="020B0600070205080204" pitchFamily="50" charset="-128"/>
            </a:rPr>
            <a:t>ポイント改善している。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に基づき、適正な受益者負担の在り方の検討や事業終期の設定を徹底する。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6350</xdr:rowOff>
    </xdr:from>
    <xdr:to>
      <xdr:col>82</xdr:col>
      <xdr:colOff>107950</xdr:colOff>
      <xdr:row>38</xdr:row>
      <xdr:rowOff>25400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35000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25400</xdr:rowOff>
    </xdr:from>
    <xdr:to>
      <xdr:col>78</xdr:col>
      <xdr:colOff>69850</xdr:colOff>
      <xdr:row>38</xdr:row>
      <xdr:rowOff>63500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4782800" y="6540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82550</xdr:rowOff>
    </xdr:from>
    <xdr:to>
      <xdr:col>73</xdr:col>
      <xdr:colOff>180975</xdr:colOff>
      <xdr:row>38</xdr:row>
      <xdr:rowOff>63500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4262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82550</xdr:rowOff>
    </xdr:from>
    <xdr:to>
      <xdr:col>69</xdr:col>
      <xdr:colOff>92075</xdr:colOff>
      <xdr:row>38</xdr:row>
      <xdr:rowOff>114300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426200"/>
          <a:ext cx="8890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127000</xdr:rowOff>
    </xdr:from>
    <xdr:to>
      <xdr:col>82</xdr:col>
      <xdr:colOff>158750</xdr:colOff>
      <xdr:row>37</xdr:row>
      <xdr:rowOff>57150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143527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14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146050</xdr:rowOff>
    </xdr:from>
    <xdr:to>
      <xdr:col>78</xdr:col>
      <xdr:colOff>120650</xdr:colOff>
      <xdr:row>38</xdr:row>
      <xdr:rowOff>76200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86377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25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12700</xdr:rowOff>
    </xdr:from>
    <xdr:to>
      <xdr:col>74</xdr:col>
      <xdr:colOff>31750</xdr:colOff>
      <xdr:row>38</xdr:row>
      <xdr:rowOff>114300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124477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29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31750</xdr:rowOff>
    </xdr:from>
    <xdr:to>
      <xdr:col>69</xdr:col>
      <xdr:colOff>142875</xdr:colOff>
      <xdr:row>37</xdr:row>
      <xdr:rowOff>133350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143527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14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63500</xdr:rowOff>
    </xdr:from>
    <xdr:to>
      <xdr:col>65</xdr:col>
      <xdr:colOff>53975</xdr:colOff>
      <xdr:row>38</xdr:row>
      <xdr:rowOff>165100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3827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行財政改革の中で地方債発行抑制に取り組んできた結果、臨時財政対策債に係る公債費は増加傾向にある一方で、それ以外の公債費については減少傾向にあり、県債残高全体は減少傾向にある。令和５年２月の推計によると、令和５年度以降、県債残高は緩やかに減少していく見込みである。</a:t>
          </a:r>
        </a:p>
        <a:p>
          <a:r>
            <a:rPr kumimoji="1" lang="ja-JP" altLang="en-US" sz="1000">
              <a:latin typeface="ＭＳ Ｐゴシック" panose="020B0600070205080204" pitchFamily="50" charset="-128"/>
              <a:ea typeface="ＭＳ Ｐゴシック" panose="020B0600070205080204" pitchFamily="50" charset="-128"/>
            </a:rPr>
            <a:t>　今後も岡山県行財政経営指針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臨時財政対策債を除く実質プライマリーバランスの改善に努め、元利償還金に対して交付税措置のある県債を活用するなど、実質的な公債費負担を抑制するとともに、公債費の平準化や金利変動リスクの適切な管理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138430</xdr:rowOff>
    </xdr:from>
    <xdr:to>
      <xdr:col>24</xdr:col>
      <xdr:colOff>25400</xdr:colOff>
      <xdr:row>76</xdr:row>
      <xdr:rowOff>157480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99718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157480</xdr:rowOff>
    </xdr:from>
    <xdr:to>
      <xdr:col>19</xdr:col>
      <xdr:colOff>187325</xdr:colOff>
      <xdr:row>76</xdr:row>
      <xdr:rowOff>165100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1876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157480</xdr:rowOff>
    </xdr:from>
    <xdr:to>
      <xdr:col>15</xdr:col>
      <xdr:colOff>98425</xdr:colOff>
      <xdr:row>76</xdr:row>
      <xdr:rowOff>165100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31876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157480</xdr:rowOff>
    </xdr:from>
    <xdr:to>
      <xdr:col>11</xdr:col>
      <xdr:colOff>9525</xdr:colOff>
      <xdr:row>77</xdr:row>
      <xdr:rowOff>1270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1876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87630</xdr:rowOff>
    </xdr:from>
    <xdr:to>
      <xdr:col>24</xdr:col>
      <xdr:colOff>76200</xdr:colOff>
      <xdr:row>76</xdr:row>
      <xdr:rowOff>17780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94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104157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79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106680</xdr:rowOff>
    </xdr:from>
    <xdr:to>
      <xdr:col>20</xdr:col>
      <xdr:colOff>38100</xdr:colOff>
      <xdr:row>77</xdr:row>
      <xdr:rowOff>36830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21607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3223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114300</xdr:rowOff>
    </xdr:from>
    <xdr:to>
      <xdr:col>15</xdr:col>
      <xdr:colOff>149225</xdr:colOff>
      <xdr:row>77</xdr:row>
      <xdr:rowOff>44450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29227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106680</xdr:rowOff>
    </xdr:from>
    <xdr:to>
      <xdr:col>11</xdr:col>
      <xdr:colOff>60325</xdr:colOff>
      <xdr:row>77</xdr:row>
      <xdr:rowOff>36830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21607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22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121920</xdr:rowOff>
    </xdr:from>
    <xdr:to>
      <xdr:col>6</xdr:col>
      <xdr:colOff>171450</xdr:colOff>
      <xdr:row>77</xdr:row>
      <xdr:rowOff>52070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1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36847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323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関連経費が増加する一方で、法人事業税や地方消費税など地方税収が大幅に増加したことなどにより改善したが、コロナ禍において数値の変動も大きいことから、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に基づき、引き続き、持続可能な財政運営に向け取り組んでいく。</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114300</xdr:rowOff>
    </xdr:from>
    <xdr:to>
      <xdr:col>82</xdr:col>
      <xdr:colOff>107950</xdr:colOff>
      <xdr:row>80</xdr:row>
      <xdr:rowOff>101600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144500"/>
          <a:ext cx="838200" cy="673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101600</xdr:rowOff>
    </xdr:from>
    <xdr:to>
      <xdr:col>78</xdr:col>
      <xdr:colOff>69850</xdr:colOff>
      <xdr:row>81</xdr:row>
      <xdr:rowOff>69850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8176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50800</xdr:rowOff>
    </xdr:from>
    <xdr:to>
      <xdr:col>73</xdr:col>
      <xdr:colOff>180975</xdr:colOff>
      <xdr:row>81</xdr:row>
      <xdr:rowOff>69850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7668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133350</xdr:rowOff>
    </xdr:from>
    <xdr:to>
      <xdr:col>69</xdr:col>
      <xdr:colOff>92075</xdr:colOff>
      <xdr:row>80</xdr:row>
      <xdr:rowOff>50800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677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63500</xdr:rowOff>
    </xdr:from>
    <xdr:to>
      <xdr:col>82</xdr:col>
      <xdr:colOff>158750</xdr:colOff>
      <xdr:row>76</xdr:row>
      <xdr:rowOff>165100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09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35577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50800</xdr:rowOff>
    </xdr:from>
    <xdr:to>
      <xdr:col>78</xdr:col>
      <xdr:colOff>120650</xdr:colOff>
      <xdr:row>80</xdr:row>
      <xdr:rowOff>152400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76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162577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53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19050</xdr:rowOff>
    </xdr:from>
    <xdr:to>
      <xdr:col>74</xdr:col>
      <xdr:colOff>31750</xdr:colOff>
      <xdr:row>81</xdr:row>
      <xdr:rowOff>120650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105427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0</xdr:rowOff>
    </xdr:from>
    <xdr:to>
      <xdr:col>69</xdr:col>
      <xdr:colOff>142875</xdr:colOff>
      <xdr:row>80</xdr:row>
      <xdr:rowOff>101600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82550</xdr:rowOff>
    </xdr:from>
    <xdr:to>
      <xdr:col>65</xdr:col>
      <xdr:colOff>53975</xdr:colOff>
      <xdr:row>80</xdr:row>
      <xdr:rowOff>12700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62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22877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110903</xdr:rowOff>
    </xdr:from>
    <xdr:to>
      <xdr:col>29</xdr:col>
      <xdr:colOff>127000</xdr:colOff>
      <xdr:row>14</xdr:row>
      <xdr:rowOff>115856</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558828"/>
          <a:ext cx="647700" cy="49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108521</xdr:rowOff>
    </xdr:from>
    <xdr:to>
      <xdr:col>26</xdr:col>
      <xdr:colOff>50800</xdr:colOff>
      <xdr:row>14</xdr:row>
      <xdr:rowOff>115856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556446"/>
          <a:ext cx="698500" cy="73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108521</xdr:rowOff>
    </xdr:from>
    <xdr:to>
      <xdr:col>22</xdr:col>
      <xdr:colOff>114300</xdr:colOff>
      <xdr:row>14</xdr:row>
      <xdr:rowOff>114103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556446"/>
          <a:ext cx="698500" cy="55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114103</xdr:rowOff>
    </xdr:from>
    <xdr:to>
      <xdr:col>18</xdr:col>
      <xdr:colOff>177800</xdr:colOff>
      <xdr:row>14</xdr:row>
      <xdr:rowOff>127000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562028"/>
          <a:ext cx="698500" cy="128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60103</xdr:rowOff>
    </xdr:from>
    <xdr:to>
      <xdr:col>29</xdr:col>
      <xdr:colOff>177800</xdr:colOff>
      <xdr:row>14</xdr:row>
      <xdr:rowOff>161703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080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76630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353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65056</xdr:rowOff>
    </xdr:from>
    <xdr:to>
      <xdr:col>26</xdr:col>
      <xdr:colOff>101600</xdr:colOff>
      <xdr:row>14</xdr:row>
      <xdr:rowOff>166656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129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5383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818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57721</xdr:rowOff>
    </xdr:from>
    <xdr:to>
      <xdr:col>22</xdr:col>
      <xdr:colOff>165100</xdr:colOff>
      <xdr:row>14</xdr:row>
      <xdr:rowOff>159321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056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12</xdr:row>
      <xdr:rowOff>169498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2745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63303</xdr:rowOff>
    </xdr:from>
    <xdr:to>
      <xdr:col>19</xdr:col>
      <xdr:colOff>38100</xdr:colOff>
      <xdr:row>14</xdr:row>
      <xdr:rowOff>164903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112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3630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280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76200</xdr:rowOff>
    </xdr:from>
    <xdr:to>
      <xdr:col>15</xdr:col>
      <xdr:colOff>101600</xdr:colOff>
      <xdr:row>15</xdr:row>
      <xdr:rowOff>6350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241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16527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293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56438</xdr:rowOff>
    </xdr:from>
    <xdr:to>
      <xdr:col>29</xdr:col>
      <xdr:colOff>127000</xdr:colOff>
      <xdr:row>35</xdr:row>
      <xdr:rowOff>62306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666788"/>
          <a:ext cx="647700" cy="58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62306</xdr:rowOff>
    </xdr:from>
    <xdr:to>
      <xdr:col>26</xdr:col>
      <xdr:colOff>50800</xdr:colOff>
      <xdr:row>35</xdr:row>
      <xdr:rowOff>95986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672656"/>
          <a:ext cx="698500" cy="336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95986</xdr:rowOff>
    </xdr:from>
    <xdr:to>
      <xdr:col>22</xdr:col>
      <xdr:colOff>114300</xdr:colOff>
      <xdr:row>35</xdr:row>
      <xdr:rowOff>129057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706336"/>
          <a:ext cx="698500" cy="330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49429</xdr:rowOff>
    </xdr:from>
    <xdr:to>
      <xdr:col>18</xdr:col>
      <xdr:colOff>177800</xdr:colOff>
      <xdr:row>35</xdr:row>
      <xdr:rowOff>129057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59779"/>
          <a:ext cx="698500" cy="796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5638</xdr:rowOff>
    </xdr:from>
    <xdr:to>
      <xdr:col>29</xdr:col>
      <xdr:colOff>177800</xdr:colOff>
      <xdr:row>35</xdr:row>
      <xdr:rowOff>107238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159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193615</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61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11506</xdr:rowOff>
    </xdr:from>
    <xdr:to>
      <xdr:col>26</xdr:col>
      <xdr:colOff>101600</xdr:colOff>
      <xdr:row>35</xdr:row>
      <xdr:rowOff>113106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218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123283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907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45186</xdr:rowOff>
    </xdr:from>
    <xdr:to>
      <xdr:col>22</xdr:col>
      <xdr:colOff>165100</xdr:colOff>
      <xdr:row>35</xdr:row>
      <xdr:rowOff>146786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555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156964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24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78257</xdr:rowOff>
    </xdr:from>
    <xdr:to>
      <xdr:col>19</xdr:col>
      <xdr:colOff>38100</xdr:colOff>
      <xdr:row>35</xdr:row>
      <xdr:rowOff>179857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6886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190034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57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341529</xdr:rowOff>
    </xdr:from>
    <xdr:to>
      <xdr:col>15</xdr:col>
      <xdr:colOff>101600</xdr:colOff>
      <xdr:row>35</xdr:row>
      <xdr:rowOff>100229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089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110405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377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136532</xdr:rowOff>
    </xdr:from>
    <xdr:to>
      <xdr:col>24</xdr:col>
      <xdr:colOff>63500</xdr:colOff>
      <xdr:row>33</xdr:row>
      <xdr:rowOff>137773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794382"/>
          <a:ext cx="838200" cy="1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136532</xdr:rowOff>
    </xdr:from>
    <xdr:to>
      <xdr:col>19</xdr:col>
      <xdr:colOff>177800</xdr:colOff>
      <xdr:row>33</xdr:row>
      <xdr:rowOff>154820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79438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154820</xdr:rowOff>
    </xdr:from>
    <xdr:to>
      <xdr:col>15</xdr:col>
      <xdr:colOff>50800</xdr:colOff>
      <xdr:row>33</xdr:row>
      <xdr:rowOff>160503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812670"/>
          <a:ext cx="889000" cy="5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160503</xdr:rowOff>
    </xdr:from>
    <xdr:to>
      <xdr:col>10</xdr:col>
      <xdr:colOff>114300</xdr:colOff>
      <xdr:row>33</xdr:row>
      <xdr:rowOff>171426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818353"/>
          <a:ext cx="889000" cy="10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86973</xdr:rowOff>
    </xdr:from>
    <xdr:to>
      <xdr:col>24</xdr:col>
      <xdr:colOff>114300</xdr:colOff>
      <xdr:row>34</xdr:row>
      <xdr:rowOff>17123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744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109850</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5962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85732</xdr:rowOff>
    </xdr:from>
    <xdr:to>
      <xdr:col>20</xdr:col>
      <xdr:colOff>38100</xdr:colOff>
      <xdr:row>34</xdr:row>
      <xdr:rowOff>15882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74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32409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518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104020</xdr:rowOff>
    </xdr:from>
    <xdr:to>
      <xdr:col>15</xdr:col>
      <xdr:colOff>101600</xdr:colOff>
      <xdr:row>34</xdr:row>
      <xdr:rowOff>34170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76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50697</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537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109703</xdr:rowOff>
    </xdr:from>
    <xdr:to>
      <xdr:col>10</xdr:col>
      <xdr:colOff>165100</xdr:colOff>
      <xdr:row>34</xdr:row>
      <xdr:rowOff>39853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76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32</xdr:row>
      <xdr:rowOff>56380</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54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120626</xdr:rowOff>
    </xdr:from>
    <xdr:to>
      <xdr:col>6</xdr:col>
      <xdr:colOff>38100</xdr:colOff>
      <xdr:row>34</xdr:row>
      <xdr:rowOff>50776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778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67303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553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79121</xdr:rowOff>
    </xdr:from>
    <xdr:to>
      <xdr:col>24</xdr:col>
      <xdr:colOff>63500</xdr:colOff>
      <xdr:row>57</xdr:row>
      <xdr:rowOff>37378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80321"/>
          <a:ext cx="838200" cy="12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37378</xdr:rowOff>
    </xdr:from>
    <xdr:to>
      <xdr:col>19</xdr:col>
      <xdr:colOff>177800</xdr:colOff>
      <xdr:row>57</xdr:row>
      <xdr:rowOff>101936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10028"/>
          <a:ext cx="889000" cy="64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73041</xdr:rowOff>
    </xdr:from>
    <xdr:to>
      <xdr:col>15</xdr:col>
      <xdr:colOff>50800</xdr:colOff>
      <xdr:row>57</xdr:row>
      <xdr:rowOff>101936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845691"/>
          <a:ext cx="889000" cy="2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73041</xdr:rowOff>
    </xdr:from>
    <xdr:to>
      <xdr:col>10</xdr:col>
      <xdr:colOff>114300</xdr:colOff>
      <xdr:row>57</xdr:row>
      <xdr:rowOff>147518</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845691"/>
          <a:ext cx="889000" cy="74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28321</xdr:rowOff>
    </xdr:from>
    <xdr:to>
      <xdr:col>24</xdr:col>
      <xdr:colOff>114300</xdr:colOff>
      <xdr:row>56</xdr:row>
      <xdr:rowOff>129921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29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51198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80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158028</xdr:rowOff>
    </xdr:from>
    <xdr:to>
      <xdr:col>20</xdr:col>
      <xdr:colOff>38100</xdr:colOff>
      <xdr:row>57</xdr:row>
      <xdr:rowOff>88178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59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104705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34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51136</xdr:rowOff>
    </xdr:from>
    <xdr:to>
      <xdr:col>15</xdr:col>
      <xdr:colOff>101600</xdr:colOff>
      <xdr:row>57</xdr:row>
      <xdr:rowOff>152736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23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169263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99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22241</xdr:rowOff>
    </xdr:from>
    <xdr:to>
      <xdr:col>10</xdr:col>
      <xdr:colOff>165100</xdr:colOff>
      <xdr:row>57</xdr:row>
      <xdr:rowOff>123841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94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140368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70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96718</xdr:rowOff>
    </xdr:from>
    <xdr:to>
      <xdr:col>6</xdr:col>
      <xdr:colOff>38100</xdr:colOff>
      <xdr:row>58</xdr:row>
      <xdr:rowOff>26868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6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43395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44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104974</xdr:rowOff>
    </xdr:from>
    <xdr:to>
      <xdr:col>24</xdr:col>
      <xdr:colOff>63500</xdr:colOff>
      <xdr:row>75</xdr:row>
      <xdr:rowOff>137523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2963724"/>
          <a:ext cx="838200" cy="32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137523</xdr:rowOff>
    </xdr:from>
    <xdr:to>
      <xdr:col>19</xdr:col>
      <xdr:colOff>177800</xdr:colOff>
      <xdr:row>76</xdr:row>
      <xdr:rowOff>29536</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2996273"/>
          <a:ext cx="889000" cy="63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74821</xdr:rowOff>
    </xdr:from>
    <xdr:to>
      <xdr:col>15</xdr:col>
      <xdr:colOff>50800</xdr:colOff>
      <xdr:row>76</xdr:row>
      <xdr:rowOff>29536</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2933571"/>
          <a:ext cx="889000" cy="126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74821</xdr:rowOff>
    </xdr:from>
    <xdr:to>
      <xdr:col>10</xdr:col>
      <xdr:colOff>114300</xdr:colOff>
      <xdr:row>76</xdr:row>
      <xdr:rowOff>52724</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2933571"/>
          <a:ext cx="889000" cy="149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54174</xdr:rowOff>
    </xdr:from>
    <xdr:to>
      <xdr:col>24</xdr:col>
      <xdr:colOff>114300</xdr:colOff>
      <xdr:row>75</xdr:row>
      <xdr:rowOff>155773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291292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77051</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2764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86723</xdr:rowOff>
    </xdr:from>
    <xdr:to>
      <xdr:col>20</xdr:col>
      <xdr:colOff>38100</xdr:colOff>
      <xdr:row>76</xdr:row>
      <xdr:rowOff>16873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2945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33400</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2720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150186</xdr:rowOff>
    </xdr:from>
    <xdr:to>
      <xdr:col>15</xdr:col>
      <xdr:colOff>101600</xdr:colOff>
      <xdr:row>76</xdr:row>
      <xdr:rowOff>80336</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008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96864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2784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24021</xdr:rowOff>
    </xdr:from>
    <xdr:to>
      <xdr:col>10</xdr:col>
      <xdr:colOff>165100</xdr:colOff>
      <xdr:row>75</xdr:row>
      <xdr:rowOff>125621</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288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142148</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657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1924</xdr:rowOff>
    </xdr:from>
    <xdr:to>
      <xdr:col>6</xdr:col>
      <xdr:colOff>38100</xdr:colOff>
      <xdr:row>76</xdr:row>
      <xdr:rowOff>103524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032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120050</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807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39443</xdr:rowOff>
    </xdr:from>
    <xdr:to>
      <xdr:col>24</xdr:col>
      <xdr:colOff>63500</xdr:colOff>
      <xdr:row>97</xdr:row>
      <xdr:rowOff>86034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70093"/>
          <a:ext cx="838200" cy="4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86034</xdr:rowOff>
    </xdr:from>
    <xdr:to>
      <xdr:col>19</xdr:col>
      <xdr:colOff>177800</xdr:colOff>
      <xdr:row>97</xdr:row>
      <xdr:rowOff>103451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716684"/>
          <a:ext cx="889000" cy="17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101491</xdr:rowOff>
    </xdr:from>
    <xdr:to>
      <xdr:col>15</xdr:col>
      <xdr:colOff>50800</xdr:colOff>
      <xdr:row>97</xdr:row>
      <xdr:rowOff>103451</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2019300" y="16732141"/>
          <a:ext cx="889000" cy="1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58276</xdr:rowOff>
    </xdr:from>
    <xdr:to>
      <xdr:col>10</xdr:col>
      <xdr:colOff>114300</xdr:colOff>
      <xdr:row>97</xdr:row>
      <xdr:rowOff>101491</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688926"/>
          <a:ext cx="889000" cy="43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160093</xdr:rowOff>
    </xdr:from>
    <xdr:to>
      <xdr:col>24</xdr:col>
      <xdr:colOff>114300</xdr:colOff>
      <xdr:row>97</xdr:row>
      <xdr:rowOff>90243</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619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138520</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97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35234</xdr:rowOff>
    </xdr:from>
    <xdr:to>
      <xdr:col>20</xdr:col>
      <xdr:colOff>38100</xdr:colOff>
      <xdr:row>97</xdr:row>
      <xdr:rowOff>136834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65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127961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758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52651</xdr:rowOff>
    </xdr:from>
    <xdr:to>
      <xdr:col>15</xdr:col>
      <xdr:colOff>101600</xdr:colOff>
      <xdr:row>97</xdr:row>
      <xdr:rowOff>154251</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83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145378</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77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50691</xdr:rowOff>
    </xdr:from>
    <xdr:to>
      <xdr:col>10</xdr:col>
      <xdr:colOff>165100</xdr:colOff>
      <xdr:row>97</xdr:row>
      <xdr:rowOff>152291</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8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143418</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7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7476</xdr:rowOff>
    </xdr:from>
    <xdr:to>
      <xdr:col>6</xdr:col>
      <xdr:colOff>38100</xdr:colOff>
      <xdr:row>97</xdr:row>
      <xdr:rowOff>109076</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38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100203</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730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16629</xdr:rowOff>
    </xdr:from>
    <xdr:to>
      <xdr:col>55</xdr:col>
      <xdr:colOff>0</xdr:colOff>
      <xdr:row>35</xdr:row>
      <xdr:rowOff>115781</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45929"/>
          <a:ext cx="838200" cy="270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115781</xdr:rowOff>
    </xdr:from>
    <xdr:to>
      <xdr:col>50</xdr:col>
      <xdr:colOff>114300</xdr:colOff>
      <xdr:row>37</xdr:row>
      <xdr:rowOff>57176</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16531"/>
          <a:ext cx="889000" cy="284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54623</xdr:rowOff>
    </xdr:from>
    <xdr:to>
      <xdr:col>45</xdr:col>
      <xdr:colOff>177800</xdr:colOff>
      <xdr:row>37</xdr:row>
      <xdr:rowOff>57176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6398273"/>
          <a:ext cx="889000" cy="2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9002</xdr:rowOff>
    </xdr:from>
    <xdr:to>
      <xdr:col>41</xdr:col>
      <xdr:colOff>50800</xdr:colOff>
      <xdr:row>37</xdr:row>
      <xdr:rowOff>54623</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352652"/>
          <a:ext cx="889000" cy="45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137279</xdr:rowOff>
    </xdr:from>
    <xdr:to>
      <xdr:col>55</xdr:col>
      <xdr:colOff>50800</xdr:colOff>
      <xdr:row>34</xdr:row>
      <xdr:rowOff>67429</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795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115706</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773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166,151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64981</xdr:rowOff>
    </xdr:from>
    <xdr:to>
      <xdr:col>50</xdr:col>
      <xdr:colOff>165100</xdr:colOff>
      <xdr:row>35</xdr:row>
      <xdr:rowOff>166581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65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157708</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58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6376</xdr:rowOff>
    </xdr:from>
    <xdr:to>
      <xdr:col>46</xdr:col>
      <xdr:colOff>38100</xdr:colOff>
      <xdr:row>37</xdr:row>
      <xdr:rowOff>107976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50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124503</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25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3823</xdr:rowOff>
    </xdr:from>
    <xdr:to>
      <xdr:col>41</xdr:col>
      <xdr:colOff>101600</xdr:colOff>
      <xdr:row>37</xdr:row>
      <xdr:rowOff>105423</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47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121950</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122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129652</xdr:rowOff>
    </xdr:from>
    <xdr:to>
      <xdr:col>36</xdr:col>
      <xdr:colOff>165100</xdr:colOff>
      <xdr:row>37</xdr:row>
      <xdr:rowOff>59802</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01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76329</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077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113487</xdr:rowOff>
    </xdr:from>
    <xdr:to>
      <xdr:col>55</xdr:col>
      <xdr:colOff>0</xdr:colOff>
      <xdr:row>56</xdr:row>
      <xdr:rowOff>50535</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543237"/>
          <a:ext cx="838200" cy="108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113487</xdr:rowOff>
    </xdr:from>
    <xdr:to>
      <xdr:col>50</xdr:col>
      <xdr:colOff>114300</xdr:colOff>
      <xdr:row>56</xdr:row>
      <xdr:rowOff>37461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543237"/>
          <a:ext cx="889000" cy="95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37461</xdr:rowOff>
    </xdr:from>
    <xdr:to>
      <xdr:col>45</xdr:col>
      <xdr:colOff>177800</xdr:colOff>
      <xdr:row>57</xdr:row>
      <xdr:rowOff>21916</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638661"/>
          <a:ext cx="889000" cy="155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21916</xdr:rowOff>
    </xdr:from>
    <xdr:to>
      <xdr:col>41</xdr:col>
      <xdr:colOff>50800</xdr:colOff>
      <xdr:row>57</xdr:row>
      <xdr:rowOff>32214</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794566"/>
          <a:ext cx="889000" cy="10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171185</xdr:rowOff>
    </xdr:from>
    <xdr:to>
      <xdr:col>55</xdr:col>
      <xdr:colOff>50800</xdr:colOff>
      <xdr:row>56</xdr:row>
      <xdr:rowOff>101335</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600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22612</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452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62687</xdr:rowOff>
    </xdr:from>
    <xdr:to>
      <xdr:col>50</xdr:col>
      <xdr:colOff>165100</xdr:colOff>
      <xdr:row>55</xdr:row>
      <xdr:rowOff>164287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9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9364</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267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158111</xdr:rowOff>
    </xdr:from>
    <xdr:to>
      <xdr:col>46</xdr:col>
      <xdr:colOff>38100</xdr:colOff>
      <xdr:row>56</xdr:row>
      <xdr:rowOff>88261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58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104788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363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142566</xdr:rowOff>
    </xdr:from>
    <xdr:to>
      <xdr:col>41</xdr:col>
      <xdr:colOff>101600</xdr:colOff>
      <xdr:row>57</xdr:row>
      <xdr:rowOff>72716</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4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63843</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83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152864</xdr:rowOff>
    </xdr:from>
    <xdr:to>
      <xdr:col>36</xdr:col>
      <xdr:colOff>165100</xdr:colOff>
      <xdr:row>57</xdr:row>
      <xdr:rowOff>83014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75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74141</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846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171031</xdr:rowOff>
    </xdr:from>
    <xdr:to>
      <xdr:col>55</xdr:col>
      <xdr:colOff>0</xdr:colOff>
      <xdr:row>79</xdr:row>
      <xdr:rowOff>343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544131"/>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164998</xdr:rowOff>
    </xdr:from>
    <xdr:to>
      <xdr:col>50</xdr:col>
      <xdr:colOff>114300</xdr:colOff>
      <xdr:row>79</xdr:row>
      <xdr:rowOff>343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538098"/>
          <a:ext cx="889000" cy="6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164998</xdr:rowOff>
    </xdr:from>
    <xdr:to>
      <xdr:col>45</xdr:col>
      <xdr:colOff>177800</xdr:colOff>
      <xdr:row>78</xdr:row>
      <xdr:rowOff>167970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538098"/>
          <a:ext cx="889000" cy="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152946</xdr:rowOff>
    </xdr:from>
    <xdr:to>
      <xdr:col>41</xdr:col>
      <xdr:colOff>50800</xdr:colOff>
      <xdr:row>78</xdr:row>
      <xdr:rowOff>167970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526046"/>
          <a:ext cx="889000" cy="1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120231</xdr:rowOff>
    </xdr:from>
    <xdr:to>
      <xdr:col>55</xdr:col>
      <xdr:colOff>50800</xdr:colOff>
      <xdr:row>79</xdr:row>
      <xdr:rowOff>50381</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93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35158</xdr:rowOff>
    </xdr:from>
    <xdr:ext cx="469744"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408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120993</xdr:rowOff>
    </xdr:from>
    <xdr:to>
      <xdr:col>50</xdr:col>
      <xdr:colOff>165100</xdr:colOff>
      <xdr:row>79</xdr:row>
      <xdr:rowOff>51143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94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42270</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91728" y="13586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114198</xdr:rowOff>
    </xdr:from>
    <xdr:to>
      <xdr:col>46</xdr:col>
      <xdr:colOff>38100</xdr:colOff>
      <xdr:row>79</xdr:row>
      <xdr:rowOff>44348</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487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35475</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515428" y="135800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117170</xdr:rowOff>
    </xdr:from>
    <xdr:to>
      <xdr:col>41</xdr:col>
      <xdr:colOff>101600</xdr:colOff>
      <xdr:row>79</xdr:row>
      <xdr:rowOff>47320</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90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38447</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626428" y="13582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102146</xdr:rowOff>
    </xdr:from>
    <xdr:to>
      <xdr:col>36</xdr:col>
      <xdr:colOff>165100</xdr:colOff>
      <xdr:row>79</xdr:row>
      <xdr:rowOff>32296</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75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23423</xdr:rowOff>
    </xdr:from>
    <xdr:ext cx="469744"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37428" y="13567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7913</xdr:rowOff>
    </xdr:from>
    <xdr:to>
      <xdr:col>55</xdr:col>
      <xdr:colOff>0</xdr:colOff>
      <xdr:row>94</xdr:row>
      <xdr:rowOff>34858</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124213"/>
          <a:ext cx="838200" cy="26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34858</xdr:rowOff>
    </xdr:from>
    <xdr:to>
      <xdr:col>50</xdr:col>
      <xdr:colOff>114300</xdr:colOff>
      <xdr:row>94</xdr:row>
      <xdr:rowOff>45917</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151158"/>
          <a:ext cx="889000" cy="11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45917</xdr:rowOff>
    </xdr:from>
    <xdr:to>
      <xdr:col>45</xdr:col>
      <xdr:colOff>177800</xdr:colOff>
      <xdr:row>95</xdr:row>
      <xdr:rowOff>127670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162217"/>
          <a:ext cx="889000" cy="253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127670</xdr:rowOff>
    </xdr:from>
    <xdr:to>
      <xdr:col>41</xdr:col>
      <xdr:colOff>50800</xdr:colOff>
      <xdr:row>95</xdr:row>
      <xdr:rowOff>152473</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415420"/>
          <a:ext cx="88900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128563</xdr:rowOff>
    </xdr:from>
    <xdr:to>
      <xdr:col>55</xdr:col>
      <xdr:colOff>50800</xdr:colOff>
      <xdr:row>94</xdr:row>
      <xdr:rowOff>58713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073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151440</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924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155508</xdr:rowOff>
    </xdr:from>
    <xdr:to>
      <xdr:col>50</xdr:col>
      <xdr:colOff>165100</xdr:colOff>
      <xdr:row>94</xdr:row>
      <xdr:rowOff>85658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100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102185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875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166567</xdr:rowOff>
    </xdr:from>
    <xdr:to>
      <xdr:col>46</xdr:col>
      <xdr:colOff>38100</xdr:colOff>
      <xdr:row>94</xdr:row>
      <xdr:rowOff>96717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111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113244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88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76870</xdr:rowOff>
    </xdr:from>
    <xdr:to>
      <xdr:col>41</xdr:col>
      <xdr:colOff>101600</xdr:colOff>
      <xdr:row>96</xdr:row>
      <xdr:rowOff>7020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36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23547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139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101673</xdr:rowOff>
    </xdr:from>
    <xdr:to>
      <xdr:col>36</xdr:col>
      <xdr:colOff>165100</xdr:colOff>
      <xdr:row>96</xdr:row>
      <xdr:rowOff>31823</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389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48350</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164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25766</xdr:rowOff>
    </xdr:from>
    <xdr:to>
      <xdr:col>85</xdr:col>
      <xdr:colOff>127000</xdr:colOff>
      <xdr:row>38</xdr:row>
      <xdr:rowOff>52512</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369416"/>
          <a:ext cx="838200" cy="198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85979</xdr:rowOff>
    </xdr:from>
    <xdr:to>
      <xdr:col>81</xdr:col>
      <xdr:colOff>50800</xdr:colOff>
      <xdr:row>37</xdr:row>
      <xdr:rowOff>25766</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086729"/>
          <a:ext cx="889000" cy="282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85979</xdr:rowOff>
    </xdr:from>
    <xdr:to>
      <xdr:col>76</xdr:col>
      <xdr:colOff>114300</xdr:colOff>
      <xdr:row>36</xdr:row>
      <xdr:rowOff>124613</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086729"/>
          <a:ext cx="889000" cy="210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124613</xdr:rowOff>
    </xdr:from>
    <xdr:to>
      <xdr:col>71</xdr:col>
      <xdr:colOff>177800</xdr:colOff>
      <xdr:row>38</xdr:row>
      <xdr:rowOff>119218</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296813"/>
          <a:ext cx="889000" cy="337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1712</xdr:rowOff>
    </xdr:from>
    <xdr:to>
      <xdr:col>85</xdr:col>
      <xdr:colOff>177800</xdr:colOff>
      <xdr:row>38</xdr:row>
      <xdr:rowOff>103312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16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101434</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45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146416</xdr:rowOff>
    </xdr:from>
    <xdr:to>
      <xdr:col>81</xdr:col>
      <xdr:colOff>101600</xdr:colOff>
      <xdr:row>37</xdr:row>
      <xdr:rowOff>76566</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31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93093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093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35179</xdr:rowOff>
    </xdr:from>
    <xdr:to>
      <xdr:col>76</xdr:col>
      <xdr:colOff>165100</xdr:colOff>
      <xdr:row>35</xdr:row>
      <xdr:rowOff>136779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035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153306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25111" y="5811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73813</xdr:rowOff>
    </xdr:from>
    <xdr:to>
      <xdr:col>72</xdr:col>
      <xdr:colOff>38100</xdr:colOff>
      <xdr:row>37</xdr:row>
      <xdr:rowOff>3963</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24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35</xdr:row>
      <xdr:rowOff>20490</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021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68418</xdr:rowOff>
    </xdr:from>
    <xdr:to>
      <xdr:col>67</xdr:col>
      <xdr:colOff>101600</xdr:colOff>
      <xdr:row>38</xdr:row>
      <xdr:rowOff>170018</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83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161145</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762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137099</xdr:rowOff>
    </xdr:from>
    <xdr:to>
      <xdr:col>85</xdr:col>
      <xdr:colOff>127000</xdr:colOff>
      <xdr:row>75</xdr:row>
      <xdr:rowOff>150073</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5481300" y="12995849"/>
          <a:ext cx="838200" cy="12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137099</xdr:rowOff>
    </xdr:from>
    <xdr:to>
      <xdr:col>81</xdr:col>
      <xdr:colOff>50800</xdr:colOff>
      <xdr:row>75</xdr:row>
      <xdr:rowOff>164903</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4592300" y="12995849"/>
          <a:ext cx="889000" cy="27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146558</xdr:rowOff>
    </xdr:from>
    <xdr:to>
      <xdr:col>76</xdr:col>
      <xdr:colOff>114300</xdr:colOff>
      <xdr:row>75</xdr:row>
      <xdr:rowOff>164903</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3005308"/>
          <a:ext cx="889000" cy="18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93866</xdr:rowOff>
    </xdr:from>
    <xdr:to>
      <xdr:col>71</xdr:col>
      <xdr:colOff>177800</xdr:colOff>
      <xdr:row>75</xdr:row>
      <xdr:rowOff>146558</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2952616"/>
          <a:ext cx="889000" cy="52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99273</xdr:rowOff>
    </xdr:from>
    <xdr:to>
      <xdr:col>85</xdr:col>
      <xdr:colOff>177800</xdr:colOff>
      <xdr:row>76</xdr:row>
      <xdr:rowOff>29423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958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122150</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809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86299</xdr:rowOff>
    </xdr:from>
    <xdr:to>
      <xdr:col>81</xdr:col>
      <xdr:colOff>101600</xdr:colOff>
      <xdr:row>76</xdr:row>
      <xdr:rowOff>16449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945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32976</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720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114103</xdr:rowOff>
    </xdr:from>
    <xdr:to>
      <xdr:col>76</xdr:col>
      <xdr:colOff>165100</xdr:colOff>
      <xdr:row>76</xdr:row>
      <xdr:rowOff>44253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972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60780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748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95758</xdr:rowOff>
    </xdr:from>
    <xdr:to>
      <xdr:col>72</xdr:col>
      <xdr:colOff>38100</xdr:colOff>
      <xdr:row>76</xdr:row>
      <xdr:rowOff>25908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95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42435</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729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43066</xdr:rowOff>
    </xdr:from>
    <xdr:to>
      <xdr:col>67</xdr:col>
      <xdr:colOff>101600</xdr:colOff>
      <xdr:row>75</xdr:row>
      <xdr:rowOff>144666</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901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161193</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6770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89942</xdr:rowOff>
    </xdr:from>
    <xdr:to>
      <xdr:col>85</xdr:col>
      <xdr:colOff>127000</xdr:colOff>
      <xdr:row>98</xdr:row>
      <xdr:rowOff>54014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034792"/>
          <a:ext cx="838200" cy="821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54014</xdr:rowOff>
    </xdr:from>
    <xdr:to>
      <xdr:col>81</xdr:col>
      <xdr:colOff>50800</xdr:colOff>
      <xdr:row>98</xdr:row>
      <xdr:rowOff>118135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856114"/>
          <a:ext cx="889000" cy="64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103315</xdr:rowOff>
    </xdr:from>
    <xdr:to>
      <xdr:col>76</xdr:col>
      <xdr:colOff>114300</xdr:colOff>
      <xdr:row>98</xdr:row>
      <xdr:rowOff>118135</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905415"/>
          <a:ext cx="889000" cy="14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116306</xdr:rowOff>
    </xdr:from>
    <xdr:to>
      <xdr:col>71</xdr:col>
      <xdr:colOff>177800</xdr:colOff>
      <xdr:row>98</xdr:row>
      <xdr:rowOff>103315</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746956"/>
          <a:ext cx="889000" cy="15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39142</xdr:rowOff>
    </xdr:from>
    <xdr:to>
      <xdr:col>85</xdr:col>
      <xdr:colOff>177800</xdr:colOff>
      <xdr:row>93</xdr:row>
      <xdr:rowOff>140742</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598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62019</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583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3214</xdr:rowOff>
    </xdr:from>
    <xdr:to>
      <xdr:col>81</xdr:col>
      <xdr:colOff>101600</xdr:colOff>
      <xdr:row>98</xdr:row>
      <xdr:rowOff>104814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805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95941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898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67335</xdr:rowOff>
    </xdr:from>
    <xdr:to>
      <xdr:col>76</xdr:col>
      <xdr:colOff>165100</xdr:colOff>
      <xdr:row>98</xdr:row>
      <xdr:rowOff>168935</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69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160062</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62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52515</xdr:rowOff>
    </xdr:from>
    <xdr:to>
      <xdr:col>72</xdr:col>
      <xdr:colOff>38100</xdr:colOff>
      <xdr:row>98</xdr:row>
      <xdr:rowOff>154115</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854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145242</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947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65506</xdr:rowOff>
    </xdr:from>
    <xdr:to>
      <xdr:col>67</xdr:col>
      <xdr:colOff>101600</xdr:colOff>
      <xdr:row>97</xdr:row>
      <xdr:rowOff>167106</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696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158233</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788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121738</xdr:rowOff>
    </xdr:from>
    <xdr:to>
      <xdr:col>116</xdr:col>
      <xdr:colOff>63500</xdr:colOff>
      <xdr:row>38</xdr:row>
      <xdr:rowOff>125004</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636838"/>
          <a:ext cx="8382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72753</xdr:rowOff>
    </xdr:from>
    <xdr:to>
      <xdr:col>111</xdr:col>
      <xdr:colOff>177800</xdr:colOff>
      <xdr:row>38</xdr:row>
      <xdr:rowOff>121738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6073503"/>
          <a:ext cx="889000" cy="56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72753</xdr:rowOff>
    </xdr:from>
    <xdr:to>
      <xdr:col>107</xdr:col>
      <xdr:colOff>50800</xdr:colOff>
      <xdr:row>38</xdr:row>
      <xdr:rowOff>76019</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6073503"/>
          <a:ext cx="889000" cy="517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38463</xdr:rowOff>
    </xdr:from>
    <xdr:to>
      <xdr:col>102</xdr:col>
      <xdr:colOff>114300</xdr:colOff>
      <xdr:row>38</xdr:row>
      <xdr:rowOff>76019</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553563"/>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74204</xdr:rowOff>
    </xdr:from>
    <xdr:to>
      <xdr:col>116</xdr:col>
      <xdr:colOff>114300</xdr:colOff>
      <xdr:row>39</xdr:row>
      <xdr:rowOff>4354</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5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52631</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6773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70938</xdr:rowOff>
    </xdr:from>
    <xdr:to>
      <xdr:col>112</xdr:col>
      <xdr:colOff>38100</xdr:colOff>
      <xdr:row>39</xdr:row>
      <xdr:rowOff>1088</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586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163665</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53633" y="667876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21953</xdr:rowOff>
    </xdr:from>
    <xdr:to>
      <xdr:col>107</xdr:col>
      <xdr:colOff>101600</xdr:colOff>
      <xdr:row>35</xdr:row>
      <xdr:rowOff>123553</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022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114680</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61154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25219</xdr:rowOff>
    </xdr:from>
    <xdr:to>
      <xdr:col>102</xdr:col>
      <xdr:colOff>165100</xdr:colOff>
      <xdr:row>38</xdr:row>
      <xdr:rowOff>126819</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540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117946</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663304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159113</xdr:rowOff>
    </xdr:from>
    <xdr:to>
      <xdr:col>98</xdr:col>
      <xdr:colOff>38100</xdr:colOff>
      <xdr:row>38</xdr:row>
      <xdr:rowOff>89263</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502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80390</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65954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59004</xdr:rowOff>
    </xdr:from>
    <xdr:to>
      <xdr:col>116</xdr:col>
      <xdr:colOff>63500</xdr:colOff>
      <xdr:row>58</xdr:row>
      <xdr:rowOff>64109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10003104"/>
          <a:ext cx="838200" cy="5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49773</xdr:rowOff>
    </xdr:from>
    <xdr:to>
      <xdr:col>111</xdr:col>
      <xdr:colOff>177800</xdr:colOff>
      <xdr:row>58</xdr:row>
      <xdr:rowOff>59004</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20434300" y="9993873"/>
          <a:ext cx="889000" cy="9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170822</xdr:rowOff>
    </xdr:from>
    <xdr:to>
      <xdr:col>107</xdr:col>
      <xdr:colOff>50800</xdr:colOff>
      <xdr:row>58</xdr:row>
      <xdr:rowOff>49773</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43472"/>
          <a:ext cx="889000" cy="50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170822</xdr:rowOff>
    </xdr:from>
    <xdr:to>
      <xdr:col>102</xdr:col>
      <xdr:colOff>114300</xdr:colOff>
      <xdr:row>58</xdr:row>
      <xdr:rowOff>34761</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flipV="1">
          <a:off x="18656300" y="9943472"/>
          <a:ext cx="889000" cy="35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13309</xdr:rowOff>
    </xdr:from>
    <xdr:to>
      <xdr:col>116</xdr:col>
      <xdr:colOff>114300</xdr:colOff>
      <xdr:row>58</xdr:row>
      <xdr:rowOff>114909</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957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163186</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935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8204</xdr:rowOff>
    </xdr:from>
    <xdr:to>
      <xdr:col>112</xdr:col>
      <xdr:colOff>38100</xdr:colOff>
      <xdr:row>58</xdr:row>
      <xdr:rowOff>109804</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952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100931</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10045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170423</xdr:rowOff>
    </xdr:from>
    <xdr:to>
      <xdr:col>107</xdr:col>
      <xdr:colOff>101600</xdr:colOff>
      <xdr:row>58</xdr:row>
      <xdr:rowOff>100573</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43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117100</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718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120022</xdr:rowOff>
    </xdr:from>
    <xdr:to>
      <xdr:col>102</xdr:col>
      <xdr:colOff>165100</xdr:colOff>
      <xdr:row>58</xdr:row>
      <xdr:rowOff>50172</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9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66699</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667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155411</xdr:rowOff>
    </xdr:from>
    <xdr:to>
      <xdr:col>98</xdr:col>
      <xdr:colOff>38100</xdr:colOff>
      <xdr:row>58</xdr:row>
      <xdr:rowOff>85561</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928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102088</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703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155049</xdr:rowOff>
    </xdr:from>
    <xdr:to>
      <xdr:col>116</xdr:col>
      <xdr:colOff>63500</xdr:colOff>
      <xdr:row>73</xdr:row>
      <xdr:rowOff>167622</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70899"/>
          <a:ext cx="838200" cy="12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114717</xdr:rowOff>
    </xdr:from>
    <xdr:to>
      <xdr:col>111</xdr:col>
      <xdr:colOff>177800</xdr:colOff>
      <xdr:row>73</xdr:row>
      <xdr:rowOff>155049</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630567"/>
          <a:ext cx="889000" cy="40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58384</xdr:rowOff>
    </xdr:from>
    <xdr:to>
      <xdr:col>107</xdr:col>
      <xdr:colOff>50800</xdr:colOff>
      <xdr:row>73</xdr:row>
      <xdr:rowOff>114717</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574234"/>
          <a:ext cx="889000" cy="56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58384</xdr:rowOff>
    </xdr:from>
    <xdr:to>
      <xdr:col>102</xdr:col>
      <xdr:colOff>114300</xdr:colOff>
      <xdr:row>77</xdr:row>
      <xdr:rowOff>64915</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74234"/>
          <a:ext cx="889000" cy="692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116822</xdr:rowOff>
    </xdr:from>
    <xdr:to>
      <xdr:col>116</xdr:col>
      <xdr:colOff>114300</xdr:colOff>
      <xdr:row>74</xdr:row>
      <xdr:rowOff>46972</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3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139699</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484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104249</xdr:rowOff>
    </xdr:from>
    <xdr:to>
      <xdr:col>112</xdr:col>
      <xdr:colOff>38100</xdr:colOff>
      <xdr:row>74</xdr:row>
      <xdr:rowOff>34399</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20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50926</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95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63917</xdr:rowOff>
    </xdr:from>
    <xdr:to>
      <xdr:col>107</xdr:col>
      <xdr:colOff>101600</xdr:colOff>
      <xdr:row>73</xdr:row>
      <xdr:rowOff>165517</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579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10594</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354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7584</xdr:rowOff>
    </xdr:from>
    <xdr:to>
      <xdr:col>102</xdr:col>
      <xdr:colOff>165100</xdr:colOff>
      <xdr:row>73</xdr:row>
      <xdr:rowOff>109184</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2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125711</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98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14115</xdr:rowOff>
    </xdr:from>
    <xdr:to>
      <xdr:col>98</xdr:col>
      <xdr:colOff>38100</xdr:colOff>
      <xdr:row>77</xdr:row>
      <xdr:rowOff>115715</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21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132242</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2990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456,488</a:t>
          </a:r>
          <a:r>
            <a:rPr kumimoji="1" lang="ja-JP" altLang="en-US" sz="1300">
              <a:latin typeface="ＭＳ Ｐゴシック" panose="020B0600070205080204" pitchFamily="50" charset="-128"/>
              <a:ea typeface="ＭＳ Ｐゴシック" panose="020B0600070205080204" pitchFamily="50" charset="-128"/>
            </a:rPr>
            <a:t>円となっており、前年度に比べると、住民一人当たり</a:t>
          </a:r>
          <a:r>
            <a:rPr kumimoji="1" lang="en-US" altLang="ja-JP" sz="1300">
              <a:latin typeface="ＭＳ Ｐゴシック" panose="020B0600070205080204" pitchFamily="50" charset="-128"/>
              <a:ea typeface="ＭＳ Ｐゴシック" panose="020B0600070205080204" pitchFamily="50" charset="-128"/>
            </a:rPr>
            <a:t>45,254</a:t>
          </a:r>
          <a:r>
            <a:rPr kumimoji="1" lang="ja-JP" altLang="en-US" sz="1300">
              <a:latin typeface="ＭＳ Ｐゴシック" panose="020B0600070205080204" pitchFamily="50" charset="-128"/>
              <a:ea typeface="ＭＳ Ｐゴシック" panose="020B0600070205080204" pitchFamily="50" charset="-128"/>
            </a:rPr>
            <a:t>円の増となっている。</a:t>
          </a:r>
        </a:p>
        <a:p>
          <a:r>
            <a:rPr kumimoji="1" lang="ja-JP" altLang="en-US" sz="1300">
              <a:latin typeface="ＭＳ Ｐゴシック" panose="020B0600070205080204" pitchFamily="50" charset="-128"/>
              <a:ea typeface="ＭＳ Ｐゴシック" panose="020B0600070205080204" pitchFamily="50" charset="-128"/>
            </a:rPr>
            <a:t>　これは、新型コロナウイルス感染症への対応として約</a:t>
          </a:r>
          <a:r>
            <a:rPr kumimoji="1" lang="en-US" altLang="ja-JP" sz="1300">
              <a:latin typeface="ＭＳ Ｐゴシック" panose="020B0600070205080204" pitchFamily="50" charset="-128"/>
              <a:ea typeface="ＭＳ Ｐゴシック" panose="020B0600070205080204" pitchFamily="50" charset="-128"/>
            </a:rPr>
            <a:t>1,239</a:t>
          </a:r>
          <a:r>
            <a:rPr kumimoji="1" lang="ja-JP" altLang="en-US" sz="1300">
              <a:latin typeface="ＭＳ Ｐゴシック" panose="020B0600070205080204" pitchFamily="50" charset="-128"/>
              <a:ea typeface="ＭＳ Ｐゴシック" panose="020B0600070205080204" pitchFamily="50" charset="-128"/>
            </a:rPr>
            <a:t>億円を支出したことによるものである。具体的には、重点医療機関体制整備補助金、飲食店等一時支援金の実施による補助費等の増が挙げられる。　</a:t>
          </a:r>
        </a:p>
        <a:p>
          <a:r>
            <a:rPr kumimoji="1" lang="ja-JP" altLang="en-US" sz="1300">
              <a:latin typeface="ＭＳ Ｐゴシック" panose="020B0600070205080204" pitchFamily="50" charset="-128"/>
              <a:ea typeface="ＭＳ Ｐゴシック" panose="020B0600070205080204" pitchFamily="50" charset="-128"/>
            </a:rPr>
            <a:t>　　一方で、災害復旧費が平成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年７月豪雨災害に係る公共災害土木復旧費や耕地災害復旧事業費の減などにより前年度に比べ住民一人当たり</a:t>
          </a:r>
          <a:r>
            <a:rPr kumimoji="1" lang="en-US" altLang="ja-JP" sz="1300">
              <a:latin typeface="ＭＳ Ｐゴシック" panose="020B0600070205080204" pitchFamily="50" charset="-128"/>
              <a:ea typeface="ＭＳ Ｐゴシック" panose="020B0600070205080204" pitchFamily="50" charset="-128"/>
            </a:rPr>
            <a:t>4,335</a:t>
          </a:r>
          <a:r>
            <a:rPr kumimoji="1" lang="ja-JP" altLang="en-US" sz="1300">
              <a:latin typeface="ＭＳ Ｐゴシック" panose="020B0600070205080204" pitchFamily="50" charset="-128"/>
              <a:ea typeface="ＭＳ Ｐゴシック" panose="020B0600070205080204" pitchFamily="50" charset="-128"/>
            </a:rPr>
            <a:t>円の減となっている。</a:t>
          </a:r>
        </a:p>
        <a:p>
          <a:r>
            <a:rPr kumimoji="1" lang="ja-JP" altLang="en-US" sz="1300">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100,618</a:t>
          </a:r>
          <a:r>
            <a:rPr kumimoji="1" lang="ja-JP" altLang="en-US" sz="1300">
              <a:latin typeface="ＭＳ Ｐゴシック" panose="020B0600070205080204" pitchFamily="50" charset="-128"/>
              <a:ea typeface="ＭＳ Ｐゴシック" panose="020B0600070205080204" pitchFamily="50" charset="-128"/>
            </a:rPr>
            <a:t>円となっている。令和３年度は退職手当の減などの影響により減少している。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144272</xdr:rowOff>
    </xdr:from>
    <xdr:to>
      <xdr:col>24</xdr:col>
      <xdr:colOff>63500</xdr:colOff>
      <xdr:row>31</xdr:row>
      <xdr:rowOff>16256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287772"/>
          <a:ext cx="8382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128270</xdr:rowOff>
    </xdr:from>
    <xdr:to>
      <xdr:col>19</xdr:col>
      <xdr:colOff>177800</xdr:colOff>
      <xdr:row>31</xdr:row>
      <xdr:rowOff>16256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71770"/>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128270</xdr:rowOff>
    </xdr:from>
    <xdr:to>
      <xdr:col>15</xdr:col>
      <xdr:colOff>50800</xdr:colOff>
      <xdr:row>31</xdr:row>
      <xdr:rowOff>41402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71770"/>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41402</xdr:rowOff>
    </xdr:from>
    <xdr:to>
      <xdr:col>10</xdr:col>
      <xdr:colOff>114300</xdr:colOff>
      <xdr:row>31</xdr:row>
      <xdr:rowOff>89408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356352"/>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93472</xdr:rowOff>
    </xdr:from>
    <xdr:to>
      <xdr:col>24</xdr:col>
      <xdr:colOff>114300</xdr:colOff>
      <xdr:row>31</xdr:row>
      <xdr:rowOff>23622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236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8399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518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136906</xdr:rowOff>
    </xdr:from>
    <xdr:to>
      <xdr:col>20</xdr:col>
      <xdr:colOff>38100</xdr:colOff>
      <xdr:row>31</xdr:row>
      <xdr:rowOff>67056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280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29</xdr:row>
      <xdr:rowOff>83583</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0556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77470</xdr:rowOff>
    </xdr:from>
    <xdr:to>
      <xdr:col>15</xdr:col>
      <xdr:colOff>101600</xdr:colOff>
      <xdr:row>31</xdr:row>
      <xdr:rowOff>7620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220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29</xdr:row>
      <xdr:rowOff>24147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49961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162052</xdr:rowOff>
    </xdr:from>
    <xdr:to>
      <xdr:col>10</xdr:col>
      <xdr:colOff>165100</xdr:colOff>
      <xdr:row>31</xdr:row>
      <xdr:rowOff>92202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30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29</xdr:row>
      <xdr:rowOff>108729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080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38608</xdr:rowOff>
    </xdr:from>
    <xdr:to>
      <xdr:col>6</xdr:col>
      <xdr:colOff>38100</xdr:colOff>
      <xdr:row>31</xdr:row>
      <xdr:rowOff>140208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353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29</xdr:row>
      <xdr:rowOff>156735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1287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125375</xdr:rowOff>
    </xdr:from>
    <xdr:to>
      <xdr:col>24</xdr:col>
      <xdr:colOff>63500</xdr:colOff>
      <xdr:row>57</xdr:row>
      <xdr:rowOff>47384</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869325"/>
          <a:ext cx="838200" cy="95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47384</xdr:rowOff>
    </xdr:from>
    <xdr:to>
      <xdr:col>19</xdr:col>
      <xdr:colOff>177800</xdr:colOff>
      <xdr:row>57</xdr:row>
      <xdr:rowOff>124726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820034"/>
          <a:ext cx="889000" cy="77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124726</xdr:rowOff>
    </xdr:from>
    <xdr:to>
      <xdr:col>15</xdr:col>
      <xdr:colOff>50800</xdr:colOff>
      <xdr:row>58</xdr:row>
      <xdr:rowOff>25095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897376"/>
          <a:ext cx="889000" cy="71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106325</xdr:rowOff>
    </xdr:from>
    <xdr:to>
      <xdr:col>10</xdr:col>
      <xdr:colOff>114300</xdr:colOff>
      <xdr:row>58</xdr:row>
      <xdr:rowOff>25095</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78975"/>
          <a:ext cx="889000" cy="9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74575</xdr:rowOff>
    </xdr:from>
    <xdr:to>
      <xdr:col>24</xdr:col>
      <xdr:colOff>114300</xdr:colOff>
      <xdr:row>52</xdr:row>
      <xdr:rowOff>4725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818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97452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669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168034</xdr:rowOff>
    </xdr:from>
    <xdr:to>
      <xdr:col>20</xdr:col>
      <xdr:colOff>38100</xdr:colOff>
      <xdr:row>57</xdr:row>
      <xdr:rowOff>98184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769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114711</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544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73926</xdr:rowOff>
    </xdr:from>
    <xdr:to>
      <xdr:col>15</xdr:col>
      <xdr:colOff>101600</xdr:colOff>
      <xdr:row>58</xdr:row>
      <xdr:rowOff>4076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46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20603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21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145745</xdr:rowOff>
    </xdr:from>
    <xdr:to>
      <xdr:col>10</xdr:col>
      <xdr:colOff>165100</xdr:colOff>
      <xdr:row>58</xdr:row>
      <xdr:rowOff>75895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1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67022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011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55525</xdr:rowOff>
    </xdr:from>
    <xdr:to>
      <xdr:col>6</xdr:col>
      <xdr:colOff>38100</xdr:colOff>
      <xdr:row>57</xdr:row>
      <xdr:rowOff>157125</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28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2202</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603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128651</xdr:rowOff>
    </xdr:from>
    <xdr:to>
      <xdr:col>24</xdr:col>
      <xdr:colOff>63500</xdr:colOff>
      <xdr:row>74</xdr:row>
      <xdr:rowOff>132652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815951"/>
          <a:ext cx="838200" cy="4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132652</xdr:rowOff>
    </xdr:from>
    <xdr:to>
      <xdr:col>19</xdr:col>
      <xdr:colOff>177800</xdr:colOff>
      <xdr:row>76</xdr:row>
      <xdr:rowOff>170828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819952"/>
          <a:ext cx="889000" cy="381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107544</xdr:rowOff>
    </xdr:from>
    <xdr:to>
      <xdr:col>15</xdr:col>
      <xdr:colOff>50800</xdr:colOff>
      <xdr:row>76</xdr:row>
      <xdr:rowOff>170828</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137744"/>
          <a:ext cx="889000" cy="63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107544</xdr:rowOff>
    </xdr:from>
    <xdr:to>
      <xdr:col>10</xdr:col>
      <xdr:colOff>114300</xdr:colOff>
      <xdr:row>77</xdr:row>
      <xdr:rowOff>81217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137744"/>
          <a:ext cx="889000" cy="145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77851</xdr:rowOff>
    </xdr:from>
    <xdr:to>
      <xdr:col>24</xdr:col>
      <xdr:colOff>114300</xdr:colOff>
      <xdr:row>75</xdr:row>
      <xdr:rowOff>8001</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6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100728</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16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81852</xdr:rowOff>
    </xdr:from>
    <xdr:to>
      <xdr:col>20</xdr:col>
      <xdr:colOff>38100</xdr:colOff>
      <xdr:row>75</xdr:row>
      <xdr:rowOff>12002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69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28529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544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120028</xdr:rowOff>
    </xdr:from>
    <xdr:to>
      <xdr:col>15</xdr:col>
      <xdr:colOff>101600</xdr:colOff>
      <xdr:row>77</xdr:row>
      <xdr:rowOff>50178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5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66705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925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56744</xdr:rowOff>
    </xdr:from>
    <xdr:to>
      <xdr:col>10</xdr:col>
      <xdr:colOff>165100</xdr:colOff>
      <xdr:row>76</xdr:row>
      <xdr:rowOff>158344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086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3421</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862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30417</xdr:rowOff>
    </xdr:from>
    <xdr:to>
      <xdr:col>6</xdr:col>
      <xdr:colOff>38100</xdr:colOff>
      <xdr:row>77</xdr:row>
      <xdr:rowOff>132017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32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148544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007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116931</xdr:rowOff>
    </xdr:from>
    <xdr:to>
      <xdr:col>24</xdr:col>
      <xdr:colOff>63500</xdr:colOff>
      <xdr:row>94</xdr:row>
      <xdr:rowOff>115788</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061781"/>
          <a:ext cx="838200" cy="170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115788</xdr:rowOff>
    </xdr:from>
    <xdr:to>
      <xdr:col>19</xdr:col>
      <xdr:colOff>177800</xdr:colOff>
      <xdr:row>97</xdr:row>
      <xdr:rowOff>129231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32088"/>
          <a:ext cx="889000" cy="527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124019</xdr:rowOff>
    </xdr:from>
    <xdr:to>
      <xdr:col>15</xdr:col>
      <xdr:colOff>50800</xdr:colOff>
      <xdr:row>97</xdr:row>
      <xdr:rowOff>129231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754669"/>
          <a:ext cx="889000" cy="5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107353</xdr:rowOff>
    </xdr:from>
    <xdr:to>
      <xdr:col>10</xdr:col>
      <xdr:colOff>114300</xdr:colOff>
      <xdr:row>97</xdr:row>
      <xdr:rowOff>124019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738003"/>
          <a:ext cx="889000" cy="16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66131</xdr:rowOff>
    </xdr:from>
    <xdr:to>
      <xdr:col>24</xdr:col>
      <xdr:colOff>114300</xdr:colOff>
      <xdr:row>93</xdr:row>
      <xdr:rowOff>167731</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010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89008</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862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64988</xdr:rowOff>
    </xdr:from>
    <xdr:to>
      <xdr:col>20</xdr:col>
      <xdr:colOff>38100</xdr:colOff>
      <xdr:row>94</xdr:row>
      <xdr:rowOff>166588</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81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11665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956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78431</xdr:rowOff>
    </xdr:from>
    <xdr:to>
      <xdr:col>15</xdr:col>
      <xdr:colOff>101600</xdr:colOff>
      <xdr:row>98</xdr:row>
      <xdr:rowOff>8581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709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171158</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801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73219</xdr:rowOff>
    </xdr:from>
    <xdr:to>
      <xdr:col>10</xdr:col>
      <xdr:colOff>165100</xdr:colOff>
      <xdr:row>98</xdr:row>
      <xdr:rowOff>3369</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703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165946</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84428" y="167965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56553</xdr:rowOff>
    </xdr:from>
    <xdr:to>
      <xdr:col>6</xdr:col>
      <xdr:colOff>38100</xdr:colOff>
      <xdr:row>97</xdr:row>
      <xdr:rowOff>158153</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87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149280</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779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79502</xdr:rowOff>
    </xdr:from>
    <xdr:to>
      <xdr:col>55</xdr:col>
      <xdr:colOff>0</xdr:colOff>
      <xdr:row>38</xdr:row>
      <xdr:rowOff>84074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94602"/>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63500</xdr:rowOff>
    </xdr:from>
    <xdr:to>
      <xdr:col>50</xdr:col>
      <xdr:colOff>114300</xdr:colOff>
      <xdr:row>38</xdr:row>
      <xdr:rowOff>79502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578600"/>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63500</xdr:rowOff>
    </xdr:from>
    <xdr:to>
      <xdr:col>45</xdr:col>
      <xdr:colOff>177800</xdr:colOff>
      <xdr:row>38</xdr:row>
      <xdr:rowOff>73978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578600"/>
          <a:ext cx="889000" cy="1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73978</xdr:rowOff>
    </xdr:from>
    <xdr:to>
      <xdr:col>41</xdr:col>
      <xdr:colOff>50800</xdr:colOff>
      <xdr:row>38</xdr:row>
      <xdr:rowOff>76264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589078"/>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33274</xdr:rowOff>
    </xdr:from>
    <xdr:to>
      <xdr:col>55</xdr:col>
      <xdr:colOff>50800</xdr:colOff>
      <xdr:row>38</xdr:row>
      <xdr:rowOff>134874</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48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119651</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633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28702</xdr:rowOff>
    </xdr:from>
    <xdr:to>
      <xdr:col>50</xdr:col>
      <xdr:colOff>165100</xdr:colOff>
      <xdr:row>38</xdr:row>
      <xdr:rowOff>130302</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43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121429</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365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12700</xdr:rowOff>
    </xdr:from>
    <xdr:to>
      <xdr:col>46</xdr:col>
      <xdr:colOff>38100</xdr:colOff>
      <xdr:row>38</xdr:row>
      <xdr:rowOff>114300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105427</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6205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23178</xdr:rowOff>
    </xdr:from>
    <xdr:to>
      <xdr:col>41</xdr:col>
      <xdr:colOff>101600</xdr:colOff>
      <xdr:row>38</xdr:row>
      <xdr:rowOff>124778</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3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115905</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6310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25464</xdr:rowOff>
    </xdr:from>
    <xdr:to>
      <xdr:col>36</xdr:col>
      <xdr:colOff>165100</xdr:colOff>
      <xdr:row>38</xdr:row>
      <xdr:rowOff>127064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540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118191</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3017" y="6633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31866</xdr:rowOff>
    </xdr:from>
    <xdr:to>
      <xdr:col>55</xdr:col>
      <xdr:colOff>0</xdr:colOff>
      <xdr:row>52</xdr:row>
      <xdr:rowOff>92086</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8947266"/>
          <a:ext cx="838200" cy="6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31866</xdr:rowOff>
    </xdr:from>
    <xdr:to>
      <xdr:col>50</xdr:col>
      <xdr:colOff>114300</xdr:colOff>
      <xdr:row>52</xdr:row>
      <xdr:rowOff>35916</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8947266"/>
          <a:ext cx="889000" cy="4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21351</xdr:rowOff>
    </xdr:from>
    <xdr:to>
      <xdr:col>45</xdr:col>
      <xdr:colOff>177800</xdr:colOff>
      <xdr:row>52</xdr:row>
      <xdr:rowOff>35916</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8936751"/>
          <a:ext cx="889000" cy="14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21351</xdr:rowOff>
    </xdr:from>
    <xdr:to>
      <xdr:col>41</xdr:col>
      <xdr:colOff>50800</xdr:colOff>
      <xdr:row>52</xdr:row>
      <xdr:rowOff>34740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8936751"/>
          <a:ext cx="889000" cy="13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41286</xdr:rowOff>
    </xdr:from>
    <xdr:to>
      <xdr:col>55</xdr:col>
      <xdr:colOff>50800</xdr:colOff>
      <xdr:row>52</xdr:row>
      <xdr:rowOff>142886</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8956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64163</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8808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152516</xdr:rowOff>
    </xdr:from>
    <xdr:to>
      <xdr:col>50</xdr:col>
      <xdr:colOff>165100</xdr:colOff>
      <xdr:row>52</xdr:row>
      <xdr:rowOff>82666</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8896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99193</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8671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156566</xdr:rowOff>
    </xdr:from>
    <xdr:to>
      <xdr:col>46</xdr:col>
      <xdr:colOff>38100</xdr:colOff>
      <xdr:row>52</xdr:row>
      <xdr:rowOff>86716</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890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103243</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8675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142001</xdr:rowOff>
    </xdr:from>
    <xdr:to>
      <xdr:col>41</xdr:col>
      <xdr:colOff>101600</xdr:colOff>
      <xdr:row>52</xdr:row>
      <xdr:rowOff>72151</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8885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88678</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661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155390</xdr:rowOff>
    </xdr:from>
    <xdr:to>
      <xdr:col>36</xdr:col>
      <xdr:colOff>165100</xdr:colOff>
      <xdr:row>52</xdr:row>
      <xdr:rowOff>85540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8899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102067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674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135623</xdr:rowOff>
    </xdr:from>
    <xdr:to>
      <xdr:col>55</xdr:col>
      <xdr:colOff>0</xdr:colOff>
      <xdr:row>78</xdr:row>
      <xdr:rowOff>109418</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337273"/>
          <a:ext cx="838200" cy="14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109418</xdr:rowOff>
    </xdr:from>
    <xdr:to>
      <xdr:col>50</xdr:col>
      <xdr:colOff>114300</xdr:colOff>
      <xdr:row>78</xdr:row>
      <xdr:rowOff>146870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482518"/>
          <a:ext cx="889000" cy="3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141635</xdr:rowOff>
    </xdr:from>
    <xdr:to>
      <xdr:col>45</xdr:col>
      <xdr:colOff>177800</xdr:colOff>
      <xdr:row>78</xdr:row>
      <xdr:rowOff>146870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14735"/>
          <a:ext cx="889000" cy="5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141635</xdr:rowOff>
    </xdr:from>
    <xdr:to>
      <xdr:col>41</xdr:col>
      <xdr:colOff>50800</xdr:colOff>
      <xdr:row>78</xdr:row>
      <xdr:rowOff>171331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6972300" y="13514735"/>
          <a:ext cx="889000" cy="29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129021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15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84823</xdr:rowOff>
    </xdr:from>
    <xdr:to>
      <xdr:col>55</xdr:col>
      <xdr:colOff>50800</xdr:colOff>
      <xdr:row>78</xdr:row>
      <xdr:rowOff>14973</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286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63250</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264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58618</xdr:rowOff>
    </xdr:from>
    <xdr:to>
      <xdr:col>50</xdr:col>
      <xdr:colOff>165100</xdr:colOff>
      <xdr:row>78</xdr:row>
      <xdr:rowOff>160218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431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151345</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524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96070</xdr:rowOff>
    </xdr:from>
    <xdr:to>
      <xdr:col>46</xdr:col>
      <xdr:colOff>38100</xdr:colOff>
      <xdr:row>79</xdr:row>
      <xdr:rowOff>26220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469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17347</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15428" y="13561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90835</xdr:rowOff>
    </xdr:from>
    <xdr:to>
      <xdr:col>41</xdr:col>
      <xdr:colOff>101600</xdr:colOff>
      <xdr:row>79</xdr:row>
      <xdr:rowOff>20985</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463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12112</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26428" y="13556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120531</xdr:rowOff>
    </xdr:from>
    <xdr:to>
      <xdr:col>36</xdr:col>
      <xdr:colOff>165100</xdr:colOff>
      <xdr:row>79</xdr:row>
      <xdr:rowOff>50681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493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41808</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37428" y="13586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139308</xdr:rowOff>
    </xdr:from>
    <xdr:to>
      <xdr:col>55</xdr:col>
      <xdr:colOff>0</xdr:colOff>
      <xdr:row>96</xdr:row>
      <xdr:rowOff>158228</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598508"/>
          <a:ext cx="838200" cy="1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139308</xdr:rowOff>
    </xdr:from>
    <xdr:to>
      <xdr:col>50</xdr:col>
      <xdr:colOff>114300</xdr:colOff>
      <xdr:row>97</xdr:row>
      <xdr:rowOff>18673</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598508"/>
          <a:ext cx="889000" cy="50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18673</xdr:rowOff>
    </xdr:from>
    <xdr:to>
      <xdr:col>45</xdr:col>
      <xdr:colOff>177800</xdr:colOff>
      <xdr:row>97</xdr:row>
      <xdr:rowOff>85337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649323"/>
          <a:ext cx="889000" cy="66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85337</xdr:rowOff>
    </xdr:from>
    <xdr:to>
      <xdr:col>41</xdr:col>
      <xdr:colOff>50800</xdr:colOff>
      <xdr:row>97</xdr:row>
      <xdr:rowOff>99716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715987"/>
          <a:ext cx="889000" cy="14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107428</xdr:rowOff>
    </xdr:from>
    <xdr:to>
      <xdr:col>55</xdr:col>
      <xdr:colOff>50800</xdr:colOff>
      <xdr:row>97</xdr:row>
      <xdr:rowOff>37578</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566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130305</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418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88508</xdr:rowOff>
    </xdr:from>
    <xdr:to>
      <xdr:col>50</xdr:col>
      <xdr:colOff>165100</xdr:colOff>
      <xdr:row>97</xdr:row>
      <xdr:rowOff>18658</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547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35185</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322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139323</xdr:rowOff>
    </xdr:from>
    <xdr:to>
      <xdr:col>46</xdr:col>
      <xdr:colOff>38100</xdr:colOff>
      <xdr:row>97</xdr:row>
      <xdr:rowOff>69473</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59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86000</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373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34537</xdr:rowOff>
    </xdr:from>
    <xdr:to>
      <xdr:col>41</xdr:col>
      <xdr:colOff>101600</xdr:colOff>
      <xdr:row>97</xdr:row>
      <xdr:rowOff>136137</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665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152664</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440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48916</xdr:rowOff>
    </xdr:from>
    <xdr:to>
      <xdr:col>36</xdr:col>
      <xdr:colOff>165100</xdr:colOff>
      <xdr:row>97</xdr:row>
      <xdr:rowOff>150516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679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167043</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454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10668</xdr:rowOff>
    </xdr:from>
    <xdr:to>
      <xdr:col>85</xdr:col>
      <xdr:colOff>127000</xdr:colOff>
      <xdr:row>34</xdr:row>
      <xdr:rowOff>58547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5668518"/>
          <a:ext cx="838200" cy="219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11049</xdr:rowOff>
    </xdr:from>
    <xdr:to>
      <xdr:col>81</xdr:col>
      <xdr:colOff>50800</xdr:colOff>
      <xdr:row>33</xdr:row>
      <xdr:rowOff>10668</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5497449"/>
          <a:ext cx="889000" cy="171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11049</xdr:rowOff>
    </xdr:from>
    <xdr:to>
      <xdr:col>76</xdr:col>
      <xdr:colOff>114300</xdr:colOff>
      <xdr:row>34</xdr:row>
      <xdr:rowOff>92075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497449"/>
          <a:ext cx="889000" cy="423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92075</xdr:rowOff>
    </xdr:from>
    <xdr:to>
      <xdr:col>71</xdr:col>
      <xdr:colOff>177800</xdr:colOff>
      <xdr:row>35</xdr:row>
      <xdr:rowOff>26924</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5921375"/>
          <a:ext cx="889000" cy="106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7747</xdr:rowOff>
    </xdr:from>
    <xdr:to>
      <xdr:col>85</xdr:col>
      <xdr:colOff>177800</xdr:colOff>
      <xdr:row>34</xdr:row>
      <xdr:rowOff>109347</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837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30624</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688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131318</xdr:rowOff>
    </xdr:from>
    <xdr:to>
      <xdr:col>81</xdr:col>
      <xdr:colOff>101600</xdr:colOff>
      <xdr:row>33</xdr:row>
      <xdr:rowOff>61468</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617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77995</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5392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131699</xdr:rowOff>
    </xdr:from>
    <xdr:to>
      <xdr:col>76</xdr:col>
      <xdr:colOff>165100</xdr:colOff>
      <xdr:row>32</xdr:row>
      <xdr:rowOff>61849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446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78376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5221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41275</xdr:rowOff>
    </xdr:from>
    <xdr:to>
      <xdr:col>72</xdr:col>
      <xdr:colOff>38100</xdr:colOff>
      <xdr:row>34</xdr:row>
      <xdr:rowOff>142875</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5870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159402</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56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147574</xdr:rowOff>
    </xdr:from>
    <xdr:to>
      <xdr:col>67</xdr:col>
      <xdr:colOff>101600</xdr:colOff>
      <xdr:row>35</xdr:row>
      <xdr:rowOff>77724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597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94251</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5752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169932</xdr:rowOff>
    </xdr:from>
    <xdr:to>
      <xdr:col>85</xdr:col>
      <xdr:colOff>127000</xdr:colOff>
      <xdr:row>54</xdr:row>
      <xdr:rowOff>170961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5481300" y="9428232"/>
          <a:ext cx="838200" cy="1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170961</xdr:rowOff>
    </xdr:from>
    <xdr:to>
      <xdr:col>81</xdr:col>
      <xdr:colOff>50800</xdr:colOff>
      <xdr:row>55</xdr:row>
      <xdr:rowOff>29820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429261"/>
          <a:ext cx="889000" cy="30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29820</xdr:rowOff>
    </xdr:from>
    <xdr:to>
      <xdr:col>76</xdr:col>
      <xdr:colOff>114300</xdr:colOff>
      <xdr:row>55</xdr:row>
      <xdr:rowOff>43802</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459570"/>
          <a:ext cx="889000" cy="13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42183</xdr:rowOff>
    </xdr:from>
    <xdr:to>
      <xdr:col>71</xdr:col>
      <xdr:colOff>177800</xdr:colOff>
      <xdr:row>55</xdr:row>
      <xdr:rowOff>43802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471933"/>
          <a:ext cx="889000" cy="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119132</xdr:rowOff>
    </xdr:from>
    <xdr:to>
      <xdr:col>85</xdr:col>
      <xdr:colOff>177800</xdr:colOff>
      <xdr:row>55</xdr:row>
      <xdr:rowOff>49282</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377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142009</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228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120161</xdr:rowOff>
    </xdr:from>
    <xdr:to>
      <xdr:col>81</xdr:col>
      <xdr:colOff>101600</xdr:colOff>
      <xdr:row>55</xdr:row>
      <xdr:rowOff>50311</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37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66838</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153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150470</xdr:rowOff>
    </xdr:from>
    <xdr:to>
      <xdr:col>76</xdr:col>
      <xdr:colOff>165100</xdr:colOff>
      <xdr:row>55</xdr:row>
      <xdr:rowOff>80620</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40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97147</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183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164452</xdr:rowOff>
    </xdr:from>
    <xdr:to>
      <xdr:col>72</xdr:col>
      <xdr:colOff>38100</xdr:colOff>
      <xdr:row>55</xdr:row>
      <xdr:rowOff>94602</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42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111129</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197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162833</xdr:rowOff>
    </xdr:from>
    <xdr:to>
      <xdr:col>67</xdr:col>
      <xdr:colOff>101600</xdr:colOff>
      <xdr:row>55</xdr:row>
      <xdr:rowOff>92983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421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109510</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196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25766</xdr:rowOff>
    </xdr:from>
    <xdr:to>
      <xdr:col>85</xdr:col>
      <xdr:colOff>127000</xdr:colOff>
      <xdr:row>78</xdr:row>
      <xdr:rowOff>52512</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227416"/>
          <a:ext cx="838200" cy="198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85979</xdr:rowOff>
    </xdr:from>
    <xdr:to>
      <xdr:col>81</xdr:col>
      <xdr:colOff>50800</xdr:colOff>
      <xdr:row>77</xdr:row>
      <xdr:rowOff>25766</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2944729"/>
          <a:ext cx="889000" cy="282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85979</xdr:rowOff>
    </xdr:from>
    <xdr:to>
      <xdr:col>76</xdr:col>
      <xdr:colOff>114300</xdr:colOff>
      <xdr:row>76</xdr:row>
      <xdr:rowOff>124613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2944729"/>
          <a:ext cx="889000" cy="210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124613</xdr:rowOff>
    </xdr:from>
    <xdr:to>
      <xdr:col>71</xdr:col>
      <xdr:colOff>177800</xdr:colOff>
      <xdr:row>78</xdr:row>
      <xdr:rowOff>119218</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154813"/>
          <a:ext cx="889000" cy="337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1712</xdr:rowOff>
    </xdr:from>
    <xdr:to>
      <xdr:col>85</xdr:col>
      <xdr:colOff>177800</xdr:colOff>
      <xdr:row>78</xdr:row>
      <xdr:rowOff>103312</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374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101388</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03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146416</xdr:rowOff>
    </xdr:from>
    <xdr:to>
      <xdr:col>81</xdr:col>
      <xdr:colOff>101600</xdr:colOff>
      <xdr:row>77</xdr:row>
      <xdr:rowOff>76566</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176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93093</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2951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35179</xdr:rowOff>
    </xdr:from>
    <xdr:to>
      <xdr:col>76</xdr:col>
      <xdr:colOff>165100</xdr:colOff>
      <xdr:row>75</xdr:row>
      <xdr:rowOff>136779</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2893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153306</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25111" y="12669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73813</xdr:rowOff>
    </xdr:from>
    <xdr:to>
      <xdr:col>72</xdr:col>
      <xdr:colOff>38100</xdr:colOff>
      <xdr:row>77</xdr:row>
      <xdr:rowOff>3963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104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75</xdr:row>
      <xdr:rowOff>20490</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2879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68418</xdr:rowOff>
    </xdr:from>
    <xdr:to>
      <xdr:col>67</xdr:col>
      <xdr:colOff>101600</xdr:colOff>
      <xdr:row>78</xdr:row>
      <xdr:rowOff>170018</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41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161145</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342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134328</xdr:rowOff>
    </xdr:from>
    <xdr:to>
      <xdr:col>85</xdr:col>
      <xdr:colOff>127000</xdr:colOff>
      <xdr:row>95</xdr:row>
      <xdr:rowOff>147016</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422078"/>
          <a:ext cx="838200" cy="12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134328</xdr:rowOff>
    </xdr:from>
    <xdr:to>
      <xdr:col>81</xdr:col>
      <xdr:colOff>50800</xdr:colOff>
      <xdr:row>95</xdr:row>
      <xdr:rowOff>161846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422078"/>
          <a:ext cx="889000" cy="2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143500</xdr:rowOff>
    </xdr:from>
    <xdr:to>
      <xdr:col>76</xdr:col>
      <xdr:colOff>114300</xdr:colOff>
      <xdr:row>95</xdr:row>
      <xdr:rowOff>161846</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431250"/>
          <a:ext cx="889000" cy="18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90494</xdr:rowOff>
    </xdr:from>
    <xdr:to>
      <xdr:col>71</xdr:col>
      <xdr:colOff>177800</xdr:colOff>
      <xdr:row>95</xdr:row>
      <xdr:rowOff>143500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378244"/>
          <a:ext cx="889000" cy="53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96216</xdr:rowOff>
    </xdr:from>
    <xdr:to>
      <xdr:col>85</xdr:col>
      <xdr:colOff>177800</xdr:colOff>
      <xdr:row>96</xdr:row>
      <xdr:rowOff>26366</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383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119093</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235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83528</xdr:rowOff>
    </xdr:from>
    <xdr:to>
      <xdr:col>81</xdr:col>
      <xdr:colOff>101600</xdr:colOff>
      <xdr:row>96</xdr:row>
      <xdr:rowOff>13678</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371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30205</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1465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111046</xdr:rowOff>
    </xdr:from>
    <xdr:to>
      <xdr:col>76</xdr:col>
      <xdr:colOff>165100</xdr:colOff>
      <xdr:row>96</xdr:row>
      <xdr:rowOff>41196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398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57723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17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92700</xdr:rowOff>
    </xdr:from>
    <xdr:to>
      <xdr:col>72</xdr:col>
      <xdr:colOff>38100</xdr:colOff>
      <xdr:row>96</xdr:row>
      <xdr:rowOff>22850</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380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39377</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5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39694</xdr:rowOff>
    </xdr:from>
    <xdr:to>
      <xdr:col>67</xdr:col>
      <xdr:colOff>101600</xdr:colOff>
      <xdr:row>95</xdr:row>
      <xdr:rowOff>141294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327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157821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102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新型コロナウイルス感染症への対応などにより、民生費が前年度に比べ住民一人当たり</a:t>
          </a:r>
          <a:r>
            <a:rPr kumimoji="1" lang="en-US" altLang="ja-JP" sz="1300">
              <a:latin typeface="ＭＳ Ｐゴシック" panose="020B0600070205080204" pitchFamily="50" charset="-128"/>
              <a:ea typeface="ＭＳ Ｐゴシック" panose="020B0600070205080204" pitchFamily="50" charset="-128"/>
            </a:rPr>
            <a:t>105</a:t>
          </a:r>
          <a:r>
            <a:rPr kumimoji="1" lang="ja-JP" altLang="en-US" sz="1300">
              <a:latin typeface="ＭＳ Ｐゴシック" panose="020B0600070205080204" pitchFamily="50" charset="-128"/>
              <a:ea typeface="ＭＳ Ｐゴシック" panose="020B0600070205080204" pitchFamily="50" charset="-128"/>
            </a:rPr>
            <a:t>円の増、衛生費が</a:t>
          </a:r>
          <a:r>
            <a:rPr kumimoji="1" lang="en-US" altLang="ja-JP" sz="1300">
              <a:latin typeface="ＭＳ Ｐゴシック" panose="020B0600070205080204" pitchFamily="50" charset="-128"/>
              <a:ea typeface="ＭＳ Ｐゴシック" panose="020B0600070205080204" pitchFamily="50" charset="-128"/>
            </a:rPr>
            <a:t>7,450</a:t>
          </a:r>
          <a:r>
            <a:rPr kumimoji="1" lang="ja-JP" altLang="en-US" sz="1300">
              <a:latin typeface="ＭＳ Ｐゴシック" panose="020B0600070205080204" pitchFamily="50" charset="-128"/>
              <a:ea typeface="ＭＳ Ｐゴシック" panose="020B0600070205080204" pitchFamily="50" charset="-128"/>
            </a:rPr>
            <a:t>円の増、商工費が</a:t>
          </a:r>
          <a:r>
            <a:rPr kumimoji="1" lang="en-US" altLang="ja-JP" sz="1300">
              <a:latin typeface="ＭＳ Ｐゴシック" panose="020B0600070205080204" pitchFamily="50" charset="-128"/>
              <a:ea typeface="ＭＳ Ｐゴシック" panose="020B0600070205080204" pitchFamily="50" charset="-128"/>
            </a:rPr>
            <a:t>19,061</a:t>
          </a:r>
          <a:r>
            <a:rPr kumimoji="1" lang="ja-JP" altLang="en-US" sz="1300">
              <a:latin typeface="ＭＳ Ｐゴシック" panose="020B0600070205080204" pitchFamily="50" charset="-128"/>
              <a:ea typeface="ＭＳ Ｐゴシック" panose="020B0600070205080204" pitchFamily="50" charset="-128"/>
            </a:rPr>
            <a:t>円の増となっている。</a:t>
          </a:r>
        </a:p>
        <a:p>
          <a:r>
            <a:rPr kumimoji="1" lang="ja-JP" altLang="en-US" sz="1300">
              <a:latin typeface="ＭＳ Ｐゴシック" panose="020B0600070205080204" pitchFamily="50" charset="-128"/>
              <a:ea typeface="ＭＳ Ｐゴシック" panose="020B0600070205080204" pitchFamily="50" charset="-128"/>
            </a:rPr>
            <a:t>　一方で、災害復旧費が平成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月豪雨災害に係る公共災害土木復旧費や耕地災害復旧事業費の減などにより前年度に比べ住民一人当たり</a:t>
          </a:r>
          <a:r>
            <a:rPr kumimoji="1" lang="en-US" altLang="ja-JP" sz="1300">
              <a:latin typeface="ＭＳ Ｐゴシック" panose="020B0600070205080204" pitchFamily="50" charset="-128"/>
              <a:ea typeface="ＭＳ Ｐゴシック" panose="020B0600070205080204" pitchFamily="50" charset="-128"/>
            </a:rPr>
            <a:t>4,335</a:t>
          </a:r>
          <a:r>
            <a:rPr kumimoji="1" lang="ja-JP" altLang="en-US" sz="1300">
              <a:latin typeface="ＭＳ Ｐゴシック" panose="020B0600070205080204" pitchFamily="50" charset="-128"/>
              <a:ea typeface="ＭＳ Ｐゴシック" panose="020B0600070205080204" pitchFamily="50" charset="-128"/>
            </a:rPr>
            <a:t>円の減となっている。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a:t>
          </a:r>
          <a:r>
            <a:rPr kumimoji="1" lang="ja-JP" altLang="en-US" sz="850">
              <a:latin typeface="ＭＳ ゴシック" pitchFamily="49" charset="-128"/>
              <a:ea typeface="ＭＳ ゴシック" pitchFamily="49" charset="-128"/>
            </a:rPr>
            <a:t>平成</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年度は、豪雨災害からの復旧・復興を優先的に行ったことにより、財政調整基金の取崩しが前年度より増加するとともに積立てが減少し、実質単年度収支は前年度に比べ悪化した。令和元年度は、平成</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度に行えなかった財政調整基金への収支改善分の積立てを行ったため、実質単年度収支は前年度に比べ改善した。令和２年度は、財政調整基金の全額取崩中止を行ったため、実質単年度収支は前年度に比べ改善しているが、実質収支には新型コロナウイルス感染症緊急包括支援交付金の国庫返納額が含まれており、これを除くと実質収支額</a:t>
          </a:r>
          <a:r>
            <a:rPr kumimoji="1" lang="en-US" altLang="ja-JP" sz="850">
              <a:latin typeface="ＭＳ ゴシック" pitchFamily="49" charset="-128"/>
              <a:ea typeface="ＭＳ ゴシック" pitchFamily="49" charset="-128"/>
            </a:rPr>
            <a:t>0.28</a:t>
          </a:r>
          <a:r>
            <a:rPr kumimoji="1" lang="ja-JP" altLang="en-US" sz="850">
              <a:latin typeface="ＭＳ ゴシック" pitchFamily="49" charset="-128"/>
              <a:ea typeface="ＭＳ ゴシック" pitchFamily="49" charset="-128"/>
            </a:rPr>
            <a:t>、実質単年度収支</a:t>
          </a:r>
          <a:r>
            <a:rPr kumimoji="1" lang="en-US" altLang="ja-JP" sz="850">
              <a:latin typeface="ＭＳ ゴシック" pitchFamily="49" charset="-128"/>
              <a:ea typeface="ＭＳ ゴシック" pitchFamily="49" charset="-128"/>
            </a:rPr>
            <a:t>0.06</a:t>
          </a:r>
          <a:r>
            <a:rPr kumimoji="1" lang="ja-JP" altLang="en-US" sz="850">
              <a:latin typeface="ＭＳ ゴシック" pitchFamily="49" charset="-128"/>
              <a:ea typeface="ＭＳ ゴシック" pitchFamily="49" charset="-128"/>
            </a:rPr>
            <a:t>となる。令和３年度も、実質単年度収支には国庫返納に備えた積み立てが含まれており、また、実質収支には国庫返納額が含まれているため、これを除くと、実質収支額</a:t>
          </a:r>
          <a:r>
            <a:rPr kumimoji="1" lang="en-US" altLang="ja-JP" sz="850">
              <a:latin typeface="ＭＳ ゴシック" pitchFamily="49" charset="-128"/>
              <a:ea typeface="ＭＳ ゴシック" pitchFamily="49" charset="-128"/>
            </a:rPr>
            <a:t>1.90</a:t>
          </a:r>
          <a:r>
            <a:rPr kumimoji="1" lang="ja-JP" altLang="en-US" sz="850">
              <a:latin typeface="ＭＳ ゴシック" pitchFamily="49" charset="-128"/>
              <a:ea typeface="ＭＳ ゴシック" pitchFamily="49" charset="-128"/>
            </a:rPr>
            <a:t>、実質単年度収支</a:t>
          </a:r>
          <a:r>
            <a:rPr kumimoji="1" lang="en-US" altLang="ja-JP" sz="850">
              <a:latin typeface="ＭＳ ゴシック" pitchFamily="49" charset="-128"/>
              <a:ea typeface="ＭＳ ゴシック" pitchFamily="49" charset="-128"/>
            </a:rPr>
            <a:t>7.93</a:t>
          </a:r>
          <a:r>
            <a:rPr kumimoji="1" lang="ja-JP" altLang="en-US" sz="850">
              <a:latin typeface="ＭＳ ゴシック" pitchFamily="49" charset="-128"/>
              <a:ea typeface="ＭＳ ゴシック" pitchFamily="49" charset="-128"/>
            </a:rPr>
            <a:t>となる。また、国庫返納分等を除いた財政調整基金残高は</a:t>
          </a:r>
          <a:r>
            <a:rPr kumimoji="1" lang="en-US" altLang="ja-JP" sz="850">
              <a:latin typeface="ＭＳ ゴシック" pitchFamily="49" charset="-128"/>
              <a:ea typeface="ＭＳ ゴシック" pitchFamily="49" charset="-128"/>
            </a:rPr>
            <a:t>3.42</a:t>
          </a:r>
          <a:r>
            <a:rPr kumimoji="1" lang="ja-JP" altLang="en-US" sz="850">
              <a:latin typeface="ＭＳ ゴシック" pitchFamily="49" charset="-128"/>
              <a:ea typeface="ＭＳ ゴシック" pitchFamily="49" charset="-128"/>
            </a:rPr>
            <a:t>となる。</a:t>
          </a:r>
        </a:p>
        <a:p>
          <a:r>
            <a:rPr kumimoji="1" lang="ja-JP" altLang="en-US" sz="850">
              <a:latin typeface="ＭＳ ゴシック" pitchFamily="49" charset="-128"/>
              <a:ea typeface="ＭＳ ゴシック" pitchFamily="49" charset="-128"/>
            </a:rPr>
            <a:t>　財政調整基金残高は標準財政規模比５％を上回る水準で推移していたが、平成</a:t>
          </a:r>
          <a:r>
            <a:rPr kumimoji="1" lang="en-US" altLang="ja-JP" sz="850">
              <a:latin typeface="ＭＳ ゴシック" pitchFamily="49" charset="-128"/>
              <a:ea typeface="ＭＳ ゴシック" pitchFamily="49" charset="-128"/>
            </a:rPr>
            <a:t>28</a:t>
          </a:r>
          <a:r>
            <a:rPr kumimoji="1" lang="ja-JP" altLang="en-US" sz="850">
              <a:latin typeface="ＭＳ ゴシック" pitchFamily="49" charset="-128"/>
              <a:ea typeface="ＭＳ ゴシック" pitchFamily="49" charset="-128"/>
            </a:rPr>
            <a:t>年度に取崩しが増加したことなどから下回ることとなった。</a:t>
          </a:r>
          <a:endParaRPr kumimoji="1" lang="en-US" altLang="ja-JP" sz="850">
            <a:latin typeface="ＭＳ ゴシック" pitchFamily="49" charset="-128"/>
            <a:ea typeface="ＭＳ ゴシック" pitchFamily="49" charset="-128"/>
          </a:endParaRPr>
        </a:p>
        <a:p>
          <a:r>
            <a:rPr kumimoji="1" lang="ja-JP" altLang="en-US" sz="850">
              <a:latin typeface="ＭＳ ゴシック" pitchFamily="49" charset="-128"/>
              <a:ea typeface="ＭＳ ゴシック" pitchFamily="49" charset="-128"/>
            </a:rPr>
            <a:t>　岡山県行財政経営指針</a:t>
          </a:r>
          <a:r>
            <a:rPr kumimoji="1" lang="en-US" altLang="ja-JP" sz="850">
              <a:latin typeface="ＭＳ ゴシック" pitchFamily="49" charset="-128"/>
              <a:ea typeface="ＭＳ ゴシック" pitchFamily="49" charset="-128"/>
            </a:rPr>
            <a:t>【</a:t>
          </a:r>
          <a:r>
            <a:rPr kumimoji="1" lang="ja-JP" altLang="en-US" sz="850">
              <a:latin typeface="ＭＳ ゴシック" pitchFamily="49" charset="-128"/>
              <a:ea typeface="ＭＳ ゴシック" pitchFamily="49" charset="-128"/>
            </a:rPr>
            <a:t>令和３年３月版</a:t>
          </a:r>
          <a:r>
            <a:rPr kumimoji="1" lang="en-US" altLang="ja-JP" sz="850">
              <a:latin typeface="ＭＳ ゴシック" pitchFamily="49" charset="-128"/>
              <a:ea typeface="ＭＳ ゴシック" pitchFamily="49" charset="-128"/>
            </a:rPr>
            <a:t>】</a:t>
          </a:r>
          <a:r>
            <a:rPr kumimoji="1" lang="ja-JP" altLang="en-US" sz="850">
              <a:latin typeface="ＭＳ ゴシック" pitchFamily="49" charset="-128"/>
              <a:ea typeface="ＭＳ ゴシック" pitchFamily="49" charset="-128"/>
            </a:rPr>
            <a:t>に基づき、中長期的には、標準財政規模の５％に相当する額を積立目標とし、それ以降も、概ね同水準の残高維持を目指すこととしている。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岡山県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いずれの会計においても、実質赤字額、資金不足額は生じていない。引き続き持続可能な財政運営・健全経営に努める。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179687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876365830</v>
      </c>
      <c r="BO4" s="413"/>
      <c r="BP4" s="413"/>
      <c r="BQ4" s="413"/>
      <c r="BR4" s="413"/>
      <c r="BS4" s="413"/>
      <c r="BT4" s="413"/>
      <c r="BU4" s="414"/>
      <c r="BV4" s="412">
        <v>801618150</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2.7</v>
      </c>
      <c r="CU4" s="562"/>
      <c r="CV4" s="562"/>
      <c r="CW4" s="562"/>
      <c r="CX4" s="562"/>
      <c r="CY4" s="562"/>
      <c r="CZ4" s="562"/>
      <c r="DA4" s="563"/>
      <c r="DB4" s="561">
        <v>4</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857867880</v>
      </c>
      <c r="BO5" s="392"/>
      <c r="BP5" s="392"/>
      <c r="BQ5" s="392"/>
      <c r="BR5" s="392"/>
      <c r="BS5" s="392"/>
      <c r="BT5" s="392"/>
      <c r="BU5" s="393"/>
      <c r="BV5" s="391">
        <v>778825653</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89.4</v>
      </c>
      <c r="CU5" s="386"/>
      <c r="CV5" s="386"/>
      <c r="CW5" s="386"/>
      <c r="CX5" s="386"/>
      <c r="CY5" s="386"/>
      <c r="CZ5" s="386"/>
      <c r="DA5" s="387"/>
      <c r="DB5" s="385">
        <v>97.2</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10320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18497950</v>
      </c>
      <c r="BO6" s="392"/>
      <c r="BP6" s="392"/>
      <c r="BQ6" s="392"/>
      <c r="BR6" s="392"/>
      <c r="BS6" s="392"/>
      <c r="BT6" s="392"/>
      <c r="BU6" s="393"/>
      <c r="BV6" s="391">
        <v>22792497</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96.8</v>
      </c>
      <c r="CU6" s="515"/>
      <c r="CV6" s="515"/>
      <c r="CW6" s="515"/>
      <c r="CX6" s="515"/>
      <c r="CY6" s="515"/>
      <c r="CZ6" s="515"/>
      <c r="DA6" s="516"/>
      <c r="DB6" s="514">
        <v>109</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3</v>
      </c>
      <c r="AJ7" s="435"/>
      <c r="AK7" s="435"/>
      <c r="AL7" s="435"/>
      <c r="AM7" s="435"/>
      <c r="AN7" s="435"/>
      <c r="AO7" s="435"/>
      <c r="AP7" s="436"/>
      <c r="AQ7" s="434">
        <v>9180</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6810719</v>
      </c>
      <c r="BO7" s="392"/>
      <c r="BP7" s="392"/>
      <c r="BQ7" s="392"/>
      <c r="BR7" s="392"/>
      <c r="BS7" s="392"/>
      <c r="BT7" s="392"/>
      <c r="BU7" s="393"/>
      <c r="BV7" s="391">
        <v>6003360</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437956703</v>
      </c>
      <c r="CU7" s="392"/>
      <c r="CV7" s="392"/>
      <c r="CW7" s="392"/>
      <c r="CX7" s="392"/>
      <c r="CY7" s="392"/>
      <c r="CZ7" s="392"/>
      <c r="DA7" s="393"/>
      <c r="DB7" s="391">
        <v>421760445</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8455</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11687231</v>
      </c>
      <c r="BO8" s="392"/>
      <c r="BP8" s="392"/>
      <c r="BQ8" s="392"/>
      <c r="BR8" s="392"/>
      <c r="BS8" s="392"/>
      <c r="BT8" s="392"/>
      <c r="BU8" s="393"/>
      <c r="BV8" s="391">
        <v>16789137</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0.51083000000000001</v>
      </c>
      <c r="CU8" s="512"/>
      <c r="CV8" s="512"/>
      <c r="CW8" s="512"/>
      <c r="CX8" s="512"/>
      <c r="CY8" s="512"/>
      <c r="CZ8" s="512"/>
      <c r="DA8" s="513"/>
      <c r="DB8" s="511">
        <v>0.53481000000000001</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1888432</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10000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-5101906</v>
      </c>
      <c r="BO9" s="392"/>
      <c r="BP9" s="392"/>
      <c r="BQ9" s="392"/>
      <c r="BR9" s="392"/>
      <c r="BS9" s="392"/>
      <c r="BT9" s="392"/>
      <c r="BU9" s="393"/>
      <c r="BV9" s="391">
        <v>15618712</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17.100000000000001</v>
      </c>
      <c r="CU9" s="386"/>
      <c r="CV9" s="386"/>
      <c r="CW9" s="386"/>
      <c r="CX9" s="386"/>
      <c r="CY9" s="386"/>
      <c r="CZ9" s="386"/>
      <c r="DA9" s="387"/>
      <c r="DB9" s="385">
        <v>19.399999999999999</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1921525</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9000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34738517</v>
      </c>
      <c r="BO10" s="392"/>
      <c r="BP10" s="392"/>
      <c r="BQ10" s="392"/>
      <c r="BR10" s="392"/>
      <c r="BS10" s="392"/>
      <c r="BT10" s="392"/>
      <c r="BU10" s="393"/>
      <c r="BV10" s="391">
        <v>211776</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53</v>
      </c>
      <c r="AJ11" s="435"/>
      <c r="AK11" s="435"/>
      <c r="AL11" s="435"/>
      <c r="AM11" s="435"/>
      <c r="AN11" s="435"/>
      <c r="AO11" s="435"/>
      <c r="AP11" s="436"/>
      <c r="AQ11" s="434">
        <v>8400</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121</v>
      </c>
      <c r="DC11" s="492"/>
      <c r="DD11" s="492"/>
      <c r="DE11" s="492"/>
      <c r="DF11" s="492"/>
      <c r="DG11" s="492"/>
      <c r="DH11" s="492"/>
      <c r="DI11" s="493"/>
    </row>
    <row r="12" spans="1:119" ht="18.75" customHeight="1" x14ac:dyDescent="0.2">
      <c r="A12" s="159"/>
      <c r="B12" s="459" t="s">
        <v>122</v>
      </c>
      <c r="C12" s="460"/>
      <c r="D12" s="460"/>
      <c r="E12" s="460"/>
      <c r="F12" s="460"/>
      <c r="G12" s="460"/>
      <c r="H12" s="460"/>
      <c r="I12" s="460"/>
      <c r="J12" s="460"/>
      <c r="K12" s="461"/>
      <c r="L12" s="468" t="s">
        <v>123</v>
      </c>
      <c r="M12" s="469"/>
      <c r="N12" s="469"/>
      <c r="O12" s="469"/>
      <c r="P12" s="469"/>
      <c r="Q12" s="470"/>
      <c r="R12" s="471">
        <v>1879280</v>
      </c>
      <c r="S12" s="472"/>
      <c r="T12" s="472"/>
      <c r="U12" s="472"/>
      <c r="V12" s="473"/>
      <c r="W12" s="474" t="s">
        <v>124</v>
      </c>
      <c r="X12" s="475"/>
      <c r="Y12" s="476"/>
      <c r="Z12" s="483" t="s">
        <v>2</v>
      </c>
      <c r="AA12" s="484"/>
      <c r="AB12" s="484"/>
      <c r="AC12" s="484"/>
      <c r="AD12" s="484"/>
      <c r="AE12" s="484"/>
      <c r="AF12" s="484"/>
      <c r="AG12" s="484"/>
      <c r="AH12" s="485"/>
      <c r="AI12" s="497" t="s">
        <v>125</v>
      </c>
      <c r="AJ12" s="484"/>
      <c r="AK12" s="484"/>
      <c r="AL12" s="484"/>
      <c r="AM12" s="485"/>
      <c r="AN12" s="497" t="s">
        <v>126</v>
      </c>
      <c r="AO12" s="498"/>
      <c r="AP12" s="498"/>
      <c r="AQ12" s="498"/>
      <c r="AR12" s="498"/>
      <c r="AS12" s="499"/>
      <c r="AT12" s="503" t="s">
        <v>127</v>
      </c>
      <c r="AU12" s="504"/>
      <c r="AV12" s="504"/>
      <c r="AW12" s="504"/>
      <c r="AX12" s="504"/>
      <c r="AY12" s="505"/>
      <c r="AZ12" s="388" t="s">
        <v>128</v>
      </c>
      <c r="BA12" s="389"/>
      <c r="BB12" s="389"/>
      <c r="BC12" s="389"/>
      <c r="BD12" s="389"/>
      <c r="BE12" s="389"/>
      <c r="BF12" s="389"/>
      <c r="BG12" s="389"/>
      <c r="BH12" s="389"/>
      <c r="BI12" s="389"/>
      <c r="BJ12" s="389"/>
      <c r="BK12" s="389"/>
      <c r="BL12" s="389"/>
      <c r="BM12" s="390"/>
      <c r="BN12" s="391">
        <v>7139328</v>
      </c>
      <c r="BO12" s="392"/>
      <c r="BP12" s="392"/>
      <c r="BQ12" s="392"/>
      <c r="BR12" s="392"/>
      <c r="BS12" s="392"/>
      <c r="BT12" s="392"/>
      <c r="BU12" s="393"/>
      <c r="BV12" s="391">
        <v>0</v>
      </c>
      <c r="BW12" s="392"/>
      <c r="BX12" s="392"/>
      <c r="BY12" s="392"/>
      <c r="BZ12" s="392"/>
      <c r="CA12" s="392"/>
      <c r="CB12" s="392"/>
      <c r="CC12" s="393"/>
      <c r="CD12" s="489" t="s">
        <v>129</v>
      </c>
      <c r="CE12" s="384"/>
      <c r="CF12" s="384"/>
      <c r="CG12" s="384"/>
      <c r="CH12" s="384"/>
      <c r="CI12" s="384"/>
      <c r="CJ12" s="384"/>
      <c r="CK12" s="384"/>
      <c r="CL12" s="384"/>
      <c r="CM12" s="384"/>
      <c r="CN12" s="384"/>
      <c r="CO12" s="384"/>
      <c r="CP12" s="384"/>
      <c r="CQ12" s="384"/>
      <c r="CR12" s="384"/>
      <c r="CS12" s="490"/>
      <c r="CT12" s="491" t="s">
        <v>130</v>
      </c>
      <c r="CU12" s="492"/>
      <c r="CV12" s="492"/>
      <c r="CW12" s="492"/>
      <c r="CX12" s="492"/>
      <c r="CY12" s="492"/>
      <c r="CZ12" s="492"/>
      <c r="DA12" s="493"/>
      <c r="DB12" s="491" t="s">
        <v>121</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131</v>
      </c>
      <c r="N13" s="451"/>
      <c r="O13" s="451"/>
      <c r="P13" s="451"/>
      <c r="Q13" s="452"/>
      <c r="R13" s="494">
        <v>1850283</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132</v>
      </c>
      <c r="BA13" s="395"/>
      <c r="BB13" s="395"/>
      <c r="BC13" s="395"/>
      <c r="BD13" s="395"/>
      <c r="BE13" s="395"/>
      <c r="BF13" s="395"/>
      <c r="BG13" s="395"/>
      <c r="BH13" s="395"/>
      <c r="BI13" s="395"/>
      <c r="BJ13" s="395"/>
      <c r="BK13" s="395"/>
      <c r="BL13" s="395"/>
      <c r="BM13" s="396"/>
      <c r="BN13" s="391">
        <v>22497283</v>
      </c>
      <c r="BO13" s="392"/>
      <c r="BP13" s="392"/>
      <c r="BQ13" s="392"/>
      <c r="BR13" s="392"/>
      <c r="BS13" s="392"/>
      <c r="BT13" s="392"/>
      <c r="BU13" s="393"/>
      <c r="BV13" s="391">
        <v>15830488</v>
      </c>
      <c r="BW13" s="392"/>
      <c r="BX13" s="392"/>
      <c r="BY13" s="392"/>
      <c r="BZ13" s="392"/>
      <c r="CA13" s="392"/>
      <c r="CB13" s="392"/>
      <c r="CC13" s="393"/>
      <c r="CD13" s="489" t="s">
        <v>133</v>
      </c>
      <c r="CE13" s="384"/>
      <c r="CF13" s="384"/>
      <c r="CG13" s="384"/>
      <c r="CH13" s="384"/>
      <c r="CI13" s="384"/>
      <c r="CJ13" s="384"/>
      <c r="CK13" s="384"/>
      <c r="CL13" s="384"/>
      <c r="CM13" s="384"/>
      <c r="CN13" s="384"/>
      <c r="CO13" s="384"/>
      <c r="CP13" s="384"/>
      <c r="CQ13" s="384"/>
      <c r="CR13" s="384"/>
      <c r="CS13" s="490"/>
      <c r="CT13" s="385">
        <v>11.1</v>
      </c>
      <c r="CU13" s="386"/>
      <c r="CV13" s="386"/>
      <c r="CW13" s="386"/>
      <c r="CX13" s="386"/>
      <c r="CY13" s="386"/>
      <c r="CZ13" s="386"/>
      <c r="DA13" s="387"/>
      <c r="DB13" s="385">
        <v>11.3</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134</v>
      </c>
      <c r="M14" s="509"/>
      <c r="N14" s="509"/>
      <c r="O14" s="509"/>
      <c r="P14" s="509"/>
      <c r="Q14" s="510"/>
      <c r="R14" s="453">
        <v>1893874</v>
      </c>
      <c r="S14" s="454"/>
      <c r="T14" s="454"/>
      <c r="U14" s="454"/>
      <c r="V14" s="455"/>
      <c r="W14" s="477"/>
      <c r="X14" s="478"/>
      <c r="Y14" s="479"/>
      <c r="Z14" s="431" t="s">
        <v>135</v>
      </c>
      <c r="AA14" s="432"/>
      <c r="AB14" s="432"/>
      <c r="AC14" s="432"/>
      <c r="AD14" s="432"/>
      <c r="AE14" s="432"/>
      <c r="AF14" s="432"/>
      <c r="AG14" s="432"/>
      <c r="AH14" s="433"/>
      <c r="AI14" s="434">
        <v>5442</v>
      </c>
      <c r="AJ14" s="435"/>
      <c r="AK14" s="435"/>
      <c r="AL14" s="435"/>
      <c r="AM14" s="436"/>
      <c r="AN14" s="434">
        <v>18127302</v>
      </c>
      <c r="AO14" s="435"/>
      <c r="AP14" s="435"/>
      <c r="AQ14" s="435"/>
      <c r="AR14" s="435"/>
      <c r="AS14" s="436"/>
      <c r="AT14" s="434">
        <v>3331</v>
      </c>
      <c r="AU14" s="435"/>
      <c r="AV14" s="435"/>
      <c r="AW14" s="435"/>
      <c r="AX14" s="435"/>
      <c r="AY14" s="437"/>
      <c r="AZ14" s="409" t="s">
        <v>136</v>
      </c>
      <c r="BA14" s="410"/>
      <c r="BB14" s="410"/>
      <c r="BC14" s="410"/>
      <c r="BD14" s="410"/>
      <c r="BE14" s="410"/>
      <c r="BF14" s="410"/>
      <c r="BG14" s="410"/>
      <c r="BH14" s="410"/>
      <c r="BI14" s="410"/>
      <c r="BJ14" s="410"/>
      <c r="BK14" s="410"/>
      <c r="BL14" s="410"/>
      <c r="BM14" s="411"/>
      <c r="BN14" s="412">
        <v>160724761</v>
      </c>
      <c r="BO14" s="413"/>
      <c r="BP14" s="413"/>
      <c r="BQ14" s="413"/>
      <c r="BR14" s="413"/>
      <c r="BS14" s="413"/>
      <c r="BT14" s="413"/>
      <c r="BU14" s="414"/>
      <c r="BV14" s="412">
        <v>186381682</v>
      </c>
      <c r="BW14" s="413"/>
      <c r="BX14" s="413"/>
      <c r="BY14" s="413"/>
      <c r="BZ14" s="413"/>
      <c r="CA14" s="413"/>
      <c r="CB14" s="413"/>
      <c r="CC14" s="414"/>
      <c r="CD14" s="417" t="s">
        <v>137</v>
      </c>
      <c r="CE14" s="418"/>
      <c r="CF14" s="418"/>
      <c r="CG14" s="418"/>
      <c r="CH14" s="418"/>
      <c r="CI14" s="418"/>
      <c r="CJ14" s="418"/>
      <c r="CK14" s="418"/>
      <c r="CL14" s="418"/>
      <c r="CM14" s="418"/>
      <c r="CN14" s="418"/>
      <c r="CO14" s="418"/>
      <c r="CP14" s="418"/>
      <c r="CQ14" s="418"/>
      <c r="CR14" s="418"/>
      <c r="CS14" s="419"/>
      <c r="CT14" s="441">
        <v>170.4</v>
      </c>
      <c r="CU14" s="442"/>
      <c r="CV14" s="442"/>
      <c r="CW14" s="442"/>
      <c r="CX14" s="442"/>
      <c r="CY14" s="442"/>
      <c r="CZ14" s="442"/>
      <c r="DA14" s="443"/>
      <c r="DB14" s="441">
        <v>192.9</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131</v>
      </c>
      <c r="N15" s="451"/>
      <c r="O15" s="451"/>
      <c r="P15" s="451"/>
      <c r="Q15" s="452"/>
      <c r="R15" s="453">
        <v>1862967</v>
      </c>
      <c r="S15" s="454"/>
      <c r="T15" s="454"/>
      <c r="U15" s="454"/>
      <c r="V15" s="455"/>
      <c r="W15" s="477"/>
      <c r="X15" s="478"/>
      <c r="Y15" s="479"/>
      <c r="Z15" s="431" t="s">
        <v>138</v>
      </c>
      <c r="AA15" s="432"/>
      <c r="AB15" s="432"/>
      <c r="AC15" s="432"/>
      <c r="AD15" s="432"/>
      <c r="AE15" s="432"/>
      <c r="AF15" s="432"/>
      <c r="AG15" s="432"/>
      <c r="AH15" s="433"/>
      <c r="AI15" s="434" t="s">
        <v>130</v>
      </c>
      <c r="AJ15" s="435"/>
      <c r="AK15" s="435"/>
      <c r="AL15" s="435"/>
      <c r="AM15" s="436"/>
      <c r="AN15" s="434" t="s">
        <v>120</v>
      </c>
      <c r="AO15" s="435"/>
      <c r="AP15" s="435"/>
      <c r="AQ15" s="435"/>
      <c r="AR15" s="435"/>
      <c r="AS15" s="436"/>
      <c r="AT15" s="434" t="s">
        <v>130</v>
      </c>
      <c r="AU15" s="435"/>
      <c r="AV15" s="435"/>
      <c r="AW15" s="435"/>
      <c r="AX15" s="435"/>
      <c r="AY15" s="437"/>
      <c r="AZ15" s="388" t="s">
        <v>139</v>
      </c>
      <c r="BA15" s="389"/>
      <c r="BB15" s="389"/>
      <c r="BC15" s="389"/>
      <c r="BD15" s="389"/>
      <c r="BE15" s="389"/>
      <c r="BF15" s="389"/>
      <c r="BG15" s="389"/>
      <c r="BH15" s="389"/>
      <c r="BI15" s="389"/>
      <c r="BJ15" s="389"/>
      <c r="BK15" s="389"/>
      <c r="BL15" s="389"/>
      <c r="BM15" s="390"/>
      <c r="BN15" s="391">
        <v>349602898</v>
      </c>
      <c r="BO15" s="392"/>
      <c r="BP15" s="392"/>
      <c r="BQ15" s="392"/>
      <c r="BR15" s="392"/>
      <c r="BS15" s="392"/>
      <c r="BT15" s="392"/>
      <c r="BU15" s="393"/>
      <c r="BV15" s="391">
        <v>346158829</v>
      </c>
      <c r="BW15" s="392"/>
      <c r="BX15" s="392"/>
      <c r="BY15" s="392"/>
      <c r="BZ15" s="392"/>
      <c r="CA15" s="392"/>
      <c r="CB15" s="392"/>
      <c r="CC15" s="393"/>
      <c r="CD15" s="444" t="s">
        <v>140</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141</v>
      </c>
      <c r="M16" s="448"/>
      <c r="N16" s="448"/>
      <c r="O16" s="448"/>
      <c r="P16" s="448"/>
      <c r="Q16" s="449"/>
      <c r="R16" s="438" t="s">
        <v>142</v>
      </c>
      <c r="S16" s="439"/>
      <c r="T16" s="439"/>
      <c r="U16" s="439"/>
      <c r="V16" s="440"/>
      <c r="W16" s="477"/>
      <c r="X16" s="478"/>
      <c r="Y16" s="479"/>
      <c r="Z16" s="431" t="s">
        <v>143</v>
      </c>
      <c r="AA16" s="432"/>
      <c r="AB16" s="432"/>
      <c r="AC16" s="432"/>
      <c r="AD16" s="432"/>
      <c r="AE16" s="432"/>
      <c r="AF16" s="432"/>
      <c r="AG16" s="432"/>
      <c r="AH16" s="433"/>
      <c r="AI16" s="434" t="s">
        <v>130</v>
      </c>
      <c r="AJ16" s="435"/>
      <c r="AK16" s="435"/>
      <c r="AL16" s="435"/>
      <c r="AM16" s="436"/>
      <c r="AN16" s="434" t="s">
        <v>121</v>
      </c>
      <c r="AO16" s="435"/>
      <c r="AP16" s="435"/>
      <c r="AQ16" s="435"/>
      <c r="AR16" s="435"/>
      <c r="AS16" s="436"/>
      <c r="AT16" s="434" t="s">
        <v>130</v>
      </c>
      <c r="AU16" s="435"/>
      <c r="AV16" s="435"/>
      <c r="AW16" s="435"/>
      <c r="AX16" s="435"/>
      <c r="AY16" s="437"/>
      <c r="AZ16" s="388" t="s">
        <v>144</v>
      </c>
      <c r="BA16" s="389"/>
      <c r="BB16" s="389"/>
      <c r="BC16" s="389"/>
      <c r="BD16" s="389"/>
      <c r="BE16" s="389"/>
      <c r="BF16" s="389"/>
      <c r="BG16" s="389"/>
      <c r="BH16" s="389"/>
      <c r="BI16" s="389"/>
      <c r="BJ16" s="389"/>
      <c r="BK16" s="389"/>
      <c r="BL16" s="389"/>
      <c r="BM16" s="390"/>
      <c r="BN16" s="391">
        <v>200196269</v>
      </c>
      <c r="BO16" s="392"/>
      <c r="BP16" s="392"/>
      <c r="BQ16" s="392"/>
      <c r="BR16" s="392"/>
      <c r="BS16" s="392"/>
      <c r="BT16" s="392"/>
      <c r="BU16" s="393"/>
      <c r="BV16" s="391">
        <v>233897558</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145</v>
      </c>
      <c r="N17" s="457"/>
      <c r="O17" s="457"/>
      <c r="P17" s="457"/>
      <c r="Q17" s="458"/>
      <c r="R17" s="438" t="s">
        <v>146</v>
      </c>
      <c r="S17" s="439"/>
      <c r="T17" s="439"/>
      <c r="U17" s="439"/>
      <c r="V17" s="440"/>
      <c r="W17" s="477"/>
      <c r="X17" s="478"/>
      <c r="Y17" s="479"/>
      <c r="Z17" s="431" t="s">
        <v>147</v>
      </c>
      <c r="AA17" s="432"/>
      <c r="AB17" s="432"/>
      <c r="AC17" s="432"/>
      <c r="AD17" s="432"/>
      <c r="AE17" s="432"/>
      <c r="AF17" s="432"/>
      <c r="AG17" s="432"/>
      <c r="AH17" s="433"/>
      <c r="AI17" s="434">
        <v>3589</v>
      </c>
      <c r="AJ17" s="435"/>
      <c r="AK17" s="435"/>
      <c r="AL17" s="435"/>
      <c r="AM17" s="436"/>
      <c r="AN17" s="434">
        <v>11761153</v>
      </c>
      <c r="AO17" s="435"/>
      <c r="AP17" s="435"/>
      <c r="AQ17" s="435"/>
      <c r="AR17" s="435"/>
      <c r="AS17" s="436"/>
      <c r="AT17" s="434">
        <v>3277</v>
      </c>
      <c r="AU17" s="435"/>
      <c r="AV17" s="435"/>
      <c r="AW17" s="435"/>
      <c r="AX17" s="435"/>
      <c r="AY17" s="437"/>
      <c r="AZ17" s="388" t="s">
        <v>148</v>
      </c>
      <c r="BA17" s="389"/>
      <c r="BB17" s="389"/>
      <c r="BC17" s="389"/>
      <c r="BD17" s="389"/>
      <c r="BE17" s="389"/>
      <c r="BF17" s="389"/>
      <c r="BG17" s="389"/>
      <c r="BH17" s="389"/>
      <c r="BI17" s="389"/>
      <c r="BJ17" s="389"/>
      <c r="BK17" s="389"/>
      <c r="BL17" s="389"/>
      <c r="BM17" s="390"/>
      <c r="BN17" s="391">
        <v>415814125</v>
      </c>
      <c r="BO17" s="392"/>
      <c r="BP17" s="392"/>
      <c r="BQ17" s="392"/>
      <c r="BR17" s="392"/>
      <c r="BS17" s="392"/>
      <c r="BT17" s="392"/>
      <c r="BU17" s="393"/>
      <c r="BV17" s="391">
        <v>415168554</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149</v>
      </c>
      <c r="C18" s="427"/>
      <c r="D18" s="427"/>
      <c r="E18" s="427"/>
      <c r="F18" s="427"/>
      <c r="G18" s="427"/>
      <c r="H18" s="427"/>
      <c r="I18" s="427"/>
      <c r="J18" s="427"/>
      <c r="K18" s="428"/>
      <c r="L18" s="429">
        <v>7114</v>
      </c>
      <c r="M18" s="430"/>
      <c r="N18" s="430"/>
      <c r="O18" s="430"/>
      <c r="P18" s="430"/>
      <c r="Q18" s="430"/>
      <c r="R18" s="430"/>
      <c r="S18" s="430"/>
      <c r="T18" s="430"/>
      <c r="U18" s="430"/>
      <c r="V18" s="430"/>
      <c r="W18" s="477"/>
      <c r="X18" s="478"/>
      <c r="Y18" s="479"/>
      <c r="Z18" s="431" t="s">
        <v>150</v>
      </c>
      <c r="AA18" s="432"/>
      <c r="AB18" s="432"/>
      <c r="AC18" s="432"/>
      <c r="AD18" s="432"/>
      <c r="AE18" s="432"/>
      <c r="AF18" s="432"/>
      <c r="AG18" s="432"/>
      <c r="AH18" s="433"/>
      <c r="AI18" s="434">
        <v>11138</v>
      </c>
      <c r="AJ18" s="435"/>
      <c r="AK18" s="435"/>
      <c r="AL18" s="435"/>
      <c r="AM18" s="436"/>
      <c r="AN18" s="434">
        <v>40551482</v>
      </c>
      <c r="AO18" s="435"/>
      <c r="AP18" s="435"/>
      <c r="AQ18" s="435"/>
      <c r="AR18" s="435"/>
      <c r="AS18" s="436"/>
      <c r="AT18" s="434">
        <v>3641</v>
      </c>
      <c r="AU18" s="435"/>
      <c r="AV18" s="435"/>
      <c r="AW18" s="435"/>
      <c r="AX18" s="435"/>
      <c r="AY18" s="437"/>
      <c r="AZ18" s="394" t="s">
        <v>151</v>
      </c>
      <c r="BA18" s="395"/>
      <c r="BB18" s="395"/>
      <c r="BC18" s="395"/>
      <c r="BD18" s="395"/>
      <c r="BE18" s="395"/>
      <c r="BF18" s="395"/>
      <c r="BG18" s="395"/>
      <c r="BH18" s="395"/>
      <c r="BI18" s="395"/>
      <c r="BJ18" s="395"/>
      <c r="BK18" s="395"/>
      <c r="BL18" s="395"/>
      <c r="BM18" s="396"/>
      <c r="BN18" s="397">
        <v>582337182</v>
      </c>
      <c r="BO18" s="398"/>
      <c r="BP18" s="398"/>
      <c r="BQ18" s="398"/>
      <c r="BR18" s="398"/>
      <c r="BS18" s="398"/>
      <c r="BT18" s="398"/>
      <c r="BU18" s="399"/>
      <c r="BV18" s="397">
        <v>526382225</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152</v>
      </c>
      <c r="C19" s="427"/>
      <c r="D19" s="427"/>
      <c r="E19" s="427"/>
      <c r="F19" s="427"/>
      <c r="G19" s="427"/>
      <c r="H19" s="427"/>
      <c r="I19" s="427"/>
      <c r="J19" s="427"/>
      <c r="K19" s="428"/>
      <c r="L19" s="429">
        <v>264</v>
      </c>
      <c r="M19" s="430"/>
      <c r="N19" s="430"/>
      <c r="O19" s="430"/>
      <c r="P19" s="430"/>
      <c r="Q19" s="430"/>
      <c r="R19" s="430"/>
      <c r="S19" s="430"/>
      <c r="T19" s="430"/>
      <c r="U19" s="430"/>
      <c r="V19" s="430"/>
      <c r="W19" s="477"/>
      <c r="X19" s="478"/>
      <c r="Y19" s="479"/>
      <c r="Z19" s="431" t="s">
        <v>153</v>
      </c>
      <c r="AA19" s="432"/>
      <c r="AB19" s="432"/>
      <c r="AC19" s="432"/>
      <c r="AD19" s="432"/>
      <c r="AE19" s="432"/>
      <c r="AF19" s="432"/>
      <c r="AG19" s="432"/>
      <c r="AH19" s="433"/>
      <c r="AI19" s="434">
        <v>748</v>
      </c>
      <c r="AJ19" s="435"/>
      <c r="AK19" s="435"/>
      <c r="AL19" s="435"/>
      <c r="AM19" s="436"/>
      <c r="AN19" s="434">
        <v>2090660</v>
      </c>
      <c r="AO19" s="435"/>
      <c r="AP19" s="435"/>
      <c r="AQ19" s="435"/>
      <c r="AR19" s="435"/>
      <c r="AS19" s="436"/>
      <c r="AT19" s="434">
        <v>2795</v>
      </c>
      <c r="AU19" s="435"/>
      <c r="AV19" s="435"/>
      <c r="AW19" s="435"/>
      <c r="AX19" s="435"/>
      <c r="AY19" s="437"/>
      <c r="AZ19" s="409" t="s">
        <v>154</v>
      </c>
      <c r="BA19" s="410"/>
      <c r="BB19" s="410"/>
      <c r="BC19" s="410"/>
      <c r="BD19" s="410"/>
      <c r="BE19" s="410"/>
      <c r="BF19" s="410"/>
      <c r="BG19" s="410"/>
      <c r="BH19" s="410"/>
      <c r="BI19" s="410"/>
      <c r="BJ19" s="410"/>
      <c r="BK19" s="410"/>
      <c r="BL19" s="410"/>
      <c r="BM19" s="411"/>
      <c r="BN19" s="412">
        <v>1351565758</v>
      </c>
      <c r="BO19" s="413"/>
      <c r="BP19" s="413"/>
      <c r="BQ19" s="413"/>
      <c r="BR19" s="413"/>
      <c r="BS19" s="413"/>
      <c r="BT19" s="413"/>
      <c r="BU19" s="414"/>
      <c r="BV19" s="412">
        <v>1356028623</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155</v>
      </c>
      <c r="C20" s="427"/>
      <c r="D20" s="427"/>
      <c r="E20" s="427"/>
      <c r="F20" s="427"/>
      <c r="G20" s="427"/>
      <c r="H20" s="427"/>
      <c r="I20" s="427"/>
      <c r="J20" s="427"/>
      <c r="K20" s="428"/>
      <c r="L20" s="429">
        <v>801409</v>
      </c>
      <c r="M20" s="430"/>
      <c r="N20" s="430"/>
      <c r="O20" s="430"/>
      <c r="P20" s="430"/>
      <c r="Q20" s="430"/>
      <c r="R20" s="430"/>
      <c r="S20" s="430"/>
      <c r="T20" s="430"/>
      <c r="U20" s="430"/>
      <c r="V20" s="430"/>
      <c r="W20" s="480"/>
      <c r="X20" s="481"/>
      <c r="Y20" s="482"/>
      <c r="Z20" s="431" t="s">
        <v>156</v>
      </c>
      <c r="AA20" s="432"/>
      <c r="AB20" s="432"/>
      <c r="AC20" s="432"/>
      <c r="AD20" s="432"/>
      <c r="AE20" s="432"/>
      <c r="AF20" s="432"/>
      <c r="AG20" s="432"/>
      <c r="AH20" s="433"/>
      <c r="AI20" s="434">
        <v>20917</v>
      </c>
      <c r="AJ20" s="435"/>
      <c r="AK20" s="435"/>
      <c r="AL20" s="435"/>
      <c r="AM20" s="436"/>
      <c r="AN20" s="434">
        <v>72530597</v>
      </c>
      <c r="AO20" s="435"/>
      <c r="AP20" s="435"/>
      <c r="AQ20" s="435"/>
      <c r="AR20" s="435"/>
      <c r="AS20" s="436"/>
      <c r="AT20" s="434">
        <v>3468</v>
      </c>
      <c r="AU20" s="435"/>
      <c r="AV20" s="435"/>
      <c r="AW20" s="435"/>
      <c r="AX20" s="435"/>
      <c r="AY20" s="437"/>
      <c r="AZ20" s="388" t="s">
        <v>157</v>
      </c>
      <c r="BA20" s="389"/>
      <c r="BB20" s="389"/>
      <c r="BC20" s="389"/>
      <c r="BD20" s="389"/>
      <c r="BE20" s="389"/>
      <c r="BF20" s="389"/>
      <c r="BG20" s="389"/>
      <c r="BH20" s="389"/>
      <c r="BI20" s="389"/>
      <c r="BJ20" s="389"/>
      <c r="BK20" s="389"/>
      <c r="BL20" s="389"/>
      <c r="BM20" s="390"/>
      <c r="BN20" s="391">
        <v>363502628</v>
      </c>
      <c r="BO20" s="392"/>
      <c r="BP20" s="392"/>
      <c r="BQ20" s="392"/>
      <c r="BR20" s="392"/>
      <c r="BS20" s="392"/>
      <c r="BT20" s="392"/>
      <c r="BU20" s="393"/>
      <c r="BV20" s="391">
        <v>361268607</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158</v>
      </c>
      <c r="X21" s="421"/>
      <c r="Y21" s="421"/>
      <c r="Z21" s="421"/>
      <c r="AA21" s="421"/>
      <c r="AB21" s="421"/>
      <c r="AC21" s="421"/>
      <c r="AD21" s="421"/>
      <c r="AE21" s="421"/>
      <c r="AF21" s="421"/>
      <c r="AG21" s="421"/>
      <c r="AH21" s="422"/>
      <c r="AI21" s="423">
        <v>100.5</v>
      </c>
      <c r="AJ21" s="424"/>
      <c r="AK21" s="424"/>
      <c r="AL21" s="424"/>
      <c r="AM21" s="424"/>
      <c r="AN21" s="424"/>
      <c r="AO21" s="424"/>
      <c r="AP21" s="424"/>
      <c r="AQ21" s="424"/>
      <c r="AR21" s="424"/>
      <c r="AS21" s="424"/>
      <c r="AT21" s="424"/>
      <c r="AU21" s="424"/>
      <c r="AV21" s="424"/>
      <c r="AW21" s="424"/>
      <c r="AX21" s="424"/>
      <c r="AY21" s="425"/>
      <c r="AZ21" s="394" t="s">
        <v>159</v>
      </c>
      <c r="BA21" s="395"/>
      <c r="BB21" s="395"/>
      <c r="BC21" s="395"/>
      <c r="BD21" s="395"/>
      <c r="BE21" s="395"/>
      <c r="BF21" s="395"/>
      <c r="BG21" s="395"/>
      <c r="BH21" s="395"/>
      <c r="BI21" s="395"/>
      <c r="BJ21" s="395"/>
      <c r="BK21" s="395"/>
      <c r="BL21" s="395"/>
      <c r="BM21" s="396"/>
      <c r="BN21" s="397">
        <v>824852240</v>
      </c>
      <c r="BO21" s="398"/>
      <c r="BP21" s="398"/>
      <c r="BQ21" s="398"/>
      <c r="BR21" s="398"/>
      <c r="BS21" s="398"/>
      <c r="BT21" s="398"/>
      <c r="BU21" s="399"/>
      <c r="BV21" s="397">
        <v>825280561</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160</v>
      </c>
      <c r="BA22" s="389"/>
      <c r="BB22" s="389"/>
      <c r="BC22" s="389"/>
      <c r="BD22" s="389"/>
      <c r="BE22" s="389"/>
      <c r="BF22" s="389"/>
      <c r="BG22" s="389"/>
      <c r="BH22" s="389"/>
      <c r="BI22" s="389"/>
      <c r="BJ22" s="389"/>
      <c r="BK22" s="389"/>
      <c r="BL22" s="389"/>
      <c r="BM22" s="390"/>
      <c r="BN22" s="391">
        <v>160638204</v>
      </c>
      <c r="BO22" s="392"/>
      <c r="BP22" s="392"/>
      <c r="BQ22" s="392"/>
      <c r="BR22" s="392"/>
      <c r="BS22" s="392"/>
      <c r="BT22" s="392"/>
      <c r="BU22" s="393"/>
      <c r="BV22" s="391">
        <v>167018981</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161</v>
      </c>
      <c r="BA23" s="389"/>
      <c r="BB23" s="389"/>
      <c r="BC23" s="389"/>
      <c r="BD23" s="389"/>
      <c r="BE23" s="389"/>
      <c r="BF23" s="389"/>
      <c r="BG23" s="389"/>
      <c r="BH23" s="389"/>
      <c r="BI23" s="389"/>
      <c r="BJ23" s="389"/>
      <c r="BK23" s="389"/>
      <c r="BL23" s="389"/>
      <c r="BM23" s="390"/>
      <c r="BN23" s="391">
        <v>2913250</v>
      </c>
      <c r="BO23" s="392"/>
      <c r="BP23" s="392"/>
      <c r="BQ23" s="392"/>
      <c r="BR23" s="392"/>
      <c r="BS23" s="392"/>
      <c r="BT23" s="392"/>
      <c r="BU23" s="393"/>
      <c r="BV23" s="391">
        <v>2746061</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162</v>
      </c>
      <c r="BA24" s="389"/>
      <c r="BB24" s="389"/>
      <c r="BC24" s="389"/>
      <c r="BD24" s="389"/>
      <c r="BE24" s="389"/>
      <c r="BF24" s="389"/>
      <c r="BG24" s="389"/>
      <c r="BH24" s="389"/>
      <c r="BI24" s="389"/>
      <c r="BJ24" s="389"/>
      <c r="BK24" s="389"/>
      <c r="BL24" s="389"/>
      <c r="BM24" s="390"/>
      <c r="BN24" s="391">
        <v>11914449</v>
      </c>
      <c r="BO24" s="392"/>
      <c r="BP24" s="392"/>
      <c r="BQ24" s="392"/>
      <c r="BR24" s="392"/>
      <c r="BS24" s="392"/>
      <c r="BT24" s="392"/>
      <c r="BU24" s="393"/>
      <c r="BV24" s="391">
        <v>11914114</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163</v>
      </c>
      <c r="BA25" s="418"/>
      <c r="BB25" s="418"/>
      <c r="BC25" s="418"/>
      <c r="BD25" s="418"/>
      <c r="BE25" s="418"/>
      <c r="BF25" s="418"/>
      <c r="BG25" s="418"/>
      <c r="BH25" s="418"/>
      <c r="BI25" s="418"/>
      <c r="BJ25" s="418"/>
      <c r="BK25" s="418"/>
      <c r="BL25" s="418"/>
      <c r="BM25" s="419"/>
      <c r="BN25" s="397">
        <v>11914449</v>
      </c>
      <c r="BO25" s="398"/>
      <c r="BP25" s="398"/>
      <c r="BQ25" s="398"/>
      <c r="BR25" s="398"/>
      <c r="BS25" s="398"/>
      <c r="BT25" s="398"/>
      <c r="BU25" s="399"/>
      <c r="BV25" s="397">
        <v>11914114</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164</v>
      </c>
      <c r="BA26" s="401"/>
      <c r="BB26" s="401"/>
      <c r="BC26" s="402"/>
      <c r="BD26" s="409" t="s">
        <v>46</v>
      </c>
      <c r="BE26" s="410"/>
      <c r="BF26" s="410"/>
      <c r="BG26" s="410"/>
      <c r="BH26" s="410"/>
      <c r="BI26" s="410"/>
      <c r="BJ26" s="410"/>
      <c r="BK26" s="410"/>
      <c r="BL26" s="410"/>
      <c r="BM26" s="411"/>
      <c r="BN26" s="412">
        <v>40581973</v>
      </c>
      <c r="BO26" s="413"/>
      <c r="BP26" s="413"/>
      <c r="BQ26" s="413"/>
      <c r="BR26" s="413"/>
      <c r="BS26" s="413"/>
      <c r="BT26" s="413"/>
      <c r="BU26" s="414"/>
      <c r="BV26" s="412">
        <v>12982784</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165</v>
      </c>
      <c r="BE27" s="389"/>
      <c r="BF27" s="389"/>
      <c r="BG27" s="389"/>
      <c r="BH27" s="389"/>
      <c r="BI27" s="389"/>
      <c r="BJ27" s="389"/>
      <c r="BK27" s="389"/>
      <c r="BL27" s="389"/>
      <c r="BM27" s="390"/>
      <c r="BN27" s="391">
        <v>13893369</v>
      </c>
      <c r="BO27" s="392"/>
      <c r="BP27" s="392"/>
      <c r="BQ27" s="392"/>
      <c r="BR27" s="392"/>
      <c r="BS27" s="392"/>
      <c r="BT27" s="392"/>
      <c r="BU27" s="393"/>
      <c r="BV27" s="391">
        <v>10582561</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54433991</v>
      </c>
      <c r="BO28" s="398"/>
      <c r="BP28" s="398"/>
      <c r="BQ28" s="398"/>
      <c r="BR28" s="398"/>
      <c r="BS28" s="398"/>
      <c r="BT28" s="398"/>
      <c r="BU28" s="399"/>
      <c r="BV28" s="397">
        <v>49414641</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166</v>
      </c>
      <c r="D30" s="383"/>
      <c r="E30" s="383"/>
      <c r="F30" s="383"/>
      <c r="G30" s="383"/>
      <c r="H30" s="383"/>
      <c r="I30" s="383"/>
      <c r="J30" s="383"/>
      <c r="K30" s="383"/>
      <c r="L30" s="383"/>
      <c r="M30" s="383"/>
      <c r="N30" s="383"/>
      <c r="O30" s="383"/>
      <c r="P30" s="383"/>
      <c r="Q30" s="383"/>
      <c r="R30" s="383"/>
      <c r="S30" s="383"/>
      <c r="U30" s="384" t="s">
        <v>167</v>
      </c>
      <c r="V30" s="384"/>
      <c r="W30" s="384"/>
      <c r="X30" s="384"/>
      <c r="Y30" s="384"/>
      <c r="Z30" s="384"/>
      <c r="AA30" s="384"/>
      <c r="AB30" s="384"/>
      <c r="AC30" s="384"/>
      <c r="AD30" s="384"/>
      <c r="AE30" s="384"/>
      <c r="AF30" s="384"/>
      <c r="AG30" s="384"/>
      <c r="AH30" s="384"/>
      <c r="AI30" s="384"/>
      <c r="AJ30" s="384"/>
      <c r="AK30" s="384"/>
      <c r="AM30" s="384" t="s">
        <v>168</v>
      </c>
      <c r="AN30" s="384"/>
      <c r="AO30" s="384"/>
      <c r="AP30" s="384"/>
      <c r="AQ30" s="384"/>
      <c r="AR30" s="384"/>
      <c r="AS30" s="384"/>
      <c r="AT30" s="384"/>
      <c r="AU30" s="384"/>
      <c r="AV30" s="384"/>
      <c r="AW30" s="384"/>
      <c r="AX30" s="384"/>
      <c r="AY30" s="384"/>
      <c r="AZ30" s="384"/>
      <c r="BA30" s="384"/>
      <c r="BB30" s="384"/>
      <c r="BC30" s="384"/>
      <c r="BE30" s="384" t="s">
        <v>169</v>
      </c>
      <c r="BF30" s="384"/>
      <c r="BG30" s="384"/>
      <c r="BH30" s="384"/>
      <c r="BI30" s="384"/>
      <c r="BJ30" s="384"/>
      <c r="BK30" s="384"/>
      <c r="BL30" s="384"/>
      <c r="BM30" s="384"/>
      <c r="BN30" s="384"/>
      <c r="BO30" s="384"/>
      <c r="BP30" s="384"/>
      <c r="BQ30" s="384"/>
      <c r="BR30" s="384"/>
      <c r="BS30" s="384"/>
      <c r="BT30" s="384"/>
      <c r="BU30" s="384"/>
      <c r="BW30" s="384" t="s">
        <v>170</v>
      </c>
      <c r="BX30" s="384"/>
      <c r="BY30" s="384"/>
      <c r="BZ30" s="384"/>
      <c r="CA30" s="384"/>
      <c r="CB30" s="384"/>
      <c r="CC30" s="384"/>
      <c r="CD30" s="384"/>
      <c r="CE30" s="384"/>
      <c r="CF30" s="384"/>
      <c r="CG30" s="384"/>
      <c r="CH30" s="384"/>
      <c r="CI30" s="384"/>
      <c r="CJ30" s="384"/>
      <c r="CK30" s="384"/>
      <c r="CL30" s="384"/>
      <c r="CM30" s="384"/>
      <c r="CO30" s="384" t="s">
        <v>171</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172</v>
      </c>
      <c r="D31" s="381"/>
      <c r="E31" s="382" t="s">
        <v>173</v>
      </c>
      <c r="F31" s="382"/>
      <c r="G31" s="382"/>
      <c r="H31" s="382"/>
      <c r="I31" s="382"/>
      <c r="J31" s="382"/>
      <c r="K31" s="382"/>
      <c r="L31" s="382"/>
      <c r="M31" s="382"/>
      <c r="N31" s="382"/>
      <c r="O31" s="382"/>
      <c r="P31" s="382"/>
      <c r="Q31" s="382"/>
      <c r="R31" s="382"/>
      <c r="S31" s="382"/>
      <c r="T31" s="173"/>
      <c r="U31" s="381" t="s">
        <v>174</v>
      </c>
      <c r="V31" s="381"/>
      <c r="W31" s="382" t="s">
        <v>175</v>
      </c>
      <c r="X31" s="382"/>
      <c r="Y31" s="382"/>
      <c r="Z31" s="382"/>
      <c r="AA31" s="382"/>
      <c r="AB31" s="382"/>
      <c r="AC31" s="382"/>
      <c r="AD31" s="382"/>
      <c r="AE31" s="382"/>
      <c r="AF31" s="382"/>
      <c r="AG31" s="382"/>
      <c r="AH31" s="382"/>
      <c r="AI31" s="382"/>
      <c r="AJ31" s="382"/>
      <c r="AK31" s="382"/>
      <c r="AL31" s="173"/>
      <c r="AM31" s="381" t="s">
        <v>174</v>
      </c>
      <c r="AN31" s="381"/>
      <c r="AO31" s="382" t="s">
        <v>175</v>
      </c>
      <c r="AP31" s="382"/>
      <c r="AQ31" s="382"/>
      <c r="AR31" s="382"/>
      <c r="AS31" s="382"/>
      <c r="AT31" s="382"/>
      <c r="AU31" s="382"/>
      <c r="AV31" s="382"/>
      <c r="AW31" s="382"/>
      <c r="AX31" s="382"/>
      <c r="AY31" s="382"/>
      <c r="AZ31" s="382"/>
      <c r="BA31" s="382"/>
      <c r="BB31" s="382"/>
      <c r="BC31" s="382"/>
      <c r="BD31" s="159"/>
      <c r="BE31" s="381" t="s">
        <v>172</v>
      </c>
      <c r="BF31" s="381"/>
      <c r="BG31" s="382" t="s">
        <v>175</v>
      </c>
      <c r="BH31" s="382"/>
      <c r="BI31" s="382"/>
      <c r="BJ31" s="382"/>
      <c r="BK31" s="382"/>
      <c r="BL31" s="382"/>
      <c r="BM31" s="382"/>
      <c r="BN31" s="382"/>
      <c r="BO31" s="382"/>
      <c r="BP31" s="382"/>
      <c r="BQ31" s="382"/>
      <c r="BR31" s="382"/>
      <c r="BS31" s="382"/>
      <c r="BT31" s="382"/>
      <c r="BU31" s="382"/>
      <c r="BV31" s="200"/>
      <c r="BW31" s="381" t="s">
        <v>174</v>
      </c>
      <c r="BX31" s="381"/>
      <c r="BY31" s="382" t="s">
        <v>176</v>
      </c>
      <c r="BZ31" s="382"/>
      <c r="CA31" s="382"/>
      <c r="CB31" s="382"/>
      <c r="CC31" s="382"/>
      <c r="CD31" s="382"/>
      <c r="CE31" s="382"/>
      <c r="CF31" s="382"/>
      <c r="CG31" s="382"/>
      <c r="CH31" s="382"/>
      <c r="CI31" s="382"/>
      <c r="CJ31" s="382"/>
      <c r="CK31" s="382"/>
      <c r="CL31" s="382"/>
      <c r="CM31" s="382"/>
      <c r="CN31" s="173"/>
      <c r="CO31" s="381" t="s">
        <v>172</v>
      </c>
      <c r="CP31" s="381"/>
      <c r="CQ31" s="382" t="s">
        <v>177</v>
      </c>
      <c r="CR31" s="382"/>
      <c r="CS31" s="382"/>
      <c r="CT31" s="382"/>
      <c r="CU31" s="382"/>
      <c r="CV31" s="382"/>
      <c r="CW31" s="382"/>
      <c r="CX31" s="382"/>
      <c r="CY31" s="382"/>
      <c r="CZ31" s="382"/>
      <c r="DA31" s="382"/>
      <c r="DB31" s="382"/>
      <c r="DC31" s="382"/>
      <c r="DD31" s="382"/>
      <c r="DE31" s="382"/>
      <c r="DF31" s="173"/>
      <c r="DG31" s="380" t="s">
        <v>178</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岡山県国民健康保険事業特別会計</v>
      </c>
      <c r="X32" s="379"/>
      <c r="Y32" s="379"/>
      <c r="Z32" s="379"/>
      <c r="AA32" s="379"/>
      <c r="AB32" s="379"/>
      <c r="AC32" s="379"/>
      <c r="AD32" s="379"/>
      <c r="AE32" s="379"/>
      <c r="AF32" s="379"/>
      <c r="AG32" s="379"/>
      <c r="AH32" s="379"/>
      <c r="AI32" s="379"/>
      <c r="AJ32" s="379"/>
      <c r="AK32" s="379"/>
      <c r="AL32" s="159"/>
      <c r="AM32" s="378">
        <f>IF(AO32="","",MAX(C32:D41,U32:V41)+1)</f>
        <v>12</v>
      </c>
      <c r="AN32" s="378"/>
      <c r="AO32" s="379" t="str">
        <f>IF('各会計、関係団体の財政状況及び健全化判断比率'!B29="","",'各会計、関係団体の財政状況及び健全化判断比率'!B29)</f>
        <v>岡山県営電気事業会計</v>
      </c>
      <c r="AP32" s="379"/>
      <c r="AQ32" s="379"/>
      <c r="AR32" s="379"/>
      <c r="AS32" s="379"/>
      <c r="AT32" s="379"/>
      <c r="AU32" s="379"/>
      <c r="AV32" s="379"/>
      <c r="AW32" s="379"/>
      <c r="AX32" s="379"/>
      <c r="AY32" s="379"/>
      <c r="AZ32" s="379"/>
      <c r="BA32" s="379"/>
      <c r="BB32" s="379"/>
      <c r="BC32" s="379"/>
      <c r="BD32" s="159"/>
      <c r="BE32" s="378">
        <f>IF(BG32="","",MAX(C32:D41,U32:V41,AM32:AN41)+1)</f>
        <v>15</v>
      </c>
      <c r="BF32" s="378"/>
      <c r="BG32" s="379" t="str">
        <f>IF('各会計、関係団体の財政状況及び健全化判断比率'!B32="","",'各会計、関係団体の財政状況及び健全化判断比率'!B32)</f>
        <v>岡山県営食肉地方卸売市場特別会計</v>
      </c>
      <c r="BH32" s="379"/>
      <c r="BI32" s="379"/>
      <c r="BJ32" s="379"/>
      <c r="BK32" s="379"/>
      <c r="BL32" s="379"/>
      <c r="BM32" s="379"/>
      <c r="BN32" s="379"/>
      <c r="BO32" s="379"/>
      <c r="BP32" s="379"/>
      <c r="BQ32" s="379"/>
      <c r="BR32" s="379"/>
      <c r="BS32" s="379"/>
      <c r="BT32" s="379"/>
      <c r="BU32" s="379"/>
      <c r="BV32" s="159"/>
      <c r="BW32" s="378">
        <f>IF(BY32="","",MAX(C32:D41,U32:V41,AM32:AN41,BE32:BF41)+1)</f>
        <v>18</v>
      </c>
      <c r="BX32" s="378"/>
      <c r="BY32" s="379" t="str">
        <f>IF('各会計、関係団体の財政状況及び健全化判断比率'!B68="","",'各会計、関係団体の財政状況及び健全化判断比率'!B68)</f>
        <v>岡山県広域水道企業団</v>
      </c>
      <c r="BZ32" s="379"/>
      <c r="CA32" s="379"/>
      <c r="CB32" s="379"/>
      <c r="CC32" s="379"/>
      <c r="CD32" s="379"/>
      <c r="CE32" s="379"/>
      <c r="CF32" s="379"/>
      <c r="CG32" s="379"/>
      <c r="CH32" s="379"/>
      <c r="CI32" s="379"/>
      <c r="CJ32" s="379"/>
      <c r="CK32" s="379"/>
      <c r="CL32" s="379"/>
      <c r="CM32" s="379"/>
      <c r="CN32" s="159"/>
      <c r="CO32" s="378">
        <f>IF(CQ32="","",MAX(C32:D41,U32:V41,AM32:AN41,BE32:BF41,BW32:BX41)+1)</f>
        <v>19</v>
      </c>
      <c r="CP32" s="378"/>
      <c r="CQ32" s="379" t="str">
        <f>IF('各会計、関係団体の財政状況及び健全化判断比率'!BS7="","",'各会計、関係団体の財政状況及び健全化判断比率'!BS7)</f>
        <v>(学)吉備高原学園</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岡山県公共用地等取得事業特別会計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13</v>
      </c>
      <c r="AN33" s="378"/>
      <c r="AO33" s="379" t="str">
        <f>IF('各会計、関係団体の財政状況及び健全化判断比率'!B30="","",'各会計、関係団体の財政状況及び健全化判断比率'!B30)</f>
        <v>岡山県営工業用水道事業会計</v>
      </c>
      <c r="AP33" s="379"/>
      <c r="AQ33" s="379"/>
      <c r="AR33" s="379"/>
      <c r="AS33" s="379"/>
      <c r="AT33" s="379"/>
      <c r="AU33" s="379"/>
      <c r="AV33" s="379"/>
      <c r="AW33" s="379"/>
      <c r="AX33" s="379"/>
      <c r="AY33" s="379"/>
      <c r="AZ33" s="379"/>
      <c r="BA33" s="379"/>
      <c r="BB33" s="379"/>
      <c r="BC33" s="379"/>
      <c r="BD33" s="159"/>
      <c r="BE33" s="378">
        <f t="shared" ref="BE33:BE41" si="2">IF(BG33="","",BE32+1)</f>
        <v>16</v>
      </c>
      <c r="BF33" s="378"/>
      <c r="BG33" s="379" t="str">
        <f>IF('各会計、関係団体の財政状況及び健全化判断比率'!B33="","",'各会計、関係団体の財政状況及び健全化判断比率'!B33)</f>
        <v>岡山県内陸工業団地及び流通業務団地造成事業特別会計</v>
      </c>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20</v>
      </c>
      <c r="CP33" s="378"/>
      <c r="CQ33" s="379" t="str">
        <f>IF('各会計、関係団体の財政状況及び健全化判断比率'!BS8="","",'各会計、関係団体の財政状況及び健全化判断比率'!BS8)</f>
        <v>井原鉄道(株)</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岡山県収入証紙等特別会計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14</v>
      </c>
      <c r="AN34" s="378"/>
      <c r="AO34" s="379" t="str">
        <f>IF('各会計、関係団体の財政状況及び健全化判断比率'!B31="","",'各会計、関係団体の財政状況及び健全化判断比率'!B31)</f>
        <v>岡山県流域下水道事業会計</v>
      </c>
      <c r="AP34" s="379"/>
      <c r="AQ34" s="379"/>
      <c r="AR34" s="379"/>
      <c r="AS34" s="379"/>
      <c r="AT34" s="379"/>
      <c r="AU34" s="379"/>
      <c r="AV34" s="379"/>
      <c r="AW34" s="379"/>
      <c r="AX34" s="379"/>
      <c r="AY34" s="379"/>
      <c r="AZ34" s="379"/>
      <c r="BA34" s="379"/>
      <c r="BB34" s="379"/>
      <c r="BC34" s="379"/>
      <c r="BD34" s="159"/>
      <c r="BE34" s="378">
        <f t="shared" si="2"/>
        <v>17</v>
      </c>
      <c r="BF34" s="378"/>
      <c r="BG34" s="379" t="str">
        <f>IF('各会計、関係団体の財政状況及び健全化判断比率'!B34="","",'各会計、関係団体の財政状況及び健全化判断比率'!B34)</f>
        <v>岡山県港湾整備事業特別会計</v>
      </c>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21</v>
      </c>
      <c r="CP34" s="378"/>
      <c r="CQ34" s="379" t="str">
        <f>IF('各会計、関係団体の財政状況及び健全化判断比率'!BS9="","",'各会計、関係団体の財政状況及び健全化判断比率'!BS9)</f>
        <v>(株)吉備高原都市サービス</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岡山県公債管理特別会計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t="str">
        <f t="shared" si="1"/>
        <v/>
      </c>
      <c r="AN35" s="378"/>
      <c r="AO35" s="379"/>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22</v>
      </c>
      <c r="CP35" s="378"/>
      <c r="CQ35" s="379" t="str">
        <f>IF('各会計、関係団体の財政状況及び健全化判断比率'!BS10="","",'各会計、関係団体の財政状況及び健全化判断比率'!BS10)</f>
        <v>岡山空港ターミナル(株)</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岡山県母子父子寡婦福祉資金貸付金特別会計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23</v>
      </c>
      <c r="CP36" s="378"/>
      <c r="CQ36" s="379" t="str">
        <f>IF('各会計、関係団体の財政状況及び健全化判断比率'!BS11="","",'各会計、関係団体の財政状況及び健全化判断比率'!BS11)</f>
        <v>(一財)岡山県国際交流協会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岡山県中小企業支援資金貸付金特別会計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24</v>
      </c>
      <c r="CP37" s="378"/>
      <c r="CQ37" s="379" t="str">
        <f>IF('各会計、関係団体の財政状況及び健全化判断比率'!BS12="","",'各会計、関係団体の財政状況及び健全化判断比率'!BS12)</f>
        <v>(公財)岡山県郷土文化財団</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岡山県造林事業等特別会計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25</v>
      </c>
      <c r="CP38" s="378"/>
      <c r="CQ38" s="379" t="str">
        <f>IF('各会計、関係団体の財政状況及び健全化判断比率'!BS13="","",'各会計、関係団体の財政状況及び健全化判断比率'!BS13)</f>
        <v>(公財)岡山県スポーツ協会</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岡山県林業改善資金貸付金特別会計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26</v>
      </c>
      <c r="CP39" s="378"/>
      <c r="CQ39" s="379" t="str">
        <f>IF('各会計、関係団体の財政状況及び健全化判断比率'!BS14="","",'各会計、関係団体の財政状況及び健全化判断比率'!BS14)</f>
        <v>(公財)児島湖流域水質保全基金</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岡山県沿岸漁業改善資金貸付金特別会計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27</v>
      </c>
      <c r="CP40" s="378"/>
      <c r="CQ40" s="379" t="str">
        <f>IF('各会計、関係団体の財政状況及び健全化判断比率'!BS15="","",'各会計、関係団体の財政状況及び健全化判断比率'!BS15)</f>
        <v>(公財)岡山県健康づくり財団</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岡山県後楽園特別会計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28</v>
      </c>
      <c r="CP41" s="378"/>
      <c r="CQ41" s="379" t="str">
        <f>IF('各会計、関係団体の財政状況及び健全化判断比率'!BS16="","",'各会計、関係団体の財政状況及び健全化判断比率'!BS16)</f>
        <v>(公財)岡山県生活衛生営業指導センター</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376" t="s">
        <v>180</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181</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182</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183</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184</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185</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602</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election sqref="A1:XFD1"/>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537</v>
      </c>
      <c r="G33" s="17" t="s">
        <v>538</v>
      </c>
      <c r="H33" s="17" t="s">
        <v>539</v>
      </c>
      <c r="I33" s="17" t="s">
        <v>540</v>
      </c>
      <c r="J33" s="18" t="s">
        <v>541</v>
      </c>
      <c r="K33" s="10"/>
      <c r="L33" s="10"/>
      <c r="M33" s="10"/>
      <c r="N33" s="10"/>
      <c r="O33" s="10"/>
      <c r="P33" s="10"/>
    </row>
    <row r="34" spans="1:16" ht="39" customHeight="1" x14ac:dyDescent="0.2">
      <c r="A34" s="10"/>
      <c r="B34" s="19"/>
      <c r="C34" s="1146" t="s">
        <v>545</v>
      </c>
      <c r="D34" s="1146"/>
      <c r="E34" s="1147"/>
      <c r="F34" s="20">
        <v>0.15</v>
      </c>
      <c r="G34" s="21">
        <v>0.1</v>
      </c>
      <c r="H34" s="21">
        <v>0.09</v>
      </c>
      <c r="I34" s="21">
        <v>3.78</v>
      </c>
      <c r="J34" s="22">
        <v>2.4300000000000002</v>
      </c>
      <c r="K34" s="10"/>
      <c r="L34" s="10"/>
      <c r="M34" s="10"/>
      <c r="N34" s="10"/>
      <c r="O34" s="10"/>
      <c r="P34" s="10"/>
    </row>
    <row r="35" spans="1:16" ht="39" customHeight="1" x14ac:dyDescent="0.2">
      <c r="A35" s="10"/>
      <c r="B35" s="23"/>
      <c r="C35" s="1140" t="s">
        <v>546</v>
      </c>
      <c r="D35" s="1141"/>
      <c r="E35" s="1142"/>
      <c r="F35" s="24" t="s">
        <v>497</v>
      </c>
      <c r="G35" s="25">
        <v>1.35</v>
      </c>
      <c r="H35" s="25">
        <v>1.88</v>
      </c>
      <c r="I35" s="25">
        <v>2.57</v>
      </c>
      <c r="J35" s="26">
        <v>1.91</v>
      </c>
      <c r="K35" s="10"/>
      <c r="L35" s="10"/>
      <c r="M35" s="10"/>
      <c r="N35" s="10"/>
      <c r="O35" s="10"/>
      <c r="P35" s="10"/>
    </row>
    <row r="36" spans="1:16" ht="39" customHeight="1" x14ac:dyDescent="0.2">
      <c r="A36" s="10"/>
      <c r="B36" s="23"/>
      <c r="C36" s="1140" t="s">
        <v>547</v>
      </c>
      <c r="D36" s="1141"/>
      <c r="E36" s="1142"/>
      <c r="F36" s="24">
        <v>1.1599999999999999</v>
      </c>
      <c r="G36" s="25">
        <v>1.37</v>
      </c>
      <c r="H36" s="25">
        <v>1.59</v>
      </c>
      <c r="I36" s="25">
        <v>1.86</v>
      </c>
      <c r="J36" s="26">
        <v>1.82</v>
      </c>
      <c r="K36" s="10"/>
      <c r="L36" s="10"/>
      <c r="M36" s="10"/>
      <c r="N36" s="10"/>
      <c r="O36" s="10"/>
      <c r="P36" s="10"/>
    </row>
    <row r="37" spans="1:16" ht="39" customHeight="1" x14ac:dyDescent="0.2">
      <c r="A37" s="10"/>
      <c r="B37" s="23"/>
      <c r="C37" s="1140" t="s">
        <v>548</v>
      </c>
      <c r="D37" s="1141"/>
      <c r="E37" s="1142"/>
      <c r="F37" s="24">
        <v>1.74</v>
      </c>
      <c r="G37" s="25">
        <v>1.89</v>
      </c>
      <c r="H37" s="25">
        <v>2.0099999999999998</v>
      </c>
      <c r="I37" s="25">
        <v>1.87</v>
      </c>
      <c r="J37" s="26">
        <v>1.71</v>
      </c>
      <c r="K37" s="10"/>
      <c r="L37" s="10"/>
      <c r="M37" s="10"/>
      <c r="N37" s="10"/>
      <c r="O37" s="10"/>
      <c r="P37" s="10"/>
    </row>
    <row r="38" spans="1:16" ht="39" customHeight="1" x14ac:dyDescent="0.2">
      <c r="A38" s="10"/>
      <c r="B38" s="23"/>
      <c r="C38" s="1140" t="s">
        <v>549</v>
      </c>
      <c r="D38" s="1141"/>
      <c r="E38" s="1142"/>
      <c r="F38" s="24" t="s">
        <v>497</v>
      </c>
      <c r="G38" s="25" t="s">
        <v>497</v>
      </c>
      <c r="H38" s="25">
        <v>1.07</v>
      </c>
      <c r="I38" s="25">
        <v>0.98</v>
      </c>
      <c r="J38" s="26">
        <v>0.9</v>
      </c>
      <c r="K38" s="10"/>
      <c r="L38" s="10"/>
      <c r="M38" s="10"/>
      <c r="N38" s="10"/>
      <c r="O38" s="10"/>
      <c r="P38" s="10"/>
    </row>
    <row r="39" spans="1:16" ht="39" customHeight="1" x14ac:dyDescent="0.2">
      <c r="A39" s="10"/>
      <c r="B39" s="23"/>
      <c r="C39" s="1140" t="s">
        <v>550</v>
      </c>
      <c r="D39" s="1141"/>
      <c r="E39" s="1142"/>
      <c r="F39" s="24">
        <v>0.16</v>
      </c>
      <c r="G39" s="25">
        <v>0.18</v>
      </c>
      <c r="H39" s="25">
        <v>0.11</v>
      </c>
      <c r="I39" s="25">
        <v>0.13</v>
      </c>
      <c r="J39" s="26">
        <v>0.17</v>
      </c>
      <c r="K39" s="10"/>
      <c r="L39" s="10"/>
      <c r="M39" s="10"/>
      <c r="N39" s="10"/>
      <c r="O39" s="10"/>
      <c r="P39" s="10"/>
    </row>
    <row r="40" spans="1:16" ht="39" customHeight="1" x14ac:dyDescent="0.2">
      <c r="A40" s="10"/>
      <c r="B40" s="23"/>
      <c r="C40" s="1140" t="s">
        <v>551</v>
      </c>
      <c r="D40" s="1141"/>
      <c r="E40" s="1142"/>
      <c r="F40" s="24">
        <v>0.05</v>
      </c>
      <c r="G40" s="25">
        <v>0.05</v>
      </c>
      <c r="H40" s="25">
        <v>0.05</v>
      </c>
      <c r="I40" s="25">
        <v>0.04</v>
      </c>
      <c r="J40" s="26">
        <v>0.04</v>
      </c>
      <c r="K40" s="10"/>
      <c r="L40" s="10"/>
      <c r="M40" s="10"/>
      <c r="N40" s="10"/>
      <c r="O40" s="10"/>
      <c r="P40" s="10"/>
    </row>
    <row r="41" spans="1:16" ht="39" customHeight="1" x14ac:dyDescent="0.2">
      <c r="A41" s="10"/>
      <c r="B41" s="23"/>
      <c r="C41" s="1140" t="s">
        <v>552</v>
      </c>
      <c r="D41" s="1141"/>
      <c r="E41" s="1142"/>
      <c r="F41" s="24">
        <v>0</v>
      </c>
      <c r="G41" s="25">
        <v>0</v>
      </c>
      <c r="H41" s="25">
        <v>0</v>
      </c>
      <c r="I41" s="25">
        <v>0</v>
      </c>
      <c r="J41" s="26">
        <v>0</v>
      </c>
      <c r="K41" s="10"/>
      <c r="L41" s="10"/>
      <c r="M41" s="10"/>
      <c r="N41" s="10"/>
      <c r="O41" s="10"/>
      <c r="P41" s="10"/>
    </row>
    <row r="42" spans="1:16" ht="39" customHeight="1" x14ac:dyDescent="0.2">
      <c r="A42" s="10"/>
      <c r="B42" s="27"/>
      <c r="C42" s="1140" t="s">
        <v>553</v>
      </c>
      <c r="D42" s="1141"/>
      <c r="E42" s="1142"/>
      <c r="F42" s="24" t="s">
        <v>497</v>
      </c>
      <c r="G42" s="25" t="s">
        <v>497</v>
      </c>
      <c r="H42" s="25" t="s">
        <v>497</v>
      </c>
      <c r="I42" s="25" t="s">
        <v>497</v>
      </c>
      <c r="J42" s="26" t="s">
        <v>497</v>
      </c>
      <c r="K42" s="10"/>
      <c r="L42" s="10"/>
      <c r="M42" s="10"/>
      <c r="N42" s="10"/>
      <c r="O42" s="10"/>
      <c r="P42" s="10"/>
    </row>
    <row r="43" spans="1:16" ht="39" customHeight="1" thickBot="1" x14ac:dyDescent="0.25">
      <c r="A43" s="10"/>
      <c r="B43" s="28"/>
      <c r="C43" s="1143" t="s">
        <v>554</v>
      </c>
      <c r="D43" s="1144"/>
      <c r="E43" s="1145"/>
      <c r="F43" s="29">
        <v>1.25</v>
      </c>
      <c r="G43" s="30">
        <v>1.24</v>
      </c>
      <c r="H43" s="30">
        <v>0</v>
      </c>
      <c r="I43" s="30">
        <v>0</v>
      </c>
      <c r="J43" s="31">
        <v>0.01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UqXqGFy1Zpyj7NEGOwbFTJ/1FjyNKdRTJDbDp/1fIB/posoKtdfzgirIVtbtphdzprznmaHI/zlnxjeK4LyEfg==" saltValue="QldDt3snJ9gdn9Z98D3Xr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election sqref="A1:XFD1"/>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537</v>
      </c>
      <c r="L44" s="44" t="s">
        <v>538</v>
      </c>
      <c r="M44" s="44" t="s">
        <v>539</v>
      </c>
      <c r="N44" s="44" t="s">
        <v>540</v>
      </c>
      <c r="O44" s="45" t="s">
        <v>541</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96160</v>
      </c>
      <c r="L45" s="48">
        <v>91089</v>
      </c>
      <c r="M45" s="48">
        <v>90925</v>
      </c>
      <c r="N45" s="48">
        <v>90388</v>
      </c>
      <c r="O45" s="49">
        <v>89804</v>
      </c>
      <c r="P45" s="36"/>
      <c r="Q45" s="36"/>
      <c r="R45" s="36"/>
      <c r="S45" s="36"/>
      <c r="T45" s="36"/>
      <c r="U45" s="36"/>
    </row>
    <row r="46" spans="1:21" ht="30.75" customHeight="1" x14ac:dyDescent="0.2">
      <c r="A46" s="36"/>
      <c r="B46" s="1168"/>
      <c r="C46" s="1169"/>
      <c r="D46" s="50"/>
      <c r="E46" s="1150" t="s">
        <v>13</v>
      </c>
      <c r="F46" s="1150"/>
      <c r="G46" s="1150"/>
      <c r="H46" s="1150"/>
      <c r="I46" s="1150"/>
      <c r="J46" s="1151"/>
      <c r="K46" s="51" t="s">
        <v>497</v>
      </c>
      <c r="L46" s="52" t="s">
        <v>497</v>
      </c>
      <c r="M46" s="52" t="s">
        <v>497</v>
      </c>
      <c r="N46" s="52" t="s">
        <v>497</v>
      </c>
      <c r="O46" s="53" t="s">
        <v>497</v>
      </c>
      <c r="P46" s="36"/>
      <c r="Q46" s="36"/>
      <c r="R46" s="36"/>
      <c r="S46" s="36"/>
      <c r="T46" s="36"/>
      <c r="U46" s="36"/>
    </row>
    <row r="47" spans="1:21" ht="30.75" customHeight="1" x14ac:dyDescent="0.2">
      <c r="A47" s="36"/>
      <c r="B47" s="1168"/>
      <c r="C47" s="1169"/>
      <c r="D47" s="50"/>
      <c r="E47" s="1150" t="s">
        <v>14</v>
      </c>
      <c r="F47" s="1150"/>
      <c r="G47" s="1150"/>
      <c r="H47" s="1150"/>
      <c r="I47" s="1150"/>
      <c r="J47" s="1151"/>
      <c r="K47" s="51">
        <v>10167</v>
      </c>
      <c r="L47" s="52">
        <v>10833</v>
      </c>
      <c r="M47" s="52">
        <v>10833</v>
      </c>
      <c r="N47" s="52">
        <v>10833</v>
      </c>
      <c r="O47" s="53">
        <v>10167</v>
      </c>
      <c r="P47" s="36"/>
      <c r="Q47" s="36"/>
      <c r="R47" s="36"/>
      <c r="S47" s="36"/>
      <c r="T47" s="36"/>
      <c r="U47" s="36"/>
    </row>
    <row r="48" spans="1:21" ht="30.75" customHeight="1" x14ac:dyDescent="0.2">
      <c r="A48" s="36"/>
      <c r="B48" s="1168"/>
      <c r="C48" s="1169"/>
      <c r="D48" s="50"/>
      <c r="E48" s="1150" t="s">
        <v>15</v>
      </c>
      <c r="F48" s="1150"/>
      <c r="G48" s="1150"/>
      <c r="H48" s="1150"/>
      <c r="I48" s="1150"/>
      <c r="J48" s="1151"/>
      <c r="K48" s="51">
        <v>3336</v>
      </c>
      <c r="L48" s="52">
        <v>1448</v>
      </c>
      <c r="M48" s="52">
        <v>940</v>
      </c>
      <c r="N48" s="52">
        <v>813</v>
      </c>
      <c r="O48" s="53">
        <v>689</v>
      </c>
      <c r="P48" s="36"/>
      <c r="Q48" s="36"/>
      <c r="R48" s="36"/>
      <c r="S48" s="36"/>
      <c r="T48" s="36"/>
      <c r="U48" s="36"/>
    </row>
    <row r="49" spans="1:21" ht="30.75" customHeight="1" x14ac:dyDescent="0.2">
      <c r="A49" s="36"/>
      <c r="B49" s="1168"/>
      <c r="C49" s="1169"/>
      <c r="D49" s="50"/>
      <c r="E49" s="1150" t="s">
        <v>16</v>
      </c>
      <c r="F49" s="1150"/>
      <c r="G49" s="1150"/>
      <c r="H49" s="1150"/>
      <c r="I49" s="1150"/>
      <c r="J49" s="1151"/>
      <c r="K49" s="51" t="s">
        <v>497</v>
      </c>
      <c r="L49" s="52" t="s">
        <v>497</v>
      </c>
      <c r="M49" s="52" t="s">
        <v>497</v>
      </c>
      <c r="N49" s="52" t="s">
        <v>497</v>
      </c>
      <c r="O49" s="53" t="s">
        <v>497</v>
      </c>
      <c r="P49" s="36"/>
      <c r="Q49" s="36"/>
      <c r="R49" s="36"/>
      <c r="S49" s="36"/>
      <c r="T49" s="36"/>
      <c r="U49" s="36"/>
    </row>
    <row r="50" spans="1:21" ht="30.75" customHeight="1" x14ac:dyDescent="0.2">
      <c r="A50" s="36"/>
      <c r="B50" s="1168"/>
      <c r="C50" s="1169"/>
      <c r="D50" s="50"/>
      <c r="E50" s="1150" t="s">
        <v>17</v>
      </c>
      <c r="F50" s="1150"/>
      <c r="G50" s="1150"/>
      <c r="H50" s="1150"/>
      <c r="I50" s="1150"/>
      <c r="J50" s="1151"/>
      <c r="K50" s="51">
        <v>1565</v>
      </c>
      <c r="L50" s="52">
        <v>1387</v>
      </c>
      <c r="M50" s="52">
        <v>1297</v>
      </c>
      <c r="N50" s="52">
        <v>1006</v>
      </c>
      <c r="O50" s="53">
        <v>787</v>
      </c>
      <c r="P50" s="36"/>
      <c r="Q50" s="36"/>
      <c r="R50" s="36"/>
      <c r="S50" s="36"/>
      <c r="T50" s="36"/>
      <c r="U50" s="36"/>
    </row>
    <row r="51" spans="1:21" ht="30.75" customHeight="1" x14ac:dyDescent="0.2">
      <c r="A51" s="36"/>
      <c r="B51" s="1170"/>
      <c r="C51" s="1171"/>
      <c r="D51" s="54"/>
      <c r="E51" s="1150" t="s">
        <v>18</v>
      </c>
      <c r="F51" s="1150"/>
      <c r="G51" s="1150"/>
      <c r="H51" s="1150"/>
      <c r="I51" s="1150"/>
      <c r="J51" s="1151"/>
      <c r="K51" s="51" t="s">
        <v>497</v>
      </c>
      <c r="L51" s="52" t="s">
        <v>497</v>
      </c>
      <c r="M51" s="52" t="s">
        <v>497</v>
      </c>
      <c r="N51" s="52" t="s">
        <v>497</v>
      </c>
      <c r="O51" s="53" t="s">
        <v>497</v>
      </c>
      <c r="P51" s="36"/>
      <c r="Q51" s="36"/>
      <c r="R51" s="36"/>
      <c r="S51" s="36"/>
      <c r="T51" s="36"/>
      <c r="U51" s="36"/>
    </row>
    <row r="52" spans="1:21" ht="30.75" customHeight="1" x14ac:dyDescent="0.2">
      <c r="A52" s="36"/>
      <c r="B52" s="1148" t="s">
        <v>19</v>
      </c>
      <c r="C52" s="1149"/>
      <c r="D52" s="54"/>
      <c r="E52" s="1150" t="s">
        <v>20</v>
      </c>
      <c r="F52" s="1150"/>
      <c r="G52" s="1150"/>
      <c r="H52" s="1150"/>
      <c r="I52" s="1150"/>
      <c r="J52" s="1151"/>
      <c r="K52" s="51">
        <v>69420</v>
      </c>
      <c r="L52" s="52">
        <v>65141</v>
      </c>
      <c r="M52" s="52">
        <v>63721</v>
      </c>
      <c r="N52" s="52">
        <v>62135</v>
      </c>
      <c r="O52" s="53">
        <v>60711</v>
      </c>
      <c r="P52" s="36"/>
      <c r="Q52" s="36"/>
      <c r="R52" s="36"/>
      <c r="S52" s="36"/>
      <c r="T52" s="36"/>
      <c r="U52" s="36"/>
    </row>
    <row r="53" spans="1:21" ht="30.75" customHeight="1" thickBot="1" x14ac:dyDescent="0.25">
      <c r="A53" s="36"/>
      <c r="B53" s="1152" t="s">
        <v>21</v>
      </c>
      <c r="C53" s="1153"/>
      <c r="D53" s="55"/>
      <c r="E53" s="1154" t="s">
        <v>22</v>
      </c>
      <c r="F53" s="1154"/>
      <c r="G53" s="1154"/>
      <c r="H53" s="1154"/>
      <c r="I53" s="1154"/>
      <c r="J53" s="1155"/>
      <c r="K53" s="56">
        <v>41808</v>
      </c>
      <c r="L53" s="57">
        <v>39616</v>
      </c>
      <c r="M53" s="57">
        <v>40274</v>
      </c>
      <c r="N53" s="57">
        <v>40905</v>
      </c>
      <c r="O53" s="58">
        <v>40736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555</v>
      </c>
      <c r="P54" s="36"/>
      <c r="Q54" s="36"/>
      <c r="R54" s="36"/>
      <c r="S54" s="36"/>
      <c r="T54" s="36"/>
      <c r="U54" s="36"/>
    </row>
    <row r="55" spans="1:21" ht="30.75" customHeight="1" thickBot="1" x14ac:dyDescent="0.3">
      <c r="A55" s="36"/>
      <c r="B55" s="61"/>
      <c r="C55" s="62"/>
      <c r="D55" s="62"/>
      <c r="E55" s="63"/>
      <c r="F55" s="63"/>
      <c r="G55" s="63"/>
      <c r="H55" s="63"/>
      <c r="I55" s="63"/>
      <c r="J55" s="64" t="s">
        <v>3</v>
      </c>
      <c r="K55" s="65" t="s">
        <v>556</v>
      </c>
      <c r="L55" s="66" t="s">
        <v>557</v>
      </c>
      <c r="M55" s="66" t="s">
        <v>558</v>
      </c>
      <c r="N55" s="66" t="s">
        <v>559</v>
      </c>
      <c r="O55" s="67" t="s">
        <v>560</v>
      </c>
      <c r="P55" s="36"/>
      <c r="Q55" s="36"/>
      <c r="R55" s="36"/>
      <c r="S55" s="36"/>
      <c r="T55" s="36"/>
      <c r="U55" s="36"/>
    </row>
    <row r="56" spans="1:21" ht="30.75" customHeight="1" x14ac:dyDescent="0.2">
      <c r="A56" s="36"/>
      <c r="B56" s="1156" t="s">
        <v>24</v>
      </c>
      <c r="C56" s="1157"/>
      <c r="D56" s="1160" t="s">
        <v>25</v>
      </c>
      <c r="E56" s="1161"/>
      <c r="F56" s="1161"/>
      <c r="G56" s="1161"/>
      <c r="H56" s="1161"/>
      <c r="I56" s="1161"/>
      <c r="J56" s="1162"/>
      <c r="K56" s="68">
        <v>43957</v>
      </c>
      <c r="L56" s="69">
        <v>51117</v>
      </c>
      <c r="M56" s="69">
        <v>52999</v>
      </c>
      <c r="N56" s="69">
        <v>53379</v>
      </c>
      <c r="O56" s="70">
        <v>48959</v>
      </c>
      <c r="P56" s="36"/>
      <c r="Q56" s="36"/>
      <c r="R56" s="36"/>
      <c r="S56" s="36"/>
      <c r="T56" s="36"/>
      <c r="U56" s="36"/>
    </row>
    <row r="57" spans="1:21" ht="30.75" customHeight="1" thickBot="1" x14ac:dyDescent="0.25">
      <c r="A57" s="36"/>
      <c r="B57" s="1158"/>
      <c r="C57" s="1159"/>
      <c r="D57" s="1163" t="s">
        <v>26</v>
      </c>
      <c r="E57" s="1164"/>
      <c r="F57" s="1164"/>
      <c r="G57" s="1164"/>
      <c r="H57" s="1164"/>
      <c r="I57" s="1164"/>
      <c r="J57" s="1165"/>
      <c r="K57" s="71">
        <v>43833</v>
      </c>
      <c r="L57" s="72">
        <v>50667</v>
      </c>
      <c r="M57" s="72">
        <v>51500</v>
      </c>
      <c r="N57" s="72">
        <v>52333</v>
      </c>
      <c r="O57" s="73">
        <v>46500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tTNYIFCCYZXAkQMGqIPuIHS5C9126gQgH1Vm8/J6FsPx5t0SAxUxPSfMVuJOoz60zkgCalZMAR9r00ktCdEQ==" saltValue="ArxzoCNt3qIwwyO2UobRe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7" orientation="landscape"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80" zoomScaleNormal="80" zoomScaleSheetLayoutView="100" workbookViewId="0">
      <selection sqref="A1:XFD1"/>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537</v>
      </c>
      <c r="J40" s="364" t="s">
        <v>538</v>
      </c>
      <c r="K40" s="364" t="s">
        <v>539</v>
      </c>
      <c r="L40" s="364" t="s">
        <v>540</v>
      </c>
      <c r="M40" s="365" t="s">
        <v>541</v>
      </c>
    </row>
    <row r="41" spans="2:13" ht="27.75" customHeight="1" x14ac:dyDescent="0.2">
      <c r="B41" s="1186" t="s">
        <v>29</v>
      </c>
      <c r="C41" s="1187"/>
      <c r="D41" s="84"/>
      <c r="E41" s="1188" t="s">
        <v>30</v>
      </c>
      <c r="F41" s="1188"/>
      <c r="G41" s="1188"/>
      <c r="H41" s="1189"/>
      <c r="I41" s="366">
        <v>1404073</v>
      </c>
      <c r="J41" s="367">
        <v>1399418</v>
      </c>
      <c r="K41" s="367">
        <v>1397228</v>
      </c>
      <c r="L41" s="367">
        <v>1409273</v>
      </c>
      <c r="M41" s="368">
        <v>1403945</v>
      </c>
    </row>
    <row r="42" spans="2:13" ht="27.75" customHeight="1" x14ac:dyDescent="0.2">
      <c r="B42" s="1176"/>
      <c r="C42" s="1177"/>
      <c r="D42" s="85"/>
      <c r="E42" s="1180" t="s">
        <v>31</v>
      </c>
      <c r="F42" s="1180"/>
      <c r="G42" s="1180"/>
      <c r="H42" s="1181"/>
      <c r="I42" s="369">
        <v>12163</v>
      </c>
      <c r="J42" s="370">
        <v>10996</v>
      </c>
      <c r="K42" s="370">
        <v>8041</v>
      </c>
      <c r="L42" s="370">
        <v>6873</v>
      </c>
      <c r="M42" s="371">
        <v>5850</v>
      </c>
    </row>
    <row r="43" spans="2:13" ht="27.75" customHeight="1" x14ac:dyDescent="0.2">
      <c r="B43" s="1176"/>
      <c r="C43" s="1177"/>
      <c r="D43" s="85"/>
      <c r="E43" s="1180" t="s">
        <v>32</v>
      </c>
      <c r="F43" s="1180"/>
      <c r="G43" s="1180"/>
      <c r="H43" s="1181"/>
      <c r="I43" s="369">
        <v>16155</v>
      </c>
      <c r="J43" s="370">
        <v>14766</v>
      </c>
      <c r="K43" s="370">
        <v>10471</v>
      </c>
      <c r="L43" s="370">
        <v>7162</v>
      </c>
      <c r="M43" s="371">
        <v>6653</v>
      </c>
    </row>
    <row r="44" spans="2:13" ht="27.75" customHeight="1" x14ac:dyDescent="0.2">
      <c r="B44" s="1176"/>
      <c r="C44" s="1177"/>
      <c r="D44" s="85"/>
      <c r="E44" s="1180" t="s">
        <v>33</v>
      </c>
      <c r="F44" s="1180"/>
      <c r="G44" s="1180"/>
      <c r="H44" s="1181"/>
      <c r="I44" s="369" t="s">
        <v>497</v>
      </c>
      <c r="J44" s="370" t="s">
        <v>497</v>
      </c>
      <c r="K44" s="370" t="s">
        <v>497</v>
      </c>
      <c r="L44" s="370" t="s">
        <v>497</v>
      </c>
      <c r="M44" s="371" t="s">
        <v>497</v>
      </c>
    </row>
    <row r="45" spans="2:13" ht="27.75" customHeight="1" x14ac:dyDescent="0.2">
      <c r="B45" s="1176"/>
      <c r="C45" s="1177"/>
      <c r="D45" s="85"/>
      <c r="E45" s="1180" t="s">
        <v>34</v>
      </c>
      <c r="F45" s="1180"/>
      <c r="G45" s="1180"/>
      <c r="H45" s="1181"/>
      <c r="I45" s="369">
        <v>167178</v>
      </c>
      <c r="J45" s="370">
        <v>162875</v>
      </c>
      <c r="K45" s="370">
        <v>158652</v>
      </c>
      <c r="L45" s="370">
        <v>153451</v>
      </c>
      <c r="M45" s="371">
        <v>148608</v>
      </c>
    </row>
    <row r="46" spans="2:13" ht="27.75" customHeight="1" x14ac:dyDescent="0.2">
      <c r="B46" s="1176"/>
      <c r="C46" s="1177"/>
      <c r="D46" s="86"/>
      <c r="E46" s="1190" t="s">
        <v>35</v>
      </c>
      <c r="F46" s="1190"/>
      <c r="G46" s="1190"/>
      <c r="H46" s="1191"/>
      <c r="I46" s="369">
        <v>11955</v>
      </c>
      <c r="J46" s="370">
        <v>11587</v>
      </c>
      <c r="K46" s="370">
        <v>11051</v>
      </c>
      <c r="L46" s="370">
        <v>10506</v>
      </c>
      <c r="M46" s="371">
        <v>3360</v>
      </c>
    </row>
    <row r="47" spans="2:13" ht="27.75" customHeight="1" x14ac:dyDescent="0.2">
      <c r="B47" s="1176"/>
      <c r="C47" s="1177"/>
      <c r="D47" s="87"/>
      <c r="E47" s="1192" t="s">
        <v>36</v>
      </c>
      <c r="F47" s="1193"/>
      <c r="G47" s="1193"/>
      <c r="H47" s="1194"/>
      <c r="I47" s="369">
        <v>11669</v>
      </c>
      <c r="J47" s="370">
        <v>11241</v>
      </c>
      <c r="K47" s="370">
        <v>10795</v>
      </c>
      <c r="L47" s="370">
        <v>10430</v>
      </c>
      <c r="M47" s="371">
        <v>3328</v>
      </c>
    </row>
    <row r="48" spans="2:13" ht="27.75" customHeight="1" x14ac:dyDescent="0.2">
      <c r="B48" s="1176"/>
      <c r="C48" s="1177"/>
      <c r="D48" s="85"/>
      <c r="E48" s="1180" t="s">
        <v>37</v>
      </c>
      <c r="F48" s="1180"/>
      <c r="G48" s="1180"/>
      <c r="H48" s="1181"/>
      <c r="I48" s="369" t="s">
        <v>497</v>
      </c>
      <c r="J48" s="370" t="s">
        <v>497</v>
      </c>
      <c r="K48" s="370" t="s">
        <v>497</v>
      </c>
      <c r="L48" s="370" t="s">
        <v>497</v>
      </c>
      <c r="M48" s="371" t="s">
        <v>497</v>
      </c>
    </row>
    <row r="49" spans="2:13" ht="27.75" customHeight="1" x14ac:dyDescent="0.2">
      <c r="B49" s="1178"/>
      <c r="C49" s="1179"/>
      <c r="D49" s="85"/>
      <c r="E49" s="1180" t="s">
        <v>38</v>
      </c>
      <c r="F49" s="1180"/>
      <c r="G49" s="1180"/>
      <c r="H49" s="1181"/>
      <c r="I49" s="369" t="s">
        <v>497</v>
      </c>
      <c r="J49" s="370" t="s">
        <v>497</v>
      </c>
      <c r="K49" s="370" t="s">
        <v>497</v>
      </c>
      <c r="L49" s="370" t="s">
        <v>497</v>
      </c>
      <c r="M49" s="371" t="s">
        <v>497</v>
      </c>
    </row>
    <row r="50" spans="2:13" ht="27.75" customHeight="1" x14ac:dyDescent="0.2">
      <c r="B50" s="1174" t="s">
        <v>39</v>
      </c>
      <c r="C50" s="1175"/>
      <c r="D50" s="88"/>
      <c r="E50" s="1180" t="s">
        <v>40</v>
      </c>
      <c r="F50" s="1180"/>
      <c r="G50" s="1180"/>
      <c r="H50" s="1181"/>
      <c r="I50" s="369">
        <v>122609</v>
      </c>
      <c r="J50" s="370">
        <v>120637</v>
      </c>
      <c r="K50" s="370">
        <v>114391</v>
      </c>
      <c r="L50" s="370">
        <v>109306</v>
      </c>
      <c r="M50" s="371">
        <v>145718</v>
      </c>
    </row>
    <row r="51" spans="2:13" ht="27.75" customHeight="1" x14ac:dyDescent="0.2">
      <c r="B51" s="1176"/>
      <c r="C51" s="1177"/>
      <c r="D51" s="85"/>
      <c r="E51" s="1180" t="s">
        <v>41</v>
      </c>
      <c r="F51" s="1180"/>
      <c r="G51" s="1180"/>
      <c r="H51" s="1181"/>
      <c r="I51" s="369">
        <v>9987</v>
      </c>
      <c r="J51" s="370">
        <v>15875</v>
      </c>
      <c r="K51" s="370">
        <v>15338</v>
      </c>
      <c r="L51" s="370">
        <v>14541</v>
      </c>
      <c r="M51" s="371">
        <v>13021</v>
      </c>
    </row>
    <row r="52" spans="2:13" ht="27.75" customHeight="1" x14ac:dyDescent="0.2">
      <c r="B52" s="1178"/>
      <c r="C52" s="1179"/>
      <c r="D52" s="85"/>
      <c r="E52" s="1180" t="s">
        <v>42</v>
      </c>
      <c r="F52" s="1180"/>
      <c r="G52" s="1180"/>
      <c r="H52" s="1181"/>
      <c r="I52" s="369">
        <v>763966</v>
      </c>
      <c r="J52" s="370">
        <v>758437</v>
      </c>
      <c r="K52" s="370">
        <v>755906</v>
      </c>
      <c r="L52" s="370">
        <v>767870</v>
      </c>
      <c r="M52" s="371">
        <v>764119</v>
      </c>
    </row>
    <row r="53" spans="2:13" ht="27.75" customHeight="1" thickBot="1" x14ac:dyDescent="0.25">
      <c r="B53" s="1182" t="s">
        <v>43</v>
      </c>
      <c r="C53" s="1183"/>
      <c r="D53" s="89"/>
      <c r="E53" s="1184" t="s">
        <v>44</v>
      </c>
      <c r="F53" s="1184"/>
      <c r="G53" s="1184"/>
      <c r="H53" s="1185"/>
      <c r="I53" s="372">
        <v>714961</v>
      </c>
      <c r="J53" s="373">
        <v>704693</v>
      </c>
      <c r="K53" s="373">
        <v>699808</v>
      </c>
      <c r="L53" s="373">
        <v>695548</v>
      </c>
      <c r="M53" s="374">
        <v>645558</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II0Y8GFmYINNi3dPDlGxpgoP6q28pJtUFG2zRU+cUlo50IsFAeavdot5DXN0aijRkQskDZghY0Zo+LgvvrdbJw==" saltValue="rrHlIVkQuzFkyGa2h+4iA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60" zoomScaleNormal="60" zoomScaleSheetLayoutView="100" workbookViewId="0">
      <selection sqref="A1:XFD1"/>
    </sheetView>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539</v>
      </c>
      <c r="G54" s="97" t="s">
        <v>540</v>
      </c>
      <c r="H54" s="98" t="s">
        <v>541</v>
      </c>
    </row>
    <row r="55" spans="2:8" ht="52.5" customHeight="1" x14ac:dyDescent="0.2">
      <c r="B55" s="99"/>
      <c r="C55" s="1203" t="s">
        <v>46</v>
      </c>
      <c r="D55" s="1203"/>
      <c r="E55" s="1204"/>
      <c r="F55" s="100">
        <v>12771</v>
      </c>
      <c r="G55" s="100">
        <v>12983</v>
      </c>
      <c r="H55" s="101">
        <v>40582</v>
      </c>
    </row>
    <row r="56" spans="2:8" ht="52.5" customHeight="1" x14ac:dyDescent="0.2">
      <c r="B56" s="102"/>
      <c r="C56" s="1205" t="s">
        <v>47</v>
      </c>
      <c r="D56" s="1205"/>
      <c r="E56" s="1206"/>
      <c r="F56" s="103">
        <v>10373</v>
      </c>
      <c r="G56" s="103">
        <v>10583</v>
      </c>
      <c r="H56" s="104">
        <v>13893</v>
      </c>
    </row>
    <row r="57" spans="2:8" ht="53.25" customHeight="1" x14ac:dyDescent="0.2">
      <c r="B57" s="102"/>
      <c r="C57" s="1207" t="s">
        <v>48</v>
      </c>
      <c r="D57" s="1207"/>
      <c r="E57" s="1208"/>
      <c r="F57" s="105">
        <v>47256</v>
      </c>
      <c r="G57" s="105">
        <v>49415</v>
      </c>
      <c r="H57" s="106">
        <v>54434</v>
      </c>
    </row>
    <row r="58" spans="2:8" ht="45.75" customHeight="1" x14ac:dyDescent="0.2">
      <c r="B58" s="107"/>
      <c r="C58" s="1195" t="s">
        <v>597</v>
      </c>
      <c r="D58" s="1196"/>
      <c r="E58" s="1197"/>
      <c r="F58" s="108">
        <v>9599</v>
      </c>
      <c r="G58" s="108">
        <v>9323</v>
      </c>
      <c r="H58" s="109">
        <v>16356</v>
      </c>
    </row>
    <row r="59" spans="2:8" ht="45.75" customHeight="1" x14ac:dyDescent="0.2">
      <c r="B59" s="107"/>
      <c r="C59" s="1195" t="s">
        <v>598</v>
      </c>
      <c r="D59" s="1196"/>
      <c r="E59" s="1197"/>
      <c r="F59" s="108">
        <v>10257</v>
      </c>
      <c r="G59" s="108">
        <v>9507</v>
      </c>
      <c r="H59" s="109">
        <v>8753</v>
      </c>
    </row>
    <row r="60" spans="2:8" ht="45.75" customHeight="1" x14ac:dyDescent="0.2">
      <c r="B60" s="107"/>
      <c r="C60" s="1195" t="s">
        <v>599</v>
      </c>
      <c r="D60" s="1196"/>
      <c r="E60" s="1197"/>
      <c r="F60" s="108">
        <v>5015</v>
      </c>
      <c r="G60" s="108">
        <v>5019</v>
      </c>
      <c r="H60" s="109">
        <v>5024</v>
      </c>
    </row>
    <row r="61" spans="2:8" ht="45.75" customHeight="1" x14ac:dyDescent="0.2">
      <c r="B61" s="107"/>
      <c r="C61" s="1195" t="s">
        <v>600</v>
      </c>
      <c r="D61" s="1196"/>
      <c r="E61" s="1197"/>
      <c r="F61" s="108">
        <v>5677</v>
      </c>
      <c r="G61" s="108">
        <v>5057</v>
      </c>
      <c r="H61" s="109">
        <v>4613</v>
      </c>
    </row>
    <row r="62" spans="2:8" ht="45.75" customHeight="1" thickBot="1" x14ac:dyDescent="0.25">
      <c r="B62" s="110"/>
      <c r="C62" s="1198" t="s">
        <v>601</v>
      </c>
      <c r="D62" s="1199"/>
      <c r="E62" s="1200"/>
      <c r="F62" s="111">
        <v>3958</v>
      </c>
      <c r="G62" s="111">
        <v>3962</v>
      </c>
      <c r="H62" s="112">
        <v>3966</v>
      </c>
    </row>
    <row r="63" spans="2:8" ht="52.5" customHeight="1" thickBot="1" x14ac:dyDescent="0.25">
      <c r="B63" s="113"/>
      <c r="C63" s="1201" t="s">
        <v>49</v>
      </c>
      <c r="D63" s="1201"/>
      <c r="E63" s="1202"/>
      <c r="F63" s="114">
        <v>70399</v>
      </c>
      <c r="G63" s="114">
        <v>72980</v>
      </c>
      <c r="H63" s="115">
        <v>108909</v>
      </c>
    </row>
    <row r="64" spans="2:8" ht="13" x14ac:dyDescent="0.2"/>
  </sheetData>
  <sheetProtection algorithmName="SHA-512" hashValue="LfyFU5vUEcr0RTava5L4HQLQhcS7HyBrnRvDdhrbtSg8L4OoImcB5ADRQEChb9OOA9KWi7A4lqtfj10ciyl/Qw==" saltValue="nGKpmVhFNAW3SSsfbn1Ql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2"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7C66-D0EC-44E0-BA54-8C372AA59ABA}">
  <sheetPr>
    <pageSetUpPr fitToPage="1"/>
  </sheetPr>
  <dimension ref="A1:DE85"/>
  <sheetViews>
    <sheetView showGridLines="0" tabSelected="1" zoomScaleNormal="100" zoomScaleSheetLayoutView="55" workbookViewId="0">
      <selection activeCell="BO108" sqref="BO108"/>
    </sheetView>
  </sheetViews>
  <sheetFormatPr defaultColWidth="0" defaultRowHeight="0" customHeight="1" zeroHeight="1" x14ac:dyDescent="0.2"/>
  <cols>
    <col min="1" max="1" width="6.36328125" style="1209" customWidth="1"/>
    <col min="2" max="107" width="2.453125" style="1209" customWidth="1"/>
    <col min="108" max="108" width="6.08984375" style="1211" customWidth="1"/>
    <col min="109" max="109" width="5.90625" style="1210" customWidth="1"/>
    <col min="110" max="16384" width="8.6328125" style="1209" hidden="1"/>
  </cols>
  <sheetData>
    <row r="1" spans="1:109" ht="42.75" customHeight="1" x14ac:dyDescent="0.2">
      <c r="A1" s="1266"/>
      <c r="B1" s="1265"/>
      <c r="DD1" s="1209"/>
      <c r="DE1" s="1209"/>
    </row>
    <row r="2" spans="1:109" ht="25.5" customHeight="1" x14ac:dyDescent="0.2">
      <c r="A2" s="1264"/>
      <c r="C2" s="1264"/>
      <c r="O2" s="1264"/>
      <c r="P2" s="1264"/>
      <c r="Q2" s="1264"/>
      <c r="R2" s="1264"/>
      <c r="S2" s="1264"/>
      <c r="T2" s="1264"/>
      <c r="U2" s="1264"/>
      <c r="V2" s="1264"/>
      <c r="W2" s="1264"/>
      <c r="X2" s="1264"/>
      <c r="Y2" s="1264"/>
      <c r="Z2" s="1264"/>
      <c r="AA2" s="1264"/>
      <c r="AB2" s="1264"/>
      <c r="AC2" s="1264"/>
      <c r="AD2" s="1264"/>
      <c r="AE2" s="1264"/>
      <c r="AF2" s="1264"/>
      <c r="AG2" s="1264"/>
      <c r="AH2" s="1264"/>
      <c r="AI2" s="1264"/>
      <c r="AU2" s="1264"/>
      <c r="BG2" s="1264"/>
      <c r="BS2" s="1264"/>
      <c r="CE2" s="1264"/>
      <c r="CQ2" s="1264"/>
      <c r="DD2" s="1209"/>
      <c r="DE2" s="1209"/>
    </row>
    <row r="3" spans="1:109" ht="25.5" customHeight="1" x14ac:dyDescent="0.2">
      <c r="A3" s="1264"/>
      <c r="C3" s="1264"/>
      <c r="O3" s="1264"/>
      <c r="P3" s="1264"/>
      <c r="Q3" s="1264"/>
      <c r="R3" s="1264"/>
      <c r="S3" s="1264"/>
      <c r="T3" s="1264"/>
      <c r="U3" s="1264"/>
      <c r="V3" s="1264"/>
      <c r="W3" s="1264"/>
      <c r="X3" s="1264"/>
      <c r="Y3" s="1264"/>
      <c r="Z3" s="1264"/>
      <c r="AA3" s="1264"/>
      <c r="AB3" s="1264"/>
      <c r="AC3" s="1264"/>
      <c r="AD3" s="1264"/>
      <c r="AE3" s="1264"/>
      <c r="AF3" s="1264"/>
      <c r="AG3" s="1264"/>
      <c r="AH3" s="1264"/>
      <c r="AI3" s="1264"/>
      <c r="AU3" s="1264"/>
      <c r="BG3" s="1264"/>
      <c r="BS3" s="1264"/>
      <c r="CE3" s="1264"/>
      <c r="CQ3" s="1264"/>
      <c r="DD3" s="1209"/>
      <c r="DE3" s="1209"/>
    </row>
    <row r="4" spans="1:109" s="260" customFormat="1" ht="13" x14ac:dyDescent="0.2">
      <c r="A4" s="1264"/>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264"/>
      <c r="AS4" s="1264"/>
      <c r="AT4" s="126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4"/>
      <c r="BS4" s="1264"/>
      <c r="BT4" s="1264"/>
      <c r="BU4" s="1264"/>
      <c r="BV4" s="1264"/>
      <c r="BW4" s="1264"/>
      <c r="BX4" s="1264"/>
      <c r="BY4" s="1264"/>
      <c r="BZ4" s="1264"/>
      <c r="CA4" s="1264"/>
      <c r="CB4" s="1264"/>
      <c r="CC4" s="1264"/>
      <c r="CD4" s="1264"/>
      <c r="CE4" s="1264"/>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264"/>
      <c r="DD4" s="1264"/>
      <c r="DE4" s="1264"/>
    </row>
    <row r="5" spans="1:109" s="260" customFormat="1" ht="13" x14ac:dyDescent="0.2">
      <c r="A5" s="1264"/>
      <c r="B5" s="1264"/>
      <c r="C5" s="1264"/>
      <c r="D5" s="1264"/>
      <c r="E5" s="1264"/>
      <c r="F5" s="1264"/>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1264"/>
      <c r="AW5" s="1264"/>
      <c r="AX5" s="1264"/>
      <c r="AY5" s="1264"/>
      <c r="AZ5" s="1264"/>
      <c r="BA5" s="1264"/>
      <c r="BB5" s="1264"/>
      <c r="BC5" s="1264"/>
      <c r="BD5" s="1264"/>
      <c r="BE5" s="1264"/>
      <c r="BF5" s="1264"/>
      <c r="BG5" s="1264"/>
      <c r="BH5" s="1264"/>
      <c r="BI5" s="1264"/>
      <c r="BJ5" s="1264"/>
      <c r="BK5" s="1264"/>
      <c r="BL5" s="1264"/>
      <c r="BM5" s="1264"/>
      <c r="BN5" s="1264"/>
      <c r="BO5" s="1264"/>
      <c r="BP5" s="1264"/>
      <c r="BQ5" s="1264"/>
      <c r="BR5" s="1264"/>
      <c r="BS5" s="1264"/>
      <c r="BT5" s="1264"/>
      <c r="BU5" s="1264"/>
      <c r="BV5" s="1264"/>
      <c r="BW5" s="1264"/>
      <c r="BX5" s="1264"/>
      <c r="BY5" s="1264"/>
      <c r="BZ5" s="1264"/>
      <c r="CA5" s="1264"/>
      <c r="CB5" s="1264"/>
      <c r="CC5" s="1264"/>
      <c r="CD5" s="1264"/>
      <c r="CE5" s="1264"/>
      <c r="CF5" s="1264"/>
      <c r="CG5" s="1264"/>
      <c r="CH5" s="1264"/>
      <c r="CI5" s="1264"/>
      <c r="CJ5" s="1264"/>
      <c r="CK5" s="1264"/>
      <c r="CL5" s="1264"/>
      <c r="CM5" s="1264"/>
      <c r="CN5" s="1264"/>
      <c r="CO5" s="1264"/>
      <c r="CP5" s="1264"/>
      <c r="CQ5" s="1264"/>
      <c r="CR5" s="1264"/>
      <c r="CS5" s="1264"/>
      <c r="CT5" s="1264"/>
      <c r="CU5" s="1264"/>
      <c r="CV5" s="1264"/>
      <c r="CW5" s="1264"/>
      <c r="CX5" s="1264"/>
      <c r="CY5" s="1264"/>
      <c r="CZ5" s="1264"/>
      <c r="DA5" s="1264"/>
      <c r="DB5" s="1264"/>
      <c r="DC5" s="1264"/>
      <c r="DD5" s="1264"/>
      <c r="DE5" s="1264"/>
    </row>
    <row r="6" spans="1:109" s="260" customFormat="1" ht="13" x14ac:dyDescent="0.2">
      <c r="A6" s="1264"/>
      <c r="B6" s="1264"/>
      <c r="C6" s="1264"/>
      <c r="D6" s="1264"/>
      <c r="E6" s="1264"/>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c r="AF6" s="1264"/>
      <c r="AG6" s="1264"/>
      <c r="AH6" s="1264"/>
      <c r="AI6" s="1264"/>
      <c r="AJ6" s="1264"/>
      <c r="AK6" s="1264"/>
      <c r="AL6" s="1264"/>
      <c r="AM6" s="1264"/>
      <c r="AN6" s="1264"/>
      <c r="AO6" s="1264"/>
      <c r="AP6" s="1264"/>
      <c r="AQ6" s="1264"/>
      <c r="AR6" s="1264"/>
      <c r="AS6" s="1264"/>
      <c r="AT6" s="1264"/>
      <c r="AU6" s="1264"/>
      <c r="AV6" s="1264"/>
      <c r="AW6" s="1264"/>
      <c r="AX6" s="1264"/>
      <c r="AY6" s="1264"/>
      <c r="AZ6" s="1264"/>
      <c r="BA6" s="1264"/>
      <c r="BB6" s="1264"/>
      <c r="BC6" s="1264"/>
      <c r="BD6" s="1264"/>
      <c r="BE6" s="1264"/>
      <c r="BF6" s="1264"/>
      <c r="BG6" s="1264"/>
      <c r="BH6" s="1264"/>
      <c r="BI6" s="1264"/>
      <c r="BJ6" s="1264"/>
      <c r="BK6" s="1264"/>
      <c r="BL6" s="1264"/>
      <c r="BM6" s="1264"/>
      <c r="BN6" s="1264"/>
      <c r="BO6" s="1264"/>
      <c r="BP6" s="1264"/>
      <c r="BQ6" s="1264"/>
      <c r="BR6" s="1264"/>
      <c r="BS6" s="1264"/>
      <c r="BT6" s="1264"/>
      <c r="BU6" s="1264"/>
      <c r="BV6" s="1264"/>
      <c r="BW6" s="1264"/>
      <c r="BX6" s="1264"/>
      <c r="BY6" s="1264"/>
      <c r="BZ6" s="1264"/>
      <c r="CA6" s="1264"/>
      <c r="CB6" s="1264"/>
      <c r="CC6" s="1264"/>
      <c r="CD6" s="1264"/>
      <c r="CE6" s="1264"/>
      <c r="CF6" s="1264"/>
      <c r="CG6" s="1264"/>
      <c r="CH6" s="1264"/>
      <c r="CI6" s="1264"/>
      <c r="CJ6" s="1264"/>
      <c r="CK6" s="1264"/>
      <c r="CL6" s="1264"/>
      <c r="CM6" s="1264"/>
      <c r="CN6" s="1264"/>
      <c r="CO6" s="1264"/>
      <c r="CP6" s="1264"/>
      <c r="CQ6" s="1264"/>
      <c r="CR6" s="1264"/>
      <c r="CS6" s="1264"/>
      <c r="CT6" s="1264"/>
      <c r="CU6" s="1264"/>
      <c r="CV6" s="1264"/>
      <c r="CW6" s="1264"/>
      <c r="CX6" s="1264"/>
      <c r="CY6" s="1264"/>
      <c r="CZ6" s="1264"/>
      <c r="DA6" s="1264"/>
      <c r="DB6" s="1264"/>
      <c r="DC6" s="1264"/>
      <c r="DD6" s="1264"/>
      <c r="DE6" s="1264"/>
    </row>
    <row r="7" spans="1:109" s="260" customFormat="1" ht="13" x14ac:dyDescent="0.2">
      <c r="A7" s="1264"/>
      <c r="B7" s="1264"/>
      <c r="C7" s="1264"/>
      <c r="D7" s="1264"/>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1264"/>
      <c r="AM7" s="1264"/>
      <c r="AN7" s="1264"/>
      <c r="AO7" s="1264"/>
      <c r="AP7" s="1264"/>
      <c r="AQ7" s="1264"/>
      <c r="AR7" s="1264"/>
      <c r="AS7" s="1264"/>
      <c r="AT7" s="1264"/>
      <c r="AU7" s="1264"/>
      <c r="AV7" s="1264"/>
      <c r="AW7" s="1264"/>
      <c r="AX7" s="1264"/>
      <c r="AY7" s="1264"/>
      <c r="AZ7" s="1264"/>
      <c r="BA7" s="1264"/>
      <c r="BB7" s="1264"/>
      <c r="BC7" s="1264"/>
      <c r="BD7" s="1264"/>
      <c r="BE7" s="1264"/>
      <c r="BF7" s="1264"/>
      <c r="BG7" s="1264"/>
      <c r="BH7" s="1264"/>
      <c r="BI7" s="1264"/>
      <c r="BJ7" s="1264"/>
      <c r="BK7" s="1264"/>
      <c r="BL7" s="1264"/>
      <c r="BM7" s="1264"/>
      <c r="BN7" s="1264"/>
      <c r="BO7" s="1264"/>
      <c r="BP7" s="1264"/>
      <c r="BQ7" s="1264"/>
      <c r="BR7" s="1264"/>
      <c r="BS7" s="1264"/>
      <c r="BT7" s="1264"/>
      <c r="BU7" s="1264"/>
      <c r="BV7" s="1264"/>
      <c r="BW7" s="1264"/>
      <c r="BX7" s="1264"/>
      <c r="BY7" s="1264"/>
      <c r="BZ7" s="1264"/>
      <c r="CA7" s="1264"/>
      <c r="CB7" s="1264"/>
      <c r="CC7" s="1264"/>
      <c r="CD7" s="1264"/>
      <c r="CE7" s="1264"/>
      <c r="CF7" s="1264"/>
      <c r="CG7" s="1264"/>
      <c r="CH7" s="1264"/>
      <c r="CI7" s="1264"/>
      <c r="CJ7" s="1264"/>
      <c r="CK7" s="1264"/>
      <c r="CL7" s="1264"/>
      <c r="CM7" s="1264"/>
      <c r="CN7" s="1264"/>
      <c r="CO7" s="1264"/>
      <c r="CP7" s="1264"/>
      <c r="CQ7" s="1264"/>
      <c r="CR7" s="1264"/>
      <c r="CS7" s="1264"/>
      <c r="CT7" s="1264"/>
      <c r="CU7" s="1264"/>
      <c r="CV7" s="1264"/>
      <c r="CW7" s="1264"/>
      <c r="CX7" s="1264"/>
      <c r="CY7" s="1264"/>
      <c r="CZ7" s="1264"/>
      <c r="DA7" s="1264"/>
      <c r="DB7" s="1264"/>
      <c r="DC7" s="1264"/>
      <c r="DD7" s="1264"/>
      <c r="DE7" s="1264"/>
    </row>
    <row r="8" spans="1:109" s="260" customFormat="1" ht="13" x14ac:dyDescent="0.2">
      <c r="A8" s="1264"/>
      <c r="B8" s="1264"/>
      <c r="C8" s="1264"/>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1264"/>
      <c r="AM8" s="1264"/>
      <c r="AN8" s="1264"/>
      <c r="AO8" s="1264"/>
      <c r="AP8" s="1264"/>
      <c r="AQ8" s="1264"/>
      <c r="AR8" s="1264"/>
      <c r="AS8" s="1264"/>
      <c r="AT8" s="1264"/>
      <c r="AU8" s="1264"/>
      <c r="AV8" s="1264"/>
      <c r="AW8" s="1264"/>
      <c r="AX8" s="1264"/>
      <c r="AY8" s="1264"/>
      <c r="AZ8" s="1264"/>
      <c r="BA8" s="1264"/>
      <c r="BB8" s="1264"/>
      <c r="BC8" s="1264"/>
      <c r="BD8" s="1264"/>
      <c r="BE8" s="1264"/>
      <c r="BF8" s="1264"/>
      <c r="BG8" s="1264"/>
      <c r="BH8" s="1264"/>
      <c r="BI8" s="1264"/>
      <c r="BJ8" s="1264"/>
      <c r="BK8" s="1264"/>
      <c r="BL8" s="1264"/>
      <c r="BM8" s="1264"/>
      <c r="BN8" s="1264"/>
      <c r="BO8" s="1264"/>
      <c r="BP8" s="1264"/>
      <c r="BQ8" s="1264"/>
      <c r="BR8" s="1264"/>
      <c r="BS8" s="1264"/>
      <c r="BT8" s="1264"/>
      <c r="BU8" s="1264"/>
      <c r="BV8" s="1264"/>
      <c r="BW8" s="1264"/>
      <c r="BX8" s="1264"/>
      <c r="BY8" s="1264"/>
      <c r="BZ8" s="1264"/>
      <c r="CA8" s="1264"/>
      <c r="CB8" s="1264"/>
      <c r="CC8" s="1264"/>
      <c r="CD8" s="1264"/>
      <c r="CE8" s="1264"/>
      <c r="CF8" s="1264"/>
      <c r="CG8" s="1264"/>
      <c r="CH8" s="1264"/>
      <c r="CI8" s="1264"/>
      <c r="CJ8" s="1264"/>
      <c r="CK8" s="1264"/>
      <c r="CL8" s="1264"/>
      <c r="CM8" s="1264"/>
      <c r="CN8" s="1264"/>
      <c r="CO8" s="1264"/>
      <c r="CP8" s="1264"/>
      <c r="CQ8" s="1264"/>
      <c r="CR8" s="1264"/>
      <c r="CS8" s="1264"/>
      <c r="CT8" s="1264"/>
      <c r="CU8" s="1264"/>
      <c r="CV8" s="1264"/>
      <c r="CW8" s="1264"/>
      <c r="CX8" s="1264"/>
      <c r="CY8" s="1264"/>
      <c r="CZ8" s="1264"/>
      <c r="DA8" s="1264"/>
      <c r="DB8" s="1264"/>
      <c r="DC8" s="1264"/>
      <c r="DD8" s="1264"/>
      <c r="DE8" s="1264"/>
    </row>
    <row r="9" spans="1:109" s="260" customFormat="1" ht="13" x14ac:dyDescent="0.2">
      <c r="A9" s="1264"/>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row>
    <row r="10" spans="1:109" s="260" customFormat="1" ht="13" x14ac:dyDescent="0.2">
      <c r="A10" s="1264"/>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row>
    <row r="11" spans="1:109" s="260" customFormat="1" ht="13" x14ac:dyDescent="0.2">
      <c r="A11" s="1264"/>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row>
    <row r="12" spans="1:109" s="260" customFormat="1" ht="13" x14ac:dyDescent="0.2">
      <c r="A12" s="1264"/>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1264"/>
      <c r="AM12" s="1264"/>
      <c r="AN12" s="1264"/>
      <c r="AO12" s="1264"/>
      <c r="AP12" s="1264"/>
      <c r="AQ12" s="1264"/>
      <c r="AR12" s="1264"/>
      <c r="AS12" s="1264"/>
      <c r="AT12" s="1264"/>
      <c r="AU12" s="1264"/>
      <c r="AV12" s="1264"/>
      <c r="AW12" s="1264"/>
      <c r="AX12" s="1264"/>
      <c r="AY12" s="1264"/>
      <c r="AZ12" s="1264"/>
      <c r="BA12" s="1264"/>
      <c r="BB12" s="1264"/>
      <c r="BC12" s="1264"/>
      <c r="BD12" s="1264"/>
      <c r="BE12" s="1264"/>
      <c r="BF12" s="1264"/>
      <c r="BG12" s="1264"/>
      <c r="BH12" s="1264"/>
      <c r="BI12" s="1264"/>
      <c r="BJ12" s="1264"/>
      <c r="BK12" s="1264"/>
      <c r="BL12" s="1264"/>
      <c r="BM12" s="1264"/>
      <c r="BN12" s="1264"/>
      <c r="BO12" s="1264"/>
      <c r="BP12" s="1264"/>
      <c r="BQ12" s="1264"/>
      <c r="BR12" s="1264"/>
      <c r="BS12" s="1264"/>
      <c r="BT12" s="1264"/>
      <c r="BU12" s="1264"/>
      <c r="BV12" s="1264"/>
      <c r="BW12" s="1264"/>
      <c r="BX12" s="1264"/>
      <c r="BY12" s="1264"/>
      <c r="BZ12" s="1264"/>
      <c r="CA12" s="1264"/>
      <c r="CB12" s="1264"/>
      <c r="CC12" s="1264"/>
      <c r="CD12" s="1264"/>
      <c r="CE12" s="1264"/>
      <c r="CF12" s="1264"/>
      <c r="CG12" s="1264"/>
      <c r="CH12" s="1264"/>
      <c r="CI12" s="1264"/>
      <c r="CJ12" s="1264"/>
      <c r="CK12" s="1264"/>
      <c r="CL12" s="1264"/>
      <c r="CM12" s="1264"/>
      <c r="CN12" s="1264"/>
      <c r="CO12" s="1264"/>
      <c r="CP12" s="1264"/>
      <c r="CQ12" s="1264"/>
      <c r="CR12" s="1264"/>
      <c r="CS12" s="1264"/>
      <c r="CT12" s="1264"/>
      <c r="CU12" s="1264"/>
      <c r="CV12" s="1264"/>
      <c r="CW12" s="1264"/>
      <c r="CX12" s="1264"/>
      <c r="CY12" s="1264"/>
      <c r="CZ12" s="1264"/>
      <c r="DA12" s="1264"/>
      <c r="DB12" s="1264"/>
      <c r="DC12" s="1264"/>
      <c r="DD12" s="1264"/>
      <c r="DE12" s="1264"/>
    </row>
    <row r="13" spans="1:109" s="260" customFormat="1" ht="13" x14ac:dyDescent="0.2">
      <c r="A13" s="1264"/>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1264"/>
      <c r="AV13" s="1264"/>
      <c r="AW13" s="1264"/>
      <c r="AX13" s="1264"/>
      <c r="AY13" s="1264"/>
      <c r="AZ13" s="1264"/>
      <c r="BA13" s="1264"/>
      <c r="BB13" s="1264"/>
      <c r="BC13" s="1264"/>
      <c r="BD13" s="1264"/>
      <c r="BE13" s="1264"/>
      <c r="BF13" s="1264"/>
      <c r="BG13" s="1264"/>
      <c r="BH13" s="1264"/>
      <c r="BI13" s="1264"/>
      <c r="BJ13" s="1264"/>
      <c r="BK13" s="1264"/>
      <c r="BL13" s="1264"/>
      <c r="BM13" s="1264"/>
      <c r="BN13" s="1264"/>
      <c r="BO13" s="1264"/>
      <c r="BP13" s="1264"/>
      <c r="BQ13" s="1264"/>
      <c r="BR13" s="1264"/>
      <c r="BS13" s="1264"/>
      <c r="BT13" s="1264"/>
      <c r="BU13" s="1264"/>
      <c r="BV13" s="1264"/>
      <c r="BW13" s="1264"/>
      <c r="BX13" s="1264"/>
      <c r="BY13" s="1264"/>
      <c r="BZ13" s="1264"/>
      <c r="CA13" s="1264"/>
      <c r="CB13" s="1264"/>
      <c r="CC13" s="1264"/>
      <c r="CD13" s="1264"/>
      <c r="CE13" s="1264"/>
      <c r="CF13" s="1264"/>
      <c r="CG13" s="1264"/>
      <c r="CH13" s="1264"/>
      <c r="CI13" s="1264"/>
      <c r="CJ13" s="1264"/>
      <c r="CK13" s="1264"/>
      <c r="CL13" s="1264"/>
      <c r="CM13" s="1264"/>
      <c r="CN13" s="1264"/>
      <c r="CO13" s="1264"/>
      <c r="CP13" s="1264"/>
      <c r="CQ13" s="1264"/>
      <c r="CR13" s="1264"/>
      <c r="CS13" s="1264"/>
      <c r="CT13" s="1264"/>
      <c r="CU13" s="1264"/>
      <c r="CV13" s="1264"/>
      <c r="CW13" s="1264"/>
      <c r="CX13" s="1264"/>
      <c r="CY13" s="1264"/>
      <c r="CZ13" s="1264"/>
      <c r="DA13" s="1264"/>
      <c r="DB13" s="1264"/>
      <c r="DC13" s="1264"/>
      <c r="DD13" s="1264"/>
      <c r="DE13" s="1264"/>
    </row>
    <row r="14" spans="1:109" s="260" customFormat="1" ht="13" x14ac:dyDescent="0.2">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1264"/>
      <c r="AV14" s="1264"/>
      <c r="AW14" s="1264"/>
      <c r="AX14" s="1264"/>
      <c r="AY14" s="1264"/>
      <c r="AZ14" s="1264"/>
      <c r="BA14" s="1264"/>
      <c r="BB14" s="1264"/>
      <c r="BC14" s="1264"/>
      <c r="BD14" s="1264"/>
      <c r="BE14" s="1264"/>
      <c r="BF14" s="1264"/>
      <c r="BG14" s="1264"/>
      <c r="BH14" s="1264"/>
      <c r="BI14" s="1264"/>
      <c r="BJ14" s="1264"/>
      <c r="BK14" s="1264"/>
      <c r="BL14" s="1264"/>
      <c r="BM14" s="1264"/>
      <c r="BN14" s="1264"/>
      <c r="BO14" s="1264"/>
      <c r="BP14" s="1264"/>
      <c r="BQ14" s="1264"/>
      <c r="BR14" s="1264"/>
      <c r="BS14" s="1264"/>
      <c r="BT14" s="1264"/>
      <c r="BU14" s="1264"/>
      <c r="BV14" s="1264"/>
      <c r="BW14" s="1264"/>
      <c r="BX14" s="1264"/>
      <c r="BY14" s="1264"/>
      <c r="BZ14" s="1264"/>
      <c r="CA14" s="1264"/>
      <c r="CB14" s="1264"/>
      <c r="CC14" s="1264"/>
      <c r="CD14" s="1264"/>
      <c r="CE14" s="1264"/>
      <c r="CF14" s="1264"/>
      <c r="CG14" s="1264"/>
      <c r="CH14" s="1264"/>
      <c r="CI14" s="1264"/>
      <c r="CJ14" s="1264"/>
      <c r="CK14" s="1264"/>
      <c r="CL14" s="1264"/>
      <c r="CM14" s="1264"/>
      <c r="CN14" s="1264"/>
      <c r="CO14" s="1264"/>
      <c r="CP14" s="1264"/>
      <c r="CQ14" s="1264"/>
      <c r="CR14" s="1264"/>
      <c r="CS14" s="1264"/>
      <c r="CT14" s="1264"/>
      <c r="CU14" s="1264"/>
      <c r="CV14" s="1264"/>
      <c r="CW14" s="1264"/>
      <c r="CX14" s="1264"/>
      <c r="CY14" s="1264"/>
      <c r="CZ14" s="1264"/>
      <c r="DA14" s="1264"/>
      <c r="DB14" s="1264"/>
      <c r="DC14" s="1264"/>
      <c r="DD14" s="1264"/>
      <c r="DE14" s="1264"/>
    </row>
    <row r="15" spans="1:109" s="260" customFormat="1" ht="13" x14ac:dyDescent="0.2">
      <c r="A15" s="1209"/>
      <c r="B15" s="1264"/>
      <c r="C15" s="1264"/>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c r="AT15" s="1264"/>
      <c r="AU15" s="1264"/>
      <c r="AV15" s="1264"/>
      <c r="AW15" s="1264"/>
      <c r="AX15" s="1264"/>
      <c r="AY15" s="1264"/>
      <c r="AZ15" s="1264"/>
      <c r="BA15" s="1264"/>
      <c r="BB15" s="1264"/>
      <c r="BC15" s="1264"/>
      <c r="BD15" s="1264"/>
      <c r="BE15" s="1264"/>
      <c r="BF15" s="1264"/>
      <c r="BG15" s="1264"/>
      <c r="BH15" s="1264"/>
      <c r="BI15" s="1264"/>
      <c r="BJ15" s="1264"/>
      <c r="BK15" s="1264"/>
      <c r="BL15" s="1264"/>
      <c r="BM15" s="1264"/>
      <c r="BN15" s="1264"/>
      <c r="BO15" s="1264"/>
      <c r="BP15" s="1264"/>
      <c r="BQ15" s="1264"/>
      <c r="BR15" s="1264"/>
      <c r="BS15" s="1264"/>
      <c r="BT15" s="1264"/>
      <c r="BU15" s="1264"/>
      <c r="BV15" s="1264"/>
      <c r="BW15" s="1264"/>
      <c r="BX15" s="1264"/>
      <c r="BY15" s="1264"/>
      <c r="BZ15" s="1264"/>
      <c r="CA15" s="1264"/>
      <c r="CB15" s="1264"/>
      <c r="CC15" s="1264"/>
      <c r="CD15" s="1264"/>
      <c r="CE15" s="1264"/>
      <c r="CF15" s="1264"/>
      <c r="CG15" s="1264"/>
      <c r="CH15" s="1264"/>
      <c r="CI15" s="1264"/>
      <c r="CJ15" s="1264"/>
      <c r="CK15" s="1264"/>
      <c r="CL15" s="1264"/>
      <c r="CM15" s="1264"/>
      <c r="CN15" s="1264"/>
      <c r="CO15" s="1264"/>
      <c r="CP15" s="1264"/>
      <c r="CQ15" s="1264"/>
      <c r="CR15" s="1264"/>
      <c r="CS15" s="1264"/>
      <c r="CT15" s="1264"/>
      <c r="CU15" s="1264"/>
      <c r="CV15" s="1264"/>
      <c r="CW15" s="1264"/>
      <c r="CX15" s="1264"/>
      <c r="CY15" s="1264"/>
      <c r="CZ15" s="1264"/>
      <c r="DA15" s="1264"/>
      <c r="DB15" s="1264"/>
      <c r="DC15" s="1264"/>
      <c r="DD15" s="1264"/>
      <c r="DE15" s="1264"/>
    </row>
    <row r="16" spans="1:109" s="260" customFormat="1" ht="13" x14ac:dyDescent="0.2">
      <c r="A16" s="1209"/>
      <c r="B16" s="1264"/>
      <c r="C16" s="1264"/>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c r="AT16" s="1264"/>
      <c r="AU16" s="1264"/>
      <c r="AV16" s="1264"/>
      <c r="AW16" s="1264"/>
      <c r="AX16" s="1264"/>
      <c r="AY16" s="1264"/>
      <c r="AZ16" s="1264"/>
      <c r="BA16" s="1264"/>
      <c r="BB16" s="1264"/>
      <c r="BC16" s="1264"/>
      <c r="BD16" s="1264"/>
      <c r="BE16" s="1264"/>
      <c r="BF16" s="1264"/>
      <c r="BG16" s="1264"/>
      <c r="BH16" s="1264"/>
      <c r="BI16" s="1264"/>
      <c r="BJ16" s="1264"/>
      <c r="BK16" s="1264"/>
      <c r="BL16" s="1264"/>
      <c r="BM16" s="1264"/>
      <c r="BN16" s="1264"/>
      <c r="BO16" s="1264"/>
      <c r="BP16" s="1264"/>
      <c r="BQ16" s="1264"/>
      <c r="BR16" s="1264"/>
      <c r="BS16" s="1264"/>
      <c r="BT16" s="1264"/>
      <c r="BU16" s="1264"/>
      <c r="BV16" s="1264"/>
      <c r="BW16" s="1264"/>
      <c r="BX16" s="1264"/>
      <c r="BY16" s="1264"/>
      <c r="BZ16" s="1264"/>
      <c r="CA16" s="1264"/>
      <c r="CB16" s="1264"/>
      <c r="CC16" s="1264"/>
      <c r="CD16" s="1264"/>
      <c r="CE16" s="1264"/>
      <c r="CF16" s="1264"/>
      <c r="CG16" s="1264"/>
      <c r="CH16" s="1264"/>
      <c r="CI16" s="1264"/>
      <c r="CJ16" s="1264"/>
      <c r="CK16" s="1264"/>
      <c r="CL16" s="1264"/>
      <c r="CM16" s="1264"/>
      <c r="CN16" s="1264"/>
      <c r="CO16" s="1264"/>
      <c r="CP16" s="1264"/>
      <c r="CQ16" s="1264"/>
      <c r="CR16" s="1264"/>
      <c r="CS16" s="1264"/>
      <c r="CT16" s="1264"/>
      <c r="CU16" s="1264"/>
      <c r="CV16" s="1264"/>
      <c r="CW16" s="1264"/>
      <c r="CX16" s="1264"/>
      <c r="CY16" s="1264"/>
      <c r="CZ16" s="1264"/>
      <c r="DA16" s="1264"/>
      <c r="DB16" s="1264"/>
      <c r="DC16" s="1264"/>
      <c r="DD16" s="1264"/>
      <c r="DE16" s="1264"/>
    </row>
    <row r="17" spans="1:109" s="260" customFormat="1" ht="13" x14ac:dyDescent="0.2">
      <c r="A17" s="1209"/>
      <c r="B17" s="1264"/>
      <c r="C17" s="1264"/>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c r="AT17" s="1264"/>
      <c r="AU17" s="1264"/>
      <c r="AV17" s="1264"/>
      <c r="AW17" s="1264"/>
      <c r="AX17" s="1264"/>
      <c r="AY17" s="1264"/>
      <c r="AZ17" s="1264"/>
      <c r="BA17" s="1264"/>
      <c r="BB17" s="1264"/>
      <c r="BC17" s="1264"/>
      <c r="BD17" s="1264"/>
      <c r="BE17" s="1264"/>
      <c r="BF17" s="1264"/>
      <c r="BG17" s="1264"/>
      <c r="BH17" s="1264"/>
      <c r="BI17" s="1264"/>
      <c r="BJ17" s="1264"/>
      <c r="BK17" s="1264"/>
      <c r="BL17" s="1264"/>
      <c r="BM17" s="1264"/>
      <c r="BN17" s="1264"/>
      <c r="BO17" s="1264"/>
      <c r="BP17" s="1264"/>
      <c r="BQ17" s="1264"/>
      <c r="BR17" s="1264"/>
      <c r="BS17" s="1264"/>
      <c r="BT17" s="1264"/>
      <c r="BU17" s="1264"/>
      <c r="BV17" s="1264"/>
      <c r="BW17" s="1264"/>
      <c r="BX17" s="1264"/>
      <c r="BY17" s="1264"/>
      <c r="BZ17" s="1264"/>
      <c r="CA17" s="1264"/>
      <c r="CB17" s="1264"/>
      <c r="CC17" s="1264"/>
      <c r="CD17" s="1264"/>
      <c r="CE17" s="1264"/>
      <c r="CF17" s="1264"/>
      <c r="CG17" s="1264"/>
      <c r="CH17" s="1264"/>
      <c r="CI17" s="1264"/>
      <c r="CJ17" s="1264"/>
      <c r="CK17" s="1264"/>
      <c r="CL17" s="1264"/>
      <c r="CM17" s="1264"/>
      <c r="CN17" s="1264"/>
      <c r="CO17" s="1264"/>
      <c r="CP17" s="1264"/>
      <c r="CQ17" s="1264"/>
      <c r="CR17" s="1264"/>
      <c r="CS17" s="1264"/>
      <c r="CT17" s="1264"/>
      <c r="CU17" s="1264"/>
      <c r="CV17" s="1264"/>
      <c r="CW17" s="1264"/>
      <c r="CX17" s="1264"/>
      <c r="CY17" s="1264"/>
      <c r="CZ17" s="1264"/>
      <c r="DA17" s="1264"/>
      <c r="DB17" s="1264"/>
      <c r="DC17" s="1264"/>
      <c r="DD17" s="1264"/>
      <c r="DE17" s="1264"/>
    </row>
    <row r="18" spans="1:109" s="260" customFormat="1" ht="13" x14ac:dyDescent="0.2">
      <c r="A18" s="1209"/>
      <c r="B18" s="1264"/>
      <c r="C18" s="1264"/>
      <c r="D18" s="1264"/>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c r="AT18" s="1264"/>
      <c r="AU18" s="1264"/>
      <c r="AV18" s="1264"/>
      <c r="AW18" s="1264"/>
      <c r="AX18" s="1264"/>
      <c r="AY18" s="1264"/>
      <c r="AZ18" s="1264"/>
      <c r="BA18" s="1264"/>
      <c r="BB18" s="1264"/>
      <c r="BC18" s="1264"/>
      <c r="BD18" s="1264"/>
      <c r="BE18" s="1264"/>
      <c r="BF18" s="1264"/>
      <c r="BG18" s="1264"/>
      <c r="BH18" s="1264"/>
      <c r="BI18" s="1264"/>
      <c r="BJ18" s="1264"/>
      <c r="BK18" s="1264"/>
      <c r="BL18" s="1264"/>
      <c r="BM18" s="1264"/>
      <c r="BN18" s="1264"/>
      <c r="BO18" s="1264"/>
      <c r="BP18" s="1264"/>
      <c r="BQ18" s="1264"/>
      <c r="BR18" s="1264"/>
      <c r="BS18" s="1264"/>
      <c r="BT18" s="1264"/>
      <c r="BU18" s="1264"/>
      <c r="BV18" s="1264"/>
      <c r="BW18" s="1264"/>
      <c r="BX18" s="1264"/>
      <c r="BY18" s="1264"/>
      <c r="BZ18" s="1264"/>
      <c r="CA18" s="1264"/>
      <c r="CB18" s="1264"/>
      <c r="CC18" s="1264"/>
      <c r="CD18" s="1264"/>
      <c r="CE18" s="1264"/>
      <c r="CF18" s="1264"/>
      <c r="CG18" s="1264"/>
      <c r="CH18" s="1264"/>
      <c r="CI18" s="1264"/>
      <c r="CJ18" s="1264"/>
      <c r="CK18" s="1264"/>
      <c r="CL18" s="1264"/>
      <c r="CM18" s="1264"/>
      <c r="CN18" s="1264"/>
      <c r="CO18" s="1264"/>
      <c r="CP18" s="1264"/>
      <c r="CQ18" s="1264"/>
      <c r="CR18" s="1264"/>
      <c r="CS18" s="1264"/>
      <c r="CT18" s="1264"/>
      <c r="CU18" s="1264"/>
      <c r="CV18" s="1264"/>
      <c r="CW18" s="1264"/>
      <c r="CX18" s="1264"/>
      <c r="CY18" s="1264"/>
      <c r="CZ18" s="1264"/>
      <c r="DA18" s="1264"/>
      <c r="DB18" s="1264"/>
      <c r="DC18" s="1264"/>
      <c r="DD18" s="1264"/>
      <c r="DE18" s="1264"/>
    </row>
    <row r="19" spans="1:109" ht="13" x14ac:dyDescent="0.2">
      <c r="DD19" s="1209"/>
      <c r="DE19" s="1209"/>
    </row>
    <row r="20" spans="1:109" ht="13" x14ac:dyDescent="0.2">
      <c r="DD20" s="1209"/>
      <c r="DE20" s="1209"/>
    </row>
    <row r="21" spans="1:109" ht="17.25" customHeight="1" x14ac:dyDescent="0.2">
      <c r="B21" s="1263"/>
      <c r="C21" s="1260"/>
      <c r="D21" s="1260"/>
      <c r="E21" s="1260"/>
      <c r="F21" s="1260"/>
      <c r="G21" s="1260"/>
      <c r="H21" s="1260"/>
      <c r="I21" s="1260"/>
      <c r="J21" s="1260"/>
      <c r="K21" s="1260"/>
      <c r="L21" s="1260"/>
      <c r="M21" s="1260"/>
      <c r="N21" s="1262"/>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2"/>
      <c r="AU21" s="1260"/>
      <c r="AV21" s="1260"/>
      <c r="AW21" s="1260"/>
      <c r="AX21" s="1260"/>
      <c r="AY21" s="1260"/>
      <c r="AZ21" s="1260"/>
      <c r="BA21" s="1260"/>
      <c r="BB21" s="1260"/>
      <c r="BC21" s="1260"/>
      <c r="BD21" s="1260"/>
      <c r="BE21" s="1260"/>
      <c r="BF21" s="1262"/>
      <c r="BG21" s="1260"/>
      <c r="BH21" s="1260"/>
      <c r="BI21" s="1260"/>
      <c r="BJ21" s="1260"/>
      <c r="BK21" s="1260"/>
      <c r="BL21" s="1260"/>
      <c r="BM21" s="1260"/>
      <c r="BN21" s="1260"/>
      <c r="BO21" s="1260"/>
      <c r="BP21" s="1260"/>
      <c r="BQ21" s="1260"/>
      <c r="BR21" s="1262"/>
      <c r="BS21" s="1260"/>
      <c r="BT21" s="1260"/>
      <c r="BU21" s="1260"/>
      <c r="BV21" s="1260"/>
      <c r="BW21" s="1260"/>
      <c r="BX21" s="1260"/>
      <c r="BY21" s="1260"/>
      <c r="BZ21" s="1260"/>
      <c r="CA21" s="1260"/>
      <c r="CB21" s="1260"/>
      <c r="CC21" s="1260"/>
      <c r="CD21" s="1262"/>
      <c r="CE21" s="1260"/>
      <c r="CF21" s="1260"/>
      <c r="CG21" s="1260"/>
      <c r="CH21" s="1260"/>
      <c r="CI21" s="1260"/>
      <c r="CJ21" s="1260"/>
      <c r="CK21" s="1260"/>
      <c r="CL21" s="1260"/>
      <c r="CM21" s="1260"/>
      <c r="CN21" s="1260"/>
      <c r="CO21" s="1260"/>
      <c r="CP21" s="1262"/>
      <c r="CQ21" s="1260"/>
      <c r="CR21" s="1260"/>
      <c r="CS21" s="1260"/>
      <c r="CT21" s="1260"/>
      <c r="CU21" s="1260"/>
      <c r="CV21" s="1260"/>
      <c r="CW21" s="1260"/>
      <c r="CX21" s="1260"/>
      <c r="CY21" s="1260"/>
      <c r="CZ21" s="1260"/>
      <c r="DA21" s="1260"/>
      <c r="DB21" s="1262"/>
      <c r="DC21" s="1260"/>
      <c r="DD21" s="1259"/>
      <c r="DE21" s="1209"/>
    </row>
    <row r="22" spans="1:109" ht="17.25" customHeight="1" x14ac:dyDescent="0.2">
      <c r="B22" s="1210"/>
    </row>
    <row r="23" spans="1:109" ht="13" x14ac:dyDescent="0.2">
      <c r="B23" s="1210"/>
    </row>
    <row r="24" spans="1:109" ht="13" x14ac:dyDescent="0.2">
      <c r="B24" s="1210"/>
    </row>
    <row r="25" spans="1:109" ht="13" x14ac:dyDescent="0.2">
      <c r="B25" s="1210"/>
    </row>
    <row r="26" spans="1:109" ht="13" x14ac:dyDescent="0.2">
      <c r="B26" s="1210"/>
    </row>
    <row r="27" spans="1:109" ht="13" x14ac:dyDescent="0.2">
      <c r="B27" s="1210"/>
    </row>
    <row r="28" spans="1:109" ht="13" x14ac:dyDescent="0.2">
      <c r="B28" s="1210"/>
    </row>
    <row r="29" spans="1:109" ht="13" x14ac:dyDescent="0.2">
      <c r="B29" s="1210"/>
    </row>
    <row r="30" spans="1:109" ht="13" x14ac:dyDescent="0.2">
      <c r="B30" s="1210"/>
    </row>
    <row r="31" spans="1:109" ht="13" x14ac:dyDescent="0.2">
      <c r="B31" s="1210"/>
    </row>
    <row r="32" spans="1:109" ht="13" x14ac:dyDescent="0.2">
      <c r="B32" s="1210"/>
    </row>
    <row r="33" spans="2:109" ht="13" x14ac:dyDescent="0.2">
      <c r="B33" s="1210"/>
    </row>
    <row r="34" spans="2:109" ht="13" x14ac:dyDescent="0.2">
      <c r="B34" s="1210"/>
    </row>
    <row r="35" spans="2:109" ht="13" x14ac:dyDescent="0.2">
      <c r="B35" s="1210"/>
    </row>
    <row r="36" spans="2:109" ht="13" x14ac:dyDescent="0.2">
      <c r="B36" s="1210"/>
    </row>
    <row r="37" spans="2:109" ht="13" x14ac:dyDescent="0.2">
      <c r="B37" s="1210"/>
    </row>
    <row r="38" spans="2:109" ht="13" x14ac:dyDescent="0.2">
      <c r="B38" s="1210"/>
    </row>
    <row r="39" spans="2:109" ht="13" x14ac:dyDescent="0.2">
      <c r="B39" s="1214"/>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P39" s="1213"/>
      <c r="AQ39" s="1213"/>
      <c r="AR39" s="1213"/>
      <c r="AS39" s="1213"/>
      <c r="AT39" s="1213"/>
      <c r="AU39" s="1213"/>
      <c r="AV39" s="1213"/>
      <c r="AW39" s="1213"/>
      <c r="AX39" s="1213"/>
      <c r="AY39" s="1213"/>
      <c r="AZ39" s="1213"/>
      <c r="BA39" s="1213"/>
      <c r="BB39" s="1213"/>
      <c r="BC39" s="1213"/>
      <c r="BD39" s="1213"/>
      <c r="BE39" s="1213"/>
      <c r="BF39" s="1213"/>
      <c r="BG39" s="1213"/>
      <c r="BH39" s="1213"/>
      <c r="BI39" s="1213"/>
      <c r="BJ39" s="1213"/>
      <c r="BK39" s="1213"/>
      <c r="BL39" s="1213"/>
      <c r="BM39" s="1213"/>
      <c r="BN39" s="1213"/>
      <c r="BO39" s="1213"/>
      <c r="BP39" s="1213"/>
      <c r="BQ39" s="1213"/>
      <c r="BR39" s="1213"/>
      <c r="BS39" s="1213"/>
      <c r="BT39" s="1213"/>
      <c r="BU39" s="1213"/>
      <c r="BV39" s="1213"/>
      <c r="BW39" s="1213"/>
      <c r="BX39" s="1213"/>
      <c r="BY39" s="1213"/>
      <c r="BZ39" s="1213"/>
      <c r="CA39" s="1213"/>
      <c r="CB39" s="1213"/>
      <c r="CC39" s="1213"/>
      <c r="CD39" s="1213"/>
      <c r="CE39" s="1213"/>
      <c r="CF39" s="1213"/>
      <c r="CG39" s="1213"/>
      <c r="CH39" s="1213"/>
      <c r="CI39" s="1213"/>
      <c r="CJ39" s="1213"/>
      <c r="CK39" s="1213"/>
      <c r="CL39" s="1213"/>
      <c r="CM39" s="1213"/>
      <c r="CN39" s="1213"/>
      <c r="CO39" s="1213"/>
      <c r="CP39" s="1213"/>
      <c r="CQ39" s="1213"/>
      <c r="CR39" s="1213"/>
      <c r="CS39" s="1213"/>
      <c r="CT39" s="1213"/>
      <c r="CU39" s="1213"/>
      <c r="CV39" s="1213"/>
      <c r="CW39" s="1213"/>
      <c r="CX39" s="1213"/>
      <c r="CY39" s="1213"/>
      <c r="CZ39" s="1213"/>
      <c r="DA39" s="1213"/>
      <c r="DB39" s="1213"/>
      <c r="DC39" s="1213"/>
      <c r="DD39" s="1212"/>
    </row>
    <row r="40" spans="2:109" ht="13" x14ac:dyDescent="0.2">
      <c r="B40" s="1250"/>
      <c r="DD40" s="1250"/>
      <c r="DE40" s="1209"/>
    </row>
    <row r="41" spans="2:109" ht="16.5" x14ac:dyDescent="0.2">
      <c r="B41" s="1261" t="s">
        <v>613</v>
      </c>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c r="CB41" s="1260"/>
      <c r="CC41" s="1260"/>
      <c r="CD41" s="1260"/>
      <c r="CE41" s="1260"/>
      <c r="CF41" s="1260"/>
      <c r="CG41" s="1260"/>
      <c r="CH41" s="1260"/>
      <c r="CI41" s="1260"/>
      <c r="CJ41" s="1260"/>
      <c r="CK41" s="1260"/>
      <c r="CL41" s="1260"/>
      <c r="CM41" s="1260"/>
      <c r="CN41" s="1260"/>
      <c r="CO41" s="1260"/>
      <c r="CP41" s="1260"/>
      <c r="CQ41" s="1260"/>
      <c r="CR41" s="1260"/>
      <c r="CS41" s="1260"/>
      <c r="CT41" s="1260"/>
      <c r="CU41" s="1260"/>
      <c r="CV41" s="1260"/>
      <c r="CW41" s="1260"/>
      <c r="CX41" s="1260"/>
      <c r="CY41" s="1260"/>
      <c r="CZ41" s="1260"/>
      <c r="DA41" s="1260"/>
      <c r="DB41" s="1260"/>
      <c r="DC41" s="1260"/>
      <c r="DD41" s="1259"/>
    </row>
    <row r="42" spans="2:109" ht="13" x14ac:dyDescent="0.2">
      <c r="B42" s="1210"/>
      <c r="G42" s="1246"/>
      <c r="I42" s="1245"/>
      <c r="J42" s="1245"/>
      <c r="K42" s="1245"/>
      <c r="AM42" s="1246"/>
      <c r="AN42" s="1246" t="s">
        <v>609</v>
      </c>
      <c r="AP42" s="1245"/>
      <c r="AQ42" s="1245"/>
      <c r="AR42" s="1245"/>
      <c r="AY42" s="1246"/>
      <c r="BA42" s="1245"/>
      <c r="BB42" s="1245"/>
      <c r="BC42" s="1245"/>
      <c r="BK42" s="1246"/>
      <c r="BM42" s="1245"/>
      <c r="BN42" s="1245"/>
      <c r="BO42" s="1245"/>
      <c r="BW42" s="1246"/>
      <c r="BY42" s="1245"/>
      <c r="BZ42" s="1245"/>
      <c r="CA42" s="1245"/>
      <c r="CI42" s="1246"/>
      <c r="CK42" s="1245"/>
      <c r="CL42" s="1245"/>
      <c r="CM42" s="1245"/>
      <c r="CU42" s="1246"/>
      <c r="CW42" s="1245"/>
      <c r="CX42" s="1245"/>
      <c r="CY42" s="1245"/>
    </row>
    <row r="43" spans="2:109" ht="13.5" customHeight="1" x14ac:dyDescent="0.2">
      <c r="B43" s="1210"/>
      <c r="AN43" s="1244" t="s">
        <v>612</v>
      </c>
      <c r="AO43" s="1243"/>
      <c r="AP43" s="1243"/>
      <c r="AQ43" s="1243"/>
      <c r="AR43" s="1243"/>
      <c r="AS43" s="1243"/>
      <c r="AT43" s="1243"/>
      <c r="AU43" s="1243"/>
      <c r="AV43" s="1243"/>
      <c r="AW43" s="1243"/>
      <c r="AX43" s="1243"/>
      <c r="AY43" s="1243"/>
      <c r="AZ43" s="1243"/>
      <c r="BA43" s="1243"/>
      <c r="BB43" s="1243"/>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3"/>
      <c r="BY43" s="1243"/>
      <c r="BZ43" s="1243"/>
      <c r="CA43" s="1243"/>
      <c r="CB43" s="1243"/>
      <c r="CC43" s="1243"/>
      <c r="CD43" s="1243"/>
      <c r="CE43" s="1243"/>
      <c r="CF43" s="1243"/>
      <c r="CG43" s="1243"/>
      <c r="CH43" s="1243"/>
      <c r="CI43" s="1243"/>
      <c r="CJ43" s="1243"/>
      <c r="CK43" s="1243"/>
      <c r="CL43" s="1243"/>
      <c r="CM43" s="1243"/>
      <c r="CN43" s="1243"/>
      <c r="CO43" s="1243"/>
      <c r="CP43" s="1243"/>
      <c r="CQ43" s="1243"/>
      <c r="CR43" s="1243"/>
      <c r="CS43" s="1243"/>
      <c r="CT43" s="1243"/>
      <c r="CU43" s="1243"/>
      <c r="CV43" s="1243"/>
      <c r="CW43" s="1243"/>
      <c r="CX43" s="1243"/>
      <c r="CY43" s="1243"/>
      <c r="CZ43" s="1243"/>
      <c r="DA43" s="1243"/>
      <c r="DB43" s="1243"/>
      <c r="DC43" s="1242"/>
    </row>
    <row r="44" spans="2:109" ht="13" x14ac:dyDescent="0.2">
      <c r="B44" s="1210"/>
      <c r="AN44" s="1241"/>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c r="CB44" s="1240"/>
      <c r="CC44" s="1240"/>
      <c r="CD44" s="1240"/>
      <c r="CE44" s="1240"/>
      <c r="CF44" s="1240"/>
      <c r="CG44" s="1240"/>
      <c r="CH44" s="1240"/>
      <c r="CI44" s="1240"/>
      <c r="CJ44" s="1240"/>
      <c r="CK44" s="1240"/>
      <c r="CL44" s="1240"/>
      <c r="CM44" s="1240"/>
      <c r="CN44" s="1240"/>
      <c r="CO44" s="1240"/>
      <c r="CP44" s="1240"/>
      <c r="CQ44" s="1240"/>
      <c r="CR44" s="1240"/>
      <c r="CS44" s="1240"/>
      <c r="CT44" s="1240"/>
      <c r="CU44" s="1240"/>
      <c r="CV44" s="1240"/>
      <c r="CW44" s="1240"/>
      <c r="CX44" s="1240"/>
      <c r="CY44" s="1240"/>
      <c r="CZ44" s="1240"/>
      <c r="DA44" s="1240"/>
      <c r="DB44" s="1240"/>
      <c r="DC44" s="1239"/>
    </row>
    <row r="45" spans="2:109" ht="13" x14ac:dyDescent="0.2">
      <c r="B45" s="1210"/>
      <c r="AN45" s="1241"/>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c r="CB45" s="1240"/>
      <c r="CC45" s="1240"/>
      <c r="CD45" s="1240"/>
      <c r="CE45" s="1240"/>
      <c r="CF45" s="1240"/>
      <c r="CG45" s="1240"/>
      <c r="CH45" s="1240"/>
      <c r="CI45" s="1240"/>
      <c r="CJ45" s="1240"/>
      <c r="CK45" s="1240"/>
      <c r="CL45" s="1240"/>
      <c r="CM45" s="1240"/>
      <c r="CN45" s="1240"/>
      <c r="CO45" s="1240"/>
      <c r="CP45" s="1240"/>
      <c r="CQ45" s="1240"/>
      <c r="CR45" s="1240"/>
      <c r="CS45" s="1240"/>
      <c r="CT45" s="1240"/>
      <c r="CU45" s="1240"/>
      <c r="CV45" s="1240"/>
      <c r="CW45" s="1240"/>
      <c r="CX45" s="1240"/>
      <c r="CY45" s="1240"/>
      <c r="CZ45" s="1240"/>
      <c r="DA45" s="1240"/>
      <c r="DB45" s="1240"/>
      <c r="DC45" s="1239"/>
    </row>
    <row r="46" spans="2:109" ht="13" x14ac:dyDescent="0.2">
      <c r="B46" s="1210"/>
      <c r="AN46" s="1241"/>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c r="CB46" s="1240"/>
      <c r="CC46" s="1240"/>
      <c r="CD46" s="1240"/>
      <c r="CE46" s="1240"/>
      <c r="CF46" s="1240"/>
      <c r="CG46" s="1240"/>
      <c r="CH46" s="1240"/>
      <c r="CI46" s="1240"/>
      <c r="CJ46" s="1240"/>
      <c r="CK46" s="1240"/>
      <c r="CL46" s="1240"/>
      <c r="CM46" s="1240"/>
      <c r="CN46" s="1240"/>
      <c r="CO46" s="1240"/>
      <c r="CP46" s="1240"/>
      <c r="CQ46" s="1240"/>
      <c r="CR46" s="1240"/>
      <c r="CS46" s="1240"/>
      <c r="CT46" s="1240"/>
      <c r="CU46" s="1240"/>
      <c r="CV46" s="1240"/>
      <c r="CW46" s="1240"/>
      <c r="CX46" s="1240"/>
      <c r="CY46" s="1240"/>
      <c r="CZ46" s="1240"/>
      <c r="DA46" s="1240"/>
      <c r="DB46" s="1240"/>
      <c r="DC46" s="1239"/>
    </row>
    <row r="47" spans="2:109" ht="13" x14ac:dyDescent="0.2">
      <c r="B47" s="1210"/>
      <c r="AN47" s="1238"/>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c r="CB47" s="1237"/>
      <c r="CC47" s="1237"/>
      <c r="CD47" s="1237"/>
      <c r="CE47" s="1237"/>
      <c r="CF47" s="1237"/>
      <c r="CG47" s="1237"/>
      <c r="CH47" s="1237"/>
      <c r="CI47" s="1237"/>
      <c r="CJ47" s="1237"/>
      <c r="CK47" s="1237"/>
      <c r="CL47" s="1237"/>
      <c r="CM47" s="1237"/>
      <c r="CN47" s="1237"/>
      <c r="CO47" s="1237"/>
      <c r="CP47" s="1237"/>
      <c r="CQ47" s="1237"/>
      <c r="CR47" s="1237"/>
      <c r="CS47" s="1237"/>
      <c r="CT47" s="1237"/>
      <c r="CU47" s="1237"/>
      <c r="CV47" s="1237"/>
      <c r="CW47" s="1237"/>
      <c r="CX47" s="1237"/>
      <c r="CY47" s="1237"/>
      <c r="CZ47" s="1237"/>
      <c r="DA47" s="1237"/>
      <c r="DB47" s="1237"/>
      <c r="DC47" s="1236"/>
    </row>
    <row r="48" spans="2:109" ht="13" x14ac:dyDescent="0.2">
      <c r="B48" s="1210"/>
      <c r="H48" s="1223"/>
      <c r="I48" s="1223"/>
      <c r="J48" s="1223"/>
      <c r="AN48" s="1223"/>
      <c r="AO48" s="1223"/>
      <c r="AP48" s="1223"/>
      <c r="AZ48" s="1223"/>
      <c r="BA48" s="1223"/>
      <c r="BB48" s="1223"/>
      <c r="BL48" s="1223"/>
      <c r="BM48" s="1223"/>
      <c r="BN48" s="1223"/>
      <c r="BX48" s="1223"/>
      <c r="BY48" s="1223"/>
      <c r="BZ48" s="1223"/>
      <c r="CJ48" s="1223"/>
      <c r="CK48" s="1223"/>
      <c r="CL48" s="1223"/>
      <c r="CV48" s="1223"/>
      <c r="CW48" s="1223"/>
      <c r="CX48" s="1223"/>
    </row>
    <row r="49" spans="1:109" ht="13" x14ac:dyDescent="0.2">
      <c r="B49" s="1210"/>
      <c r="AN49" s="1209" t="s">
        <v>607</v>
      </c>
    </row>
    <row r="50" spans="1:109" ht="13" x14ac:dyDescent="0.2">
      <c r="B50" s="1210"/>
      <c r="G50" s="1221"/>
      <c r="H50" s="1221"/>
      <c r="I50" s="1221"/>
      <c r="J50" s="1221"/>
      <c r="K50" s="1230"/>
      <c r="L50" s="1230"/>
      <c r="M50" s="1229"/>
      <c r="N50" s="1229"/>
      <c r="AN50" s="1228"/>
      <c r="AO50" s="1227"/>
      <c r="AP50" s="1227"/>
      <c r="AQ50" s="1227"/>
      <c r="AR50" s="1227"/>
      <c r="AS50" s="1227"/>
      <c r="AT50" s="1227"/>
      <c r="AU50" s="1227"/>
      <c r="AV50" s="1227"/>
      <c r="AW50" s="1227"/>
      <c r="AX50" s="1227"/>
      <c r="AY50" s="1227"/>
      <c r="AZ50" s="1227"/>
      <c r="BA50" s="1227"/>
      <c r="BB50" s="1227"/>
      <c r="BC50" s="1227"/>
      <c r="BD50" s="1227"/>
      <c r="BE50" s="1227"/>
      <c r="BF50" s="1227"/>
      <c r="BG50" s="1227"/>
      <c r="BH50" s="1227"/>
      <c r="BI50" s="1227"/>
      <c r="BJ50" s="1227"/>
      <c r="BK50" s="1227"/>
      <c r="BL50" s="1227"/>
      <c r="BM50" s="1227"/>
      <c r="BN50" s="1227"/>
      <c r="BO50" s="1226"/>
      <c r="BP50" s="1218" t="s">
        <v>537</v>
      </c>
      <c r="BQ50" s="1218"/>
      <c r="BR50" s="1218"/>
      <c r="BS50" s="1218"/>
      <c r="BT50" s="1218"/>
      <c r="BU50" s="1218"/>
      <c r="BV50" s="1218"/>
      <c r="BW50" s="1218"/>
      <c r="BX50" s="1218" t="s">
        <v>538</v>
      </c>
      <c r="BY50" s="1218"/>
      <c r="BZ50" s="1218"/>
      <c r="CA50" s="1218"/>
      <c r="CB50" s="1218"/>
      <c r="CC50" s="1218"/>
      <c r="CD50" s="1218"/>
      <c r="CE50" s="1218"/>
      <c r="CF50" s="1218" t="s">
        <v>539</v>
      </c>
      <c r="CG50" s="1218"/>
      <c r="CH50" s="1218"/>
      <c r="CI50" s="1218"/>
      <c r="CJ50" s="1218"/>
      <c r="CK50" s="1218"/>
      <c r="CL50" s="1218"/>
      <c r="CM50" s="1218"/>
      <c r="CN50" s="1218" t="s">
        <v>540</v>
      </c>
      <c r="CO50" s="1218"/>
      <c r="CP50" s="1218"/>
      <c r="CQ50" s="1218"/>
      <c r="CR50" s="1218"/>
      <c r="CS50" s="1218"/>
      <c r="CT50" s="1218"/>
      <c r="CU50" s="1218"/>
      <c r="CV50" s="1218" t="s">
        <v>541</v>
      </c>
      <c r="CW50" s="1218"/>
      <c r="CX50" s="1218"/>
      <c r="CY50" s="1218"/>
      <c r="CZ50" s="1218"/>
      <c r="DA50" s="1218"/>
      <c r="DB50" s="1218"/>
      <c r="DC50" s="1218"/>
    </row>
    <row r="51" spans="1:109" ht="13.5" customHeight="1" x14ac:dyDescent="0.2">
      <c r="B51" s="1210"/>
      <c r="G51" s="1225"/>
      <c r="H51" s="1225"/>
      <c r="I51" s="1258"/>
      <c r="J51" s="1258"/>
      <c r="K51" s="1224"/>
      <c r="L51" s="1224"/>
      <c r="M51" s="1224"/>
      <c r="N51" s="1224"/>
      <c r="AM51" s="1223"/>
      <c r="AN51" s="1217" t="s">
        <v>606</v>
      </c>
      <c r="AO51" s="1217"/>
      <c r="AP51" s="1217"/>
      <c r="AQ51" s="1217"/>
      <c r="AR51" s="1217"/>
      <c r="AS51" s="1217"/>
      <c r="AT51" s="1217"/>
      <c r="AU51" s="1217"/>
      <c r="AV51" s="1217"/>
      <c r="AW51" s="1217"/>
      <c r="AX51" s="1217"/>
      <c r="AY51" s="1217"/>
      <c r="AZ51" s="1217"/>
      <c r="BA51" s="1217"/>
      <c r="BB51" s="1217" t="s">
        <v>604</v>
      </c>
      <c r="BC51" s="1217"/>
      <c r="BD51" s="1217"/>
      <c r="BE51" s="1217"/>
      <c r="BF51" s="1217"/>
      <c r="BG51" s="1217"/>
      <c r="BH51" s="1217"/>
      <c r="BI51" s="1217"/>
      <c r="BJ51" s="1217"/>
      <c r="BK51" s="1217"/>
      <c r="BL51" s="1217"/>
      <c r="BM51" s="1217"/>
      <c r="BN51" s="1217"/>
      <c r="BO51" s="1217"/>
      <c r="BP51" s="1216">
        <v>203.1</v>
      </c>
      <c r="BQ51" s="1216"/>
      <c r="BR51" s="1216"/>
      <c r="BS51" s="1216"/>
      <c r="BT51" s="1216"/>
      <c r="BU51" s="1216"/>
      <c r="BV51" s="1216"/>
      <c r="BW51" s="1216"/>
      <c r="BX51" s="1216">
        <v>200.3</v>
      </c>
      <c r="BY51" s="1216"/>
      <c r="BZ51" s="1216"/>
      <c r="CA51" s="1216"/>
      <c r="CB51" s="1216"/>
      <c r="CC51" s="1216"/>
      <c r="CD51" s="1216"/>
      <c r="CE51" s="1216"/>
      <c r="CF51" s="1216">
        <v>198.5</v>
      </c>
      <c r="CG51" s="1216"/>
      <c r="CH51" s="1216"/>
      <c r="CI51" s="1216"/>
      <c r="CJ51" s="1216"/>
      <c r="CK51" s="1216"/>
      <c r="CL51" s="1216"/>
      <c r="CM51" s="1216"/>
      <c r="CN51" s="1216">
        <v>192.9</v>
      </c>
      <c r="CO51" s="1216"/>
      <c r="CP51" s="1216"/>
      <c r="CQ51" s="1216"/>
      <c r="CR51" s="1216"/>
      <c r="CS51" s="1216"/>
      <c r="CT51" s="1216"/>
      <c r="CU51" s="1216"/>
      <c r="CV51" s="1216">
        <v>170.4</v>
      </c>
      <c r="CW51" s="1216"/>
      <c r="CX51" s="1216"/>
      <c r="CY51" s="1216"/>
      <c r="CZ51" s="1216"/>
      <c r="DA51" s="1216"/>
      <c r="DB51" s="1216"/>
      <c r="DC51" s="1216"/>
    </row>
    <row r="52" spans="1:109" ht="13" x14ac:dyDescent="0.2">
      <c r="B52" s="1210"/>
      <c r="G52" s="1225"/>
      <c r="H52" s="1225"/>
      <c r="I52" s="1258"/>
      <c r="J52" s="1258"/>
      <c r="K52" s="1224"/>
      <c r="L52" s="1224"/>
      <c r="M52" s="1224"/>
      <c r="N52" s="1224"/>
      <c r="AM52" s="1223"/>
      <c r="AN52" s="1217"/>
      <c r="AO52" s="1217"/>
      <c r="AP52" s="1217"/>
      <c r="AQ52" s="1217"/>
      <c r="AR52" s="1217"/>
      <c r="AS52" s="1217"/>
      <c r="AT52" s="1217"/>
      <c r="AU52" s="1217"/>
      <c r="AV52" s="1217"/>
      <c r="AW52" s="1217"/>
      <c r="AX52" s="1217"/>
      <c r="AY52" s="1217"/>
      <c r="AZ52" s="1217"/>
      <c r="BA52" s="1217"/>
      <c r="BB52" s="1217"/>
      <c r="BC52" s="1217"/>
      <c r="BD52" s="1217"/>
      <c r="BE52" s="1217"/>
      <c r="BF52" s="1217"/>
      <c r="BG52" s="1217"/>
      <c r="BH52" s="1217"/>
      <c r="BI52" s="1217"/>
      <c r="BJ52" s="1217"/>
      <c r="BK52" s="1217"/>
      <c r="BL52" s="1217"/>
      <c r="BM52" s="1217"/>
      <c r="BN52" s="1217"/>
      <c r="BO52" s="1217"/>
      <c r="BP52" s="1216"/>
      <c r="BQ52" s="1216"/>
      <c r="BR52" s="1216"/>
      <c r="BS52" s="1216"/>
      <c r="BT52" s="1216"/>
      <c r="BU52" s="1216"/>
      <c r="BV52" s="1216"/>
      <c r="BW52" s="1216"/>
      <c r="BX52" s="1216"/>
      <c r="BY52" s="1216"/>
      <c r="BZ52" s="1216"/>
      <c r="CA52" s="1216"/>
      <c r="CB52" s="1216"/>
      <c r="CC52" s="1216"/>
      <c r="CD52" s="1216"/>
      <c r="CE52" s="1216"/>
      <c r="CF52" s="1216"/>
      <c r="CG52" s="1216"/>
      <c r="CH52" s="1216"/>
      <c r="CI52" s="1216"/>
      <c r="CJ52" s="1216"/>
      <c r="CK52" s="1216"/>
      <c r="CL52" s="1216"/>
      <c r="CM52" s="1216"/>
      <c r="CN52" s="1216"/>
      <c r="CO52" s="1216"/>
      <c r="CP52" s="1216"/>
      <c r="CQ52" s="1216"/>
      <c r="CR52" s="1216"/>
      <c r="CS52" s="1216"/>
      <c r="CT52" s="1216"/>
      <c r="CU52" s="1216"/>
      <c r="CV52" s="1216"/>
      <c r="CW52" s="1216"/>
      <c r="CX52" s="1216"/>
      <c r="CY52" s="1216"/>
      <c r="CZ52" s="1216"/>
      <c r="DA52" s="1216"/>
      <c r="DB52" s="1216"/>
      <c r="DC52" s="1216"/>
    </row>
    <row r="53" spans="1:109" ht="13" x14ac:dyDescent="0.2">
      <c r="A53" s="1245"/>
      <c r="B53" s="1210"/>
      <c r="G53" s="1225"/>
      <c r="H53" s="1225"/>
      <c r="I53" s="1221"/>
      <c r="J53" s="1221"/>
      <c r="K53" s="1224"/>
      <c r="L53" s="1224"/>
      <c r="M53" s="1224"/>
      <c r="N53" s="1224"/>
      <c r="AM53" s="1223"/>
      <c r="AN53" s="1217"/>
      <c r="AO53" s="1217"/>
      <c r="AP53" s="1217"/>
      <c r="AQ53" s="1217"/>
      <c r="AR53" s="1217"/>
      <c r="AS53" s="1217"/>
      <c r="AT53" s="1217"/>
      <c r="AU53" s="1217"/>
      <c r="AV53" s="1217"/>
      <c r="AW53" s="1217"/>
      <c r="AX53" s="1217"/>
      <c r="AY53" s="1217"/>
      <c r="AZ53" s="1217"/>
      <c r="BA53" s="1217"/>
      <c r="BB53" s="1217" t="s">
        <v>611</v>
      </c>
      <c r="BC53" s="1217"/>
      <c r="BD53" s="1217"/>
      <c r="BE53" s="1217"/>
      <c r="BF53" s="1217"/>
      <c r="BG53" s="1217"/>
      <c r="BH53" s="1217"/>
      <c r="BI53" s="1217"/>
      <c r="BJ53" s="1217"/>
      <c r="BK53" s="1217"/>
      <c r="BL53" s="1217"/>
      <c r="BM53" s="1217"/>
      <c r="BN53" s="1217"/>
      <c r="BO53" s="1217"/>
      <c r="BP53" s="1216">
        <v>61.2</v>
      </c>
      <c r="BQ53" s="1216"/>
      <c r="BR53" s="1216"/>
      <c r="BS53" s="1216"/>
      <c r="BT53" s="1216"/>
      <c r="BU53" s="1216"/>
      <c r="BV53" s="1216"/>
      <c r="BW53" s="1216"/>
      <c r="BX53" s="1216">
        <v>62.1</v>
      </c>
      <c r="BY53" s="1216"/>
      <c r="BZ53" s="1216"/>
      <c r="CA53" s="1216"/>
      <c r="CB53" s="1216"/>
      <c r="CC53" s="1216"/>
      <c r="CD53" s="1216"/>
      <c r="CE53" s="1216"/>
      <c r="CF53" s="1216">
        <v>51</v>
      </c>
      <c r="CG53" s="1216"/>
      <c r="CH53" s="1216"/>
      <c r="CI53" s="1216"/>
      <c r="CJ53" s="1216"/>
      <c r="CK53" s="1216"/>
      <c r="CL53" s="1216"/>
      <c r="CM53" s="1216"/>
      <c r="CN53" s="1216">
        <v>64.099999999999994</v>
      </c>
      <c r="CO53" s="1216"/>
      <c r="CP53" s="1216"/>
      <c r="CQ53" s="1216"/>
      <c r="CR53" s="1216"/>
      <c r="CS53" s="1216"/>
      <c r="CT53" s="1216"/>
      <c r="CU53" s="1216"/>
      <c r="CV53" s="1216">
        <v>65.3</v>
      </c>
      <c r="CW53" s="1216"/>
      <c r="CX53" s="1216"/>
      <c r="CY53" s="1216"/>
      <c r="CZ53" s="1216"/>
      <c r="DA53" s="1216"/>
      <c r="DB53" s="1216"/>
      <c r="DC53" s="1216"/>
    </row>
    <row r="54" spans="1:109" ht="13" x14ac:dyDescent="0.2">
      <c r="A54" s="1245"/>
      <c r="B54" s="1210"/>
      <c r="G54" s="1225"/>
      <c r="H54" s="1225"/>
      <c r="I54" s="1221"/>
      <c r="J54" s="1221"/>
      <c r="K54" s="1224"/>
      <c r="L54" s="1224"/>
      <c r="M54" s="1224"/>
      <c r="N54" s="1224"/>
      <c r="AM54" s="1223"/>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6"/>
      <c r="BQ54" s="1216"/>
      <c r="BR54" s="1216"/>
      <c r="BS54" s="1216"/>
      <c r="BT54" s="1216"/>
      <c r="BU54" s="1216"/>
      <c r="BV54" s="1216"/>
      <c r="BW54" s="1216"/>
      <c r="BX54" s="1216"/>
      <c r="BY54" s="1216"/>
      <c r="BZ54" s="1216"/>
      <c r="CA54" s="1216"/>
      <c r="CB54" s="1216"/>
      <c r="CC54" s="1216"/>
      <c r="CD54" s="1216"/>
      <c r="CE54" s="1216"/>
      <c r="CF54" s="1216"/>
      <c r="CG54" s="1216"/>
      <c r="CH54" s="1216"/>
      <c r="CI54" s="1216"/>
      <c r="CJ54" s="1216"/>
      <c r="CK54" s="1216"/>
      <c r="CL54" s="1216"/>
      <c r="CM54" s="1216"/>
      <c r="CN54" s="1216"/>
      <c r="CO54" s="1216"/>
      <c r="CP54" s="1216"/>
      <c r="CQ54" s="1216"/>
      <c r="CR54" s="1216"/>
      <c r="CS54" s="1216"/>
      <c r="CT54" s="1216"/>
      <c r="CU54" s="1216"/>
      <c r="CV54" s="1216"/>
      <c r="CW54" s="1216"/>
      <c r="CX54" s="1216"/>
      <c r="CY54" s="1216"/>
      <c r="CZ54" s="1216"/>
      <c r="DA54" s="1216"/>
      <c r="DB54" s="1216"/>
      <c r="DC54" s="1216"/>
    </row>
    <row r="55" spans="1:109" ht="13" x14ac:dyDescent="0.2">
      <c r="A55" s="1245"/>
      <c r="B55" s="1210"/>
      <c r="G55" s="1221"/>
      <c r="H55" s="1221"/>
      <c r="I55" s="1221"/>
      <c r="J55" s="1221"/>
      <c r="K55" s="1224"/>
      <c r="L55" s="1224"/>
      <c r="M55" s="1224"/>
      <c r="N55" s="1224"/>
      <c r="AN55" s="1218" t="s">
        <v>605</v>
      </c>
      <c r="AO55" s="1218"/>
      <c r="AP55" s="1218"/>
      <c r="AQ55" s="1218"/>
      <c r="AR55" s="1218"/>
      <c r="AS55" s="1218"/>
      <c r="AT55" s="1218"/>
      <c r="AU55" s="1218"/>
      <c r="AV55" s="1218"/>
      <c r="AW55" s="1218"/>
      <c r="AX55" s="1218"/>
      <c r="AY55" s="1218"/>
      <c r="AZ55" s="1218"/>
      <c r="BA55" s="1218"/>
      <c r="BB55" s="1217" t="s">
        <v>604</v>
      </c>
      <c r="BC55" s="1217"/>
      <c r="BD55" s="1217"/>
      <c r="BE55" s="1217"/>
      <c r="BF55" s="1217"/>
      <c r="BG55" s="1217"/>
      <c r="BH55" s="1217"/>
      <c r="BI55" s="1217"/>
      <c r="BJ55" s="1217"/>
      <c r="BK55" s="1217"/>
      <c r="BL55" s="1217"/>
      <c r="BM55" s="1217"/>
      <c r="BN55" s="1217"/>
      <c r="BO55" s="1217"/>
      <c r="BP55" s="1216">
        <v>198</v>
      </c>
      <c r="BQ55" s="1216"/>
      <c r="BR55" s="1216"/>
      <c r="BS55" s="1216"/>
      <c r="BT55" s="1216"/>
      <c r="BU55" s="1216"/>
      <c r="BV55" s="1216"/>
      <c r="BW55" s="1216"/>
      <c r="BX55" s="1216">
        <v>195.2</v>
      </c>
      <c r="BY55" s="1216"/>
      <c r="BZ55" s="1216"/>
      <c r="CA55" s="1216"/>
      <c r="CB55" s="1216"/>
      <c r="CC55" s="1216"/>
      <c r="CD55" s="1216"/>
      <c r="CE55" s="1216"/>
      <c r="CF55" s="1216">
        <v>193.6</v>
      </c>
      <c r="CG55" s="1216"/>
      <c r="CH55" s="1216"/>
      <c r="CI55" s="1216"/>
      <c r="CJ55" s="1216"/>
      <c r="CK55" s="1216"/>
      <c r="CL55" s="1216"/>
      <c r="CM55" s="1216"/>
      <c r="CN55" s="1216">
        <v>190.5</v>
      </c>
      <c r="CO55" s="1216"/>
      <c r="CP55" s="1216"/>
      <c r="CQ55" s="1216"/>
      <c r="CR55" s="1216"/>
      <c r="CS55" s="1216"/>
      <c r="CT55" s="1216"/>
      <c r="CU55" s="1216"/>
      <c r="CV55" s="1216">
        <v>170.5</v>
      </c>
      <c r="CW55" s="1216"/>
      <c r="CX55" s="1216"/>
      <c r="CY55" s="1216"/>
      <c r="CZ55" s="1216"/>
      <c r="DA55" s="1216"/>
      <c r="DB55" s="1216"/>
      <c r="DC55" s="1216"/>
    </row>
    <row r="56" spans="1:109" ht="13" x14ac:dyDescent="0.2">
      <c r="A56" s="1245"/>
      <c r="B56" s="1210"/>
      <c r="G56" s="1221"/>
      <c r="H56" s="1221"/>
      <c r="I56" s="1221"/>
      <c r="J56" s="1221"/>
      <c r="K56" s="1224"/>
      <c r="L56" s="1224"/>
      <c r="M56" s="1224"/>
      <c r="N56" s="1224"/>
      <c r="AN56" s="1218"/>
      <c r="AO56" s="1218"/>
      <c r="AP56" s="1218"/>
      <c r="AQ56" s="1218"/>
      <c r="AR56" s="1218"/>
      <c r="AS56" s="1218"/>
      <c r="AT56" s="1218"/>
      <c r="AU56" s="1218"/>
      <c r="AV56" s="1218"/>
      <c r="AW56" s="1218"/>
      <c r="AX56" s="1218"/>
      <c r="AY56" s="1218"/>
      <c r="AZ56" s="1218"/>
      <c r="BA56" s="1218"/>
      <c r="BB56" s="1217"/>
      <c r="BC56" s="1217"/>
      <c r="BD56" s="1217"/>
      <c r="BE56" s="1217"/>
      <c r="BF56" s="1217"/>
      <c r="BG56" s="1217"/>
      <c r="BH56" s="1217"/>
      <c r="BI56" s="1217"/>
      <c r="BJ56" s="1217"/>
      <c r="BK56" s="1217"/>
      <c r="BL56" s="1217"/>
      <c r="BM56" s="1217"/>
      <c r="BN56" s="1217"/>
      <c r="BO56" s="1217"/>
      <c r="BP56" s="1216"/>
      <c r="BQ56" s="1216"/>
      <c r="BR56" s="1216"/>
      <c r="BS56" s="1216"/>
      <c r="BT56" s="1216"/>
      <c r="BU56" s="1216"/>
      <c r="BV56" s="1216"/>
      <c r="BW56" s="1216"/>
      <c r="BX56" s="1216"/>
      <c r="BY56" s="1216"/>
      <c r="BZ56" s="1216"/>
      <c r="CA56" s="1216"/>
      <c r="CB56" s="1216"/>
      <c r="CC56" s="1216"/>
      <c r="CD56" s="1216"/>
      <c r="CE56" s="1216"/>
      <c r="CF56" s="1216"/>
      <c r="CG56" s="1216"/>
      <c r="CH56" s="1216"/>
      <c r="CI56" s="1216"/>
      <c r="CJ56" s="1216"/>
      <c r="CK56" s="1216"/>
      <c r="CL56" s="1216"/>
      <c r="CM56" s="1216"/>
      <c r="CN56" s="1216"/>
      <c r="CO56" s="1216"/>
      <c r="CP56" s="1216"/>
      <c r="CQ56" s="1216"/>
      <c r="CR56" s="1216"/>
      <c r="CS56" s="1216"/>
      <c r="CT56" s="1216"/>
      <c r="CU56" s="1216"/>
      <c r="CV56" s="1216"/>
      <c r="CW56" s="1216"/>
      <c r="CX56" s="1216"/>
      <c r="CY56" s="1216"/>
      <c r="CZ56" s="1216"/>
      <c r="DA56" s="1216"/>
      <c r="DB56" s="1216"/>
      <c r="DC56" s="1216"/>
    </row>
    <row r="57" spans="1:109" s="1245" customFormat="1" ht="13" x14ac:dyDescent="0.2">
      <c r="B57" s="1251"/>
      <c r="G57" s="1221"/>
      <c r="H57" s="1221"/>
      <c r="I57" s="1220"/>
      <c r="J57" s="1220"/>
      <c r="K57" s="1224"/>
      <c r="L57" s="1224"/>
      <c r="M57" s="1224"/>
      <c r="N57" s="1224"/>
      <c r="AM57" s="1209"/>
      <c r="AN57" s="1218"/>
      <c r="AO57" s="1218"/>
      <c r="AP57" s="1218"/>
      <c r="AQ57" s="1218"/>
      <c r="AR57" s="1218"/>
      <c r="AS57" s="1218"/>
      <c r="AT57" s="1218"/>
      <c r="AU57" s="1218"/>
      <c r="AV57" s="1218"/>
      <c r="AW57" s="1218"/>
      <c r="AX57" s="1218"/>
      <c r="AY57" s="1218"/>
      <c r="AZ57" s="1218"/>
      <c r="BA57" s="1218"/>
      <c r="BB57" s="1217" t="s">
        <v>611</v>
      </c>
      <c r="BC57" s="1217"/>
      <c r="BD57" s="1217"/>
      <c r="BE57" s="1217"/>
      <c r="BF57" s="1217"/>
      <c r="BG57" s="1217"/>
      <c r="BH57" s="1217"/>
      <c r="BI57" s="1217"/>
      <c r="BJ57" s="1217"/>
      <c r="BK57" s="1217"/>
      <c r="BL57" s="1217"/>
      <c r="BM57" s="1217"/>
      <c r="BN57" s="1217"/>
      <c r="BO57" s="1217"/>
      <c r="BP57" s="1216">
        <v>60.1</v>
      </c>
      <c r="BQ57" s="1216"/>
      <c r="BR57" s="1216"/>
      <c r="BS57" s="1216"/>
      <c r="BT57" s="1216"/>
      <c r="BU57" s="1216"/>
      <c r="BV57" s="1216"/>
      <c r="BW57" s="1216"/>
      <c r="BX57" s="1216">
        <v>60.7</v>
      </c>
      <c r="BY57" s="1216"/>
      <c r="BZ57" s="1216"/>
      <c r="CA57" s="1216"/>
      <c r="CB57" s="1216"/>
      <c r="CC57" s="1216"/>
      <c r="CD57" s="1216"/>
      <c r="CE57" s="1216"/>
      <c r="CF57" s="1216">
        <v>62.1</v>
      </c>
      <c r="CG57" s="1216"/>
      <c r="CH57" s="1216"/>
      <c r="CI57" s="1216"/>
      <c r="CJ57" s="1216"/>
      <c r="CK57" s="1216"/>
      <c r="CL57" s="1216"/>
      <c r="CM57" s="1216"/>
      <c r="CN57" s="1216">
        <v>63.6</v>
      </c>
      <c r="CO57" s="1216"/>
      <c r="CP57" s="1216"/>
      <c r="CQ57" s="1216"/>
      <c r="CR57" s="1216"/>
      <c r="CS57" s="1216"/>
      <c r="CT57" s="1216"/>
      <c r="CU57" s="1216"/>
      <c r="CV57" s="1216">
        <v>63.9</v>
      </c>
      <c r="CW57" s="1216"/>
      <c r="CX57" s="1216"/>
      <c r="CY57" s="1216"/>
      <c r="CZ57" s="1216"/>
      <c r="DA57" s="1216"/>
      <c r="DB57" s="1216"/>
      <c r="DC57" s="1216"/>
      <c r="DD57" s="1256"/>
      <c r="DE57" s="1251"/>
    </row>
    <row r="58" spans="1:109" s="1245" customFormat="1" ht="13" x14ac:dyDescent="0.2">
      <c r="A58" s="1209"/>
      <c r="B58" s="1251"/>
      <c r="G58" s="1221"/>
      <c r="H58" s="1221"/>
      <c r="I58" s="1220"/>
      <c r="J58" s="1220"/>
      <c r="K58" s="1224"/>
      <c r="L58" s="1224"/>
      <c r="M58" s="1224"/>
      <c r="N58" s="1224"/>
      <c r="AM58" s="1209"/>
      <c r="AN58" s="1218"/>
      <c r="AO58" s="1218"/>
      <c r="AP58" s="1218"/>
      <c r="AQ58" s="1218"/>
      <c r="AR58" s="1218"/>
      <c r="AS58" s="1218"/>
      <c r="AT58" s="1218"/>
      <c r="AU58" s="1218"/>
      <c r="AV58" s="1218"/>
      <c r="AW58" s="1218"/>
      <c r="AX58" s="1218"/>
      <c r="AY58" s="1218"/>
      <c r="AZ58" s="1218"/>
      <c r="BA58" s="1218"/>
      <c r="BB58" s="1217"/>
      <c r="BC58" s="1217"/>
      <c r="BD58" s="1217"/>
      <c r="BE58" s="1217"/>
      <c r="BF58" s="1217"/>
      <c r="BG58" s="1217"/>
      <c r="BH58" s="1217"/>
      <c r="BI58" s="1217"/>
      <c r="BJ58" s="1217"/>
      <c r="BK58" s="1217"/>
      <c r="BL58" s="1217"/>
      <c r="BM58" s="1217"/>
      <c r="BN58" s="1217"/>
      <c r="BO58" s="1217"/>
      <c r="BP58" s="1216"/>
      <c r="BQ58" s="1216"/>
      <c r="BR58" s="1216"/>
      <c r="BS58" s="1216"/>
      <c r="BT58" s="1216"/>
      <c r="BU58" s="1216"/>
      <c r="BV58" s="1216"/>
      <c r="BW58" s="1216"/>
      <c r="BX58" s="1216"/>
      <c r="BY58" s="1216"/>
      <c r="BZ58" s="1216"/>
      <c r="CA58" s="1216"/>
      <c r="CB58" s="1216"/>
      <c r="CC58" s="1216"/>
      <c r="CD58" s="1216"/>
      <c r="CE58" s="1216"/>
      <c r="CF58" s="1216"/>
      <c r="CG58" s="1216"/>
      <c r="CH58" s="1216"/>
      <c r="CI58" s="1216"/>
      <c r="CJ58" s="1216"/>
      <c r="CK58" s="1216"/>
      <c r="CL58" s="1216"/>
      <c r="CM58" s="1216"/>
      <c r="CN58" s="1216"/>
      <c r="CO58" s="1216"/>
      <c r="CP58" s="1216"/>
      <c r="CQ58" s="1216"/>
      <c r="CR58" s="1216"/>
      <c r="CS58" s="1216"/>
      <c r="CT58" s="1216"/>
      <c r="CU58" s="1216"/>
      <c r="CV58" s="1216"/>
      <c r="CW58" s="1216"/>
      <c r="CX58" s="1216"/>
      <c r="CY58" s="1216"/>
      <c r="CZ58" s="1216"/>
      <c r="DA58" s="1216"/>
      <c r="DB58" s="1216"/>
      <c r="DC58" s="1216"/>
      <c r="DD58" s="1256"/>
      <c r="DE58" s="1251"/>
    </row>
    <row r="59" spans="1:109" s="1245" customFormat="1" ht="13" x14ac:dyDescent="0.2">
      <c r="A59" s="1209"/>
      <c r="B59" s="1251"/>
      <c r="K59" s="1257"/>
      <c r="L59" s="1257"/>
      <c r="M59" s="1257"/>
      <c r="N59" s="1257"/>
      <c r="AQ59" s="1257"/>
      <c r="AR59" s="1257"/>
      <c r="AS59" s="1257"/>
      <c r="AT59" s="1257"/>
      <c r="BC59" s="1257"/>
      <c r="BD59" s="1257"/>
      <c r="BE59" s="1257"/>
      <c r="BF59" s="1257"/>
      <c r="BO59" s="1257"/>
      <c r="BP59" s="1257"/>
      <c r="BQ59" s="1257"/>
      <c r="BR59" s="1257"/>
      <c r="CA59" s="1257"/>
      <c r="CB59" s="1257"/>
      <c r="CC59" s="1257"/>
      <c r="CD59" s="1257"/>
      <c r="CM59" s="1257"/>
      <c r="CN59" s="1257"/>
      <c r="CO59" s="1257"/>
      <c r="CP59" s="1257"/>
      <c r="CY59" s="1257"/>
      <c r="CZ59" s="1257"/>
      <c r="DA59" s="1257"/>
      <c r="DB59" s="1257"/>
      <c r="DC59" s="1257"/>
      <c r="DD59" s="1256"/>
      <c r="DE59" s="1251"/>
    </row>
    <row r="60" spans="1:109" s="1245" customFormat="1" ht="13" x14ac:dyDescent="0.2">
      <c r="A60" s="1209"/>
      <c r="B60" s="1251"/>
      <c r="K60" s="1257"/>
      <c r="L60" s="1257"/>
      <c r="M60" s="1257"/>
      <c r="N60" s="1257"/>
      <c r="AQ60" s="1257"/>
      <c r="AR60" s="1257"/>
      <c r="AS60" s="1257"/>
      <c r="AT60" s="1257"/>
      <c r="BC60" s="1257"/>
      <c r="BD60" s="1257"/>
      <c r="BE60" s="1257"/>
      <c r="BF60" s="1257"/>
      <c r="BO60" s="1257"/>
      <c r="BP60" s="1257"/>
      <c r="BQ60" s="1257"/>
      <c r="BR60" s="1257"/>
      <c r="CA60" s="1257"/>
      <c r="CB60" s="1257"/>
      <c r="CC60" s="1257"/>
      <c r="CD60" s="1257"/>
      <c r="CM60" s="1257"/>
      <c r="CN60" s="1257"/>
      <c r="CO60" s="1257"/>
      <c r="CP60" s="1257"/>
      <c r="CY60" s="1257"/>
      <c r="CZ60" s="1257"/>
      <c r="DA60" s="1257"/>
      <c r="DB60" s="1257"/>
      <c r="DC60" s="1257"/>
      <c r="DD60" s="1256"/>
      <c r="DE60" s="1251"/>
    </row>
    <row r="61" spans="1:109" s="1245" customFormat="1" ht="13" x14ac:dyDescent="0.2">
      <c r="A61" s="1209"/>
      <c r="B61" s="1255"/>
      <c r="C61" s="1254"/>
      <c r="D61" s="1254"/>
      <c r="E61" s="1254"/>
      <c r="F61" s="1254"/>
      <c r="G61" s="1254"/>
      <c r="H61" s="1254"/>
      <c r="I61" s="1254"/>
      <c r="J61" s="1254"/>
      <c r="K61" s="1254"/>
      <c r="L61" s="1254"/>
      <c r="M61" s="1253"/>
      <c r="N61" s="1253"/>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3"/>
      <c r="AT61" s="1253"/>
      <c r="AU61" s="1254"/>
      <c r="AV61" s="1254"/>
      <c r="AW61" s="1254"/>
      <c r="AX61" s="1254"/>
      <c r="AY61" s="1254"/>
      <c r="AZ61" s="1254"/>
      <c r="BA61" s="1254"/>
      <c r="BB61" s="1254"/>
      <c r="BC61" s="1254"/>
      <c r="BD61" s="1254"/>
      <c r="BE61" s="1253"/>
      <c r="BF61" s="1253"/>
      <c r="BG61" s="1254"/>
      <c r="BH61" s="1254"/>
      <c r="BI61" s="1254"/>
      <c r="BJ61" s="1254"/>
      <c r="BK61" s="1254"/>
      <c r="BL61" s="1254"/>
      <c r="BM61" s="1254"/>
      <c r="BN61" s="1254"/>
      <c r="BO61" s="1254"/>
      <c r="BP61" s="1254"/>
      <c r="BQ61" s="1253"/>
      <c r="BR61" s="1253"/>
      <c r="BS61" s="1254"/>
      <c r="BT61" s="1254"/>
      <c r="BU61" s="1254"/>
      <c r="BV61" s="1254"/>
      <c r="BW61" s="1254"/>
      <c r="BX61" s="1254"/>
      <c r="BY61" s="1254"/>
      <c r="BZ61" s="1254"/>
      <c r="CA61" s="1254"/>
      <c r="CB61" s="1254"/>
      <c r="CC61" s="1253"/>
      <c r="CD61" s="1253"/>
      <c r="CE61" s="1254"/>
      <c r="CF61" s="1254"/>
      <c r="CG61" s="1254"/>
      <c r="CH61" s="1254"/>
      <c r="CI61" s="1254"/>
      <c r="CJ61" s="1254"/>
      <c r="CK61" s="1254"/>
      <c r="CL61" s="1254"/>
      <c r="CM61" s="1254"/>
      <c r="CN61" s="1254"/>
      <c r="CO61" s="1253"/>
      <c r="CP61" s="1253"/>
      <c r="CQ61" s="1254"/>
      <c r="CR61" s="1254"/>
      <c r="CS61" s="1254"/>
      <c r="CT61" s="1254"/>
      <c r="CU61" s="1254"/>
      <c r="CV61" s="1254"/>
      <c r="CW61" s="1254"/>
      <c r="CX61" s="1254"/>
      <c r="CY61" s="1254"/>
      <c r="CZ61" s="1254"/>
      <c r="DA61" s="1253"/>
      <c r="DB61" s="1253"/>
      <c r="DC61" s="1253"/>
      <c r="DD61" s="1252"/>
      <c r="DE61" s="1251"/>
    </row>
    <row r="62" spans="1:109" ht="13" x14ac:dyDescent="0.2">
      <c r="B62" s="1250"/>
      <c r="C62" s="1250"/>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c r="CM62" s="1250"/>
      <c r="CN62" s="1250"/>
      <c r="CO62" s="1250"/>
      <c r="CP62" s="1250"/>
      <c r="CQ62" s="1250"/>
      <c r="CR62" s="1250"/>
      <c r="CS62" s="1250"/>
      <c r="CT62" s="1250"/>
      <c r="CU62" s="1250"/>
      <c r="CV62" s="1250"/>
      <c r="CW62" s="1250"/>
      <c r="CX62" s="1250"/>
      <c r="CY62" s="1250"/>
      <c r="CZ62" s="1250"/>
      <c r="DA62" s="1250"/>
      <c r="DB62" s="1250"/>
      <c r="DC62" s="1250"/>
      <c r="DD62" s="1250"/>
      <c r="DE62" s="1209"/>
    </row>
    <row r="63" spans="1:109" ht="16.5" x14ac:dyDescent="0.2">
      <c r="B63" s="1249" t="s">
        <v>610</v>
      </c>
    </row>
    <row r="64" spans="1:109" ht="13" x14ac:dyDescent="0.2">
      <c r="B64" s="1210"/>
      <c r="G64" s="1246"/>
      <c r="I64" s="1248"/>
      <c r="J64" s="1248"/>
      <c r="K64" s="1248"/>
      <c r="L64" s="1248"/>
      <c r="M64" s="1248"/>
      <c r="N64" s="1247"/>
      <c r="AM64" s="1246"/>
      <c r="AN64" s="1246" t="s">
        <v>609</v>
      </c>
      <c r="AP64" s="1245"/>
      <c r="AQ64" s="1245"/>
      <c r="AR64" s="1245"/>
      <c r="AY64" s="1246"/>
      <c r="BA64" s="1245"/>
      <c r="BB64" s="1245"/>
      <c r="BC64" s="1245"/>
      <c r="BK64" s="1246"/>
      <c r="BM64" s="1245"/>
      <c r="BN64" s="1245"/>
      <c r="BO64" s="1245"/>
      <c r="BW64" s="1246"/>
      <c r="BY64" s="1245"/>
      <c r="BZ64" s="1245"/>
      <c r="CA64" s="1245"/>
      <c r="CI64" s="1246"/>
      <c r="CK64" s="1245"/>
      <c r="CL64" s="1245"/>
      <c r="CM64" s="1245"/>
      <c r="CU64" s="1246"/>
      <c r="CW64" s="1245"/>
      <c r="CX64" s="1245"/>
      <c r="CY64" s="1245"/>
    </row>
    <row r="65" spans="2:107" ht="13" x14ac:dyDescent="0.2">
      <c r="B65" s="1210"/>
      <c r="AN65" s="1244" t="s">
        <v>608</v>
      </c>
      <c r="AO65" s="1243"/>
      <c r="AP65" s="1243"/>
      <c r="AQ65" s="1243"/>
      <c r="AR65" s="1243"/>
      <c r="AS65" s="1243"/>
      <c r="AT65" s="1243"/>
      <c r="AU65" s="1243"/>
      <c r="AV65" s="1243"/>
      <c r="AW65" s="1243"/>
      <c r="AX65" s="1243"/>
      <c r="AY65" s="1243"/>
      <c r="AZ65" s="1243"/>
      <c r="BA65" s="1243"/>
      <c r="BB65" s="1243"/>
      <c r="BC65" s="1243"/>
      <c r="BD65" s="1243"/>
      <c r="BE65" s="1243"/>
      <c r="BF65" s="1243"/>
      <c r="BG65" s="1243"/>
      <c r="BH65" s="1243"/>
      <c r="BI65" s="1243"/>
      <c r="BJ65" s="1243"/>
      <c r="BK65" s="1243"/>
      <c r="BL65" s="1243"/>
      <c r="BM65" s="1243"/>
      <c r="BN65" s="1243"/>
      <c r="BO65" s="1243"/>
      <c r="BP65" s="1243"/>
      <c r="BQ65" s="1243"/>
      <c r="BR65" s="1243"/>
      <c r="BS65" s="1243"/>
      <c r="BT65" s="1243"/>
      <c r="BU65" s="1243"/>
      <c r="BV65" s="1243"/>
      <c r="BW65" s="1243"/>
      <c r="BX65" s="1243"/>
      <c r="BY65" s="1243"/>
      <c r="BZ65" s="1243"/>
      <c r="CA65" s="1243"/>
      <c r="CB65" s="1243"/>
      <c r="CC65" s="1243"/>
      <c r="CD65" s="1243"/>
      <c r="CE65" s="1243"/>
      <c r="CF65" s="1243"/>
      <c r="CG65" s="1243"/>
      <c r="CH65" s="1243"/>
      <c r="CI65" s="1243"/>
      <c r="CJ65" s="1243"/>
      <c r="CK65" s="1243"/>
      <c r="CL65" s="1243"/>
      <c r="CM65" s="1243"/>
      <c r="CN65" s="1243"/>
      <c r="CO65" s="1243"/>
      <c r="CP65" s="1243"/>
      <c r="CQ65" s="1243"/>
      <c r="CR65" s="1243"/>
      <c r="CS65" s="1243"/>
      <c r="CT65" s="1243"/>
      <c r="CU65" s="1243"/>
      <c r="CV65" s="1243"/>
      <c r="CW65" s="1243"/>
      <c r="CX65" s="1243"/>
      <c r="CY65" s="1243"/>
      <c r="CZ65" s="1243"/>
      <c r="DA65" s="1243"/>
      <c r="DB65" s="1243"/>
      <c r="DC65" s="1242"/>
    </row>
    <row r="66" spans="2:107" ht="13" x14ac:dyDescent="0.2">
      <c r="B66" s="1210"/>
      <c r="AN66" s="1241"/>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c r="CE66" s="1240"/>
      <c r="CF66" s="1240"/>
      <c r="CG66" s="1240"/>
      <c r="CH66" s="1240"/>
      <c r="CI66" s="1240"/>
      <c r="CJ66" s="1240"/>
      <c r="CK66" s="1240"/>
      <c r="CL66" s="1240"/>
      <c r="CM66" s="1240"/>
      <c r="CN66" s="1240"/>
      <c r="CO66" s="1240"/>
      <c r="CP66" s="1240"/>
      <c r="CQ66" s="1240"/>
      <c r="CR66" s="1240"/>
      <c r="CS66" s="1240"/>
      <c r="CT66" s="1240"/>
      <c r="CU66" s="1240"/>
      <c r="CV66" s="1240"/>
      <c r="CW66" s="1240"/>
      <c r="CX66" s="1240"/>
      <c r="CY66" s="1240"/>
      <c r="CZ66" s="1240"/>
      <c r="DA66" s="1240"/>
      <c r="DB66" s="1240"/>
      <c r="DC66" s="1239"/>
    </row>
    <row r="67" spans="2:107" ht="13" x14ac:dyDescent="0.2">
      <c r="B67" s="1210"/>
      <c r="AN67" s="1241"/>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c r="CE67" s="1240"/>
      <c r="CF67" s="1240"/>
      <c r="CG67" s="1240"/>
      <c r="CH67" s="1240"/>
      <c r="CI67" s="1240"/>
      <c r="CJ67" s="1240"/>
      <c r="CK67" s="1240"/>
      <c r="CL67" s="1240"/>
      <c r="CM67" s="1240"/>
      <c r="CN67" s="1240"/>
      <c r="CO67" s="1240"/>
      <c r="CP67" s="1240"/>
      <c r="CQ67" s="1240"/>
      <c r="CR67" s="1240"/>
      <c r="CS67" s="1240"/>
      <c r="CT67" s="1240"/>
      <c r="CU67" s="1240"/>
      <c r="CV67" s="1240"/>
      <c r="CW67" s="1240"/>
      <c r="CX67" s="1240"/>
      <c r="CY67" s="1240"/>
      <c r="CZ67" s="1240"/>
      <c r="DA67" s="1240"/>
      <c r="DB67" s="1240"/>
      <c r="DC67" s="1239"/>
    </row>
    <row r="68" spans="2:107" ht="13" x14ac:dyDescent="0.2">
      <c r="B68" s="1210"/>
      <c r="AN68" s="1241"/>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c r="CE68" s="1240"/>
      <c r="CF68" s="1240"/>
      <c r="CG68" s="1240"/>
      <c r="CH68" s="1240"/>
      <c r="CI68" s="1240"/>
      <c r="CJ68" s="1240"/>
      <c r="CK68" s="1240"/>
      <c r="CL68" s="1240"/>
      <c r="CM68" s="1240"/>
      <c r="CN68" s="1240"/>
      <c r="CO68" s="1240"/>
      <c r="CP68" s="1240"/>
      <c r="CQ68" s="1240"/>
      <c r="CR68" s="1240"/>
      <c r="CS68" s="1240"/>
      <c r="CT68" s="1240"/>
      <c r="CU68" s="1240"/>
      <c r="CV68" s="1240"/>
      <c r="CW68" s="1240"/>
      <c r="CX68" s="1240"/>
      <c r="CY68" s="1240"/>
      <c r="CZ68" s="1240"/>
      <c r="DA68" s="1240"/>
      <c r="DB68" s="1240"/>
      <c r="DC68" s="1239"/>
    </row>
    <row r="69" spans="2:107" ht="13" x14ac:dyDescent="0.2">
      <c r="B69" s="1210"/>
      <c r="AN69" s="1238"/>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c r="CB69" s="1237"/>
      <c r="CC69" s="1237"/>
      <c r="CD69" s="1237"/>
      <c r="CE69" s="1237"/>
      <c r="CF69" s="1237"/>
      <c r="CG69" s="1237"/>
      <c r="CH69" s="1237"/>
      <c r="CI69" s="1237"/>
      <c r="CJ69" s="1237"/>
      <c r="CK69" s="1237"/>
      <c r="CL69" s="1237"/>
      <c r="CM69" s="1237"/>
      <c r="CN69" s="1237"/>
      <c r="CO69" s="1237"/>
      <c r="CP69" s="1237"/>
      <c r="CQ69" s="1237"/>
      <c r="CR69" s="1237"/>
      <c r="CS69" s="1237"/>
      <c r="CT69" s="1237"/>
      <c r="CU69" s="1237"/>
      <c r="CV69" s="1237"/>
      <c r="CW69" s="1237"/>
      <c r="CX69" s="1237"/>
      <c r="CY69" s="1237"/>
      <c r="CZ69" s="1237"/>
      <c r="DA69" s="1237"/>
      <c r="DB69" s="1237"/>
      <c r="DC69" s="1236"/>
    </row>
    <row r="70" spans="2:107" ht="13" x14ac:dyDescent="0.2">
      <c r="B70" s="1210"/>
      <c r="H70" s="1235"/>
      <c r="I70" s="1235"/>
      <c r="J70" s="1233"/>
      <c r="K70" s="1233"/>
      <c r="L70" s="1232"/>
      <c r="M70" s="1233"/>
      <c r="N70" s="1232"/>
      <c r="AN70" s="1223"/>
      <c r="AO70" s="1223"/>
      <c r="AP70" s="1223"/>
      <c r="AZ70" s="1223"/>
      <c r="BA70" s="1223"/>
      <c r="BB70" s="1223"/>
      <c r="BL70" s="1223"/>
      <c r="BM70" s="1223"/>
      <c r="BN70" s="1223"/>
      <c r="BX70" s="1223"/>
      <c r="BY70" s="1223"/>
      <c r="BZ70" s="1223"/>
      <c r="CJ70" s="1223"/>
      <c r="CK70" s="1223"/>
      <c r="CL70" s="1223"/>
      <c r="CV70" s="1223"/>
      <c r="CW70" s="1223"/>
      <c r="CX70" s="1223"/>
    </row>
    <row r="71" spans="2:107" ht="13" x14ac:dyDescent="0.2">
      <c r="B71" s="1210"/>
      <c r="G71" s="1231"/>
      <c r="I71" s="1234"/>
      <c r="J71" s="1233"/>
      <c r="K71" s="1233"/>
      <c r="L71" s="1232"/>
      <c r="M71" s="1233"/>
      <c r="N71" s="1232"/>
      <c r="AM71" s="1231"/>
      <c r="AN71" s="1209" t="s">
        <v>607</v>
      </c>
    </row>
    <row r="72" spans="2:107" ht="13" x14ac:dyDescent="0.2">
      <c r="B72" s="1210"/>
      <c r="G72" s="1221"/>
      <c r="H72" s="1221"/>
      <c r="I72" s="1221"/>
      <c r="J72" s="1221"/>
      <c r="K72" s="1230"/>
      <c r="L72" s="1230"/>
      <c r="M72" s="1229"/>
      <c r="N72" s="1229"/>
      <c r="AN72" s="1228"/>
      <c r="AO72" s="1227"/>
      <c r="AP72" s="1227"/>
      <c r="AQ72" s="1227"/>
      <c r="AR72" s="1227"/>
      <c r="AS72" s="1227"/>
      <c r="AT72" s="1227"/>
      <c r="AU72" s="1227"/>
      <c r="AV72" s="1227"/>
      <c r="AW72" s="1227"/>
      <c r="AX72" s="1227"/>
      <c r="AY72" s="1227"/>
      <c r="AZ72" s="1227"/>
      <c r="BA72" s="1227"/>
      <c r="BB72" s="1227"/>
      <c r="BC72" s="1227"/>
      <c r="BD72" s="1227"/>
      <c r="BE72" s="1227"/>
      <c r="BF72" s="1227"/>
      <c r="BG72" s="1227"/>
      <c r="BH72" s="1227"/>
      <c r="BI72" s="1227"/>
      <c r="BJ72" s="1227"/>
      <c r="BK72" s="1227"/>
      <c r="BL72" s="1227"/>
      <c r="BM72" s="1227"/>
      <c r="BN72" s="1227"/>
      <c r="BO72" s="1226"/>
      <c r="BP72" s="1218" t="s">
        <v>537</v>
      </c>
      <c r="BQ72" s="1218"/>
      <c r="BR72" s="1218"/>
      <c r="BS72" s="1218"/>
      <c r="BT72" s="1218"/>
      <c r="BU72" s="1218"/>
      <c r="BV72" s="1218"/>
      <c r="BW72" s="1218"/>
      <c r="BX72" s="1218" t="s">
        <v>538</v>
      </c>
      <c r="BY72" s="1218"/>
      <c r="BZ72" s="1218"/>
      <c r="CA72" s="1218"/>
      <c r="CB72" s="1218"/>
      <c r="CC72" s="1218"/>
      <c r="CD72" s="1218"/>
      <c r="CE72" s="1218"/>
      <c r="CF72" s="1218" t="s">
        <v>539</v>
      </c>
      <c r="CG72" s="1218"/>
      <c r="CH72" s="1218"/>
      <c r="CI72" s="1218"/>
      <c r="CJ72" s="1218"/>
      <c r="CK72" s="1218"/>
      <c r="CL72" s="1218"/>
      <c r="CM72" s="1218"/>
      <c r="CN72" s="1218" t="s">
        <v>540</v>
      </c>
      <c r="CO72" s="1218"/>
      <c r="CP72" s="1218"/>
      <c r="CQ72" s="1218"/>
      <c r="CR72" s="1218"/>
      <c r="CS72" s="1218"/>
      <c r="CT72" s="1218"/>
      <c r="CU72" s="1218"/>
      <c r="CV72" s="1218" t="s">
        <v>541</v>
      </c>
      <c r="CW72" s="1218"/>
      <c r="CX72" s="1218"/>
      <c r="CY72" s="1218"/>
      <c r="CZ72" s="1218"/>
      <c r="DA72" s="1218"/>
      <c r="DB72" s="1218"/>
      <c r="DC72" s="1218"/>
    </row>
    <row r="73" spans="2:107" ht="13" x14ac:dyDescent="0.2">
      <c r="B73" s="1210"/>
      <c r="G73" s="1225"/>
      <c r="H73" s="1225"/>
      <c r="I73" s="1225"/>
      <c r="J73" s="1225"/>
      <c r="K73" s="1222"/>
      <c r="L73" s="1222"/>
      <c r="M73" s="1222"/>
      <c r="N73" s="1222"/>
      <c r="AM73" s="1223"/>
      <c r="AN73" s="1217" t="s">
        <v>606</v>
      </c>
      <c r="AO73" s="1217"/>
      <c r="AP73" s="1217"/>
      <c r="AQ73" s="1217"/>
      <c r="AR73" s="1217"/>
      <c r="AS73" s="1217"/>
      <c r="AT73" s="1217"/>
      <c r="AU73" s="1217"/>
      <c r="AV73" s="1217"/>
      <c r="AW73" s="1217"/>
      <c r="AX73" s="1217"/>
      <c r="AY73" s="1217"/>
      <c r="AZ73" s="1217"/>
      <c r="BA73" s="1217"/>
      <c r="BB73" s="1217" t="s">
        <v>604</v>
      </c>
      <c r="BC73" s="1217"/>
      <c r="BD73" s="1217"/>
      <c r="BE73" s="1217"/>
      <c r="BF73" s="1217"/>
      <c r="BG73" s="1217"/>
      <c r="BH73" s="1217"/>
      <c r="BI73" s="1217"/>
      <c r="BJ73" s="1217"/>
      <c r="BK73" s="1217"/>
      <c r="BL73" s="1217"/>
      <c r="BM73" s="1217"/>
      <c r="BN73" s="1217"/>
      <c r="BO73" s="1217"/>
      <c r="BP73" s="1216">
        <v>203.1</v>
      </c>
      <c r="BQ73" s="1216"/>
      <c r="BR73" s="1216"/>
      <c r="BS73" s="1216"/>
      <c r="BT73" s="1216"/>
      <c r="BU73" s="1216"/>
      <c r="BV73" s="1216"/>
      <c r="BW73" s="1216"/>
      <c r="BX73" s="1216">
        <v>200.3</v>
      </c>
      <c r="BY73" s="1216"/>
      <c r="BZ73" s="1216"/>
      <c r="CA73" s="1216"/>
      <c r="CB73" s="1216"/>
      <c r="CC73" s="1216"/>
      <c r="CD73" s="1216"/>
      <c r="CE73" s="1216"/>
      <c r="CF73" s="1216">
        <v>198.5</v>
      </c>
      <c r="CG73" s="1216"/>
      <c r="CH73" s="1216"/>
      <c r="CI73" s="1216"/>
      <c r="CJ73" s="1216"/>
      <c r="CK73" s="1216"/>
      <c r="CL73" s="1216"/>
      <c r="CM73" s="1216"/>
      <c r="CN73" s="1216">
        <v>192.9</v>
      </c>
      <c r="CO73" s="1216"/>
      <c r="CP73" s="1216"/>
      <c r="CQ73" s="1216"/>
      <c r="CR73" s="1216"/>
      <c r="CS73" s="1216"/>
      <c r="CT73" s="1216"/>
      <c r="CU73" s="1216"/>
      <c r="CV73" s="1216">
        <v>170.4</v>
      </c>
      <c r="CW73" s="1216"/>
      <c r="CX73" s="1216"/>
      <c r="CY73" s="1216"/>
      <c r="CZ73" s="1216"/>
      <c r="DA73" s="1216"/>
      <c r="DB73" s="1216"/>
      <c r="DC73" s="1216"/>
    </row>
    <row r="74" spans="2:107" ht="13" x14ac:dyDescent="0.2">
      <c r="B74" s="1210"/>
      <c r="G74" s="1225"/>
      <c r="H74" s="1225"/>
      <c r="I74" s="1225"/>
      <c r="J74" s="1225"/>
      <c r="K74" s="1222"/>
      <c r="L74" s="1222"/>
      <c r="M74" s="1222"/>
      <c r="N74" s="1222"/>
      <c r="AM74" s="1223"/>
      <c r="AN74" s="1217"/>
      <c r="AO74" s="1217"/>
      <c r="AP74" s="1217"/>
      <c r="AQ74" s="1217"/>
      <c r="AR74" s="1217"/>
      <c r="AS74" s="1217"/>
      <c r="AT74" s="1217"/>
      <c r="AU74" s="1217"/>
      <c r="AV74" s="1217"/>
      <c r="AW74" s="1217"/>
      <c r="AX74" s="1217"/>
      <c r="AY74" s="1217"/>
      <c r="AZ74" s="1217"/>
      <c r="BA74" s="1217"/>
      <c r="BB74" s="1217"/>
      <c r="BC74" s="1217"/>
      <c r="BD74" s="1217"/>
      <c r="BE74" s="1217"/>
      <c r="BF74" s="1217"/>
      <c r="BG74" s="1217"/>
      <c r="BH74" s="1217"/>
      <c r="BI74" s="1217"/>
      <c r="BJ74" s="1217"/>
      <c r="BK74" s="1217"/>
      <c r="BL74" s="1217"/>
      <c r="BM74" s="1217"/>
      <c r="BN74" s="1217"/>
      <c r="BO74" s="1217"/>
      <c r="BP74" s="1216"/>
      <c r="BQ74" s="1216"/>
      <c r="BR74" s="1216"/>
      <c r="BS74" s="1216"/>
      <c r="BT74" s="1216"/>
      <c r="BU74" s="1216"/>
      <c r="BV74" s="1216"/>
      <c r="BW74" s="1216"/>
      <c r="BX74" s="1216"/>
      <c r="BY74" s="1216"/>
      <c r="BZ74" s="1216"/>
      <c r="CA74" s="1216"/>
      <c r="CB74" s="1216"/>
      <c r="CC74" s="1216"/>
      <c r="CD74" s="1216"/>
      <c r="CE74" s="1216"/>
      <c r="CF74" s="1216"/>
      <c r="CG74" s="1216"/>
      <c r="CH74" s="1216"/>
      <c r="CI74" s="1216"/>
      <c r="CJ74" s="1216"/>
      <c r="CK74" s="1216"/>
      <c r="CL74" s="1216"/>
      <c r="CM74" s="1216"/>
      <c r="CN74" s="1216"/>
      <c r="CO74" s="1216"/>
      <c r="CP74" s="1216"/>
      <c r="CQ74" s="1216"/>
      <c r="CR74" s="1216"/>
      <c r="CS74" s="1216"/>
      <c r="CT74" s="1216"/>
      <c r="CU74" s="1216"/>
      <c r="CV74" s="1216"/>
      <c r="CW74" s="1216"/>
      <c r="CX74" s="1216"/>
      <c r="CY74" s="1216"/>
      <c r="CZ74" s="1216"/>
      <c r="DA74" s="1216"/>
      <c r="DB74" s="1216"/>
      <c r="DC74" s="1216"/>
    </row>
    <row r="75" spans="2:107" ht="13" x14ac:dyDescent="0.2">
      <c r="B75" s="1210"/>
      <c r="G75" s="1225"/>
      <c r="H75" s="1225"/>
      <c r="I75" s="1221"/>
      <c r="J75" s="1221"/>
      <c r="K75" s="1224"/>
      <c r="L75" s="1224"/>
      <c r="M75" s="1224"/>
      <c r="N75" s="1224"/>
      <c r="AM75" s="1223"/>
      <c r="AN75" s="1217"/>
      <c r="AO75" s="1217"/>
      <c r="AP75" s="1217"/>
      <c r="AQ75" s="1217"/>
      <c r="AR75" s="1217"/>
      <c r="AS75" s="1217"/>
      <c r="AT75" s="1217"/>
      <c r="AU75" s="1217"/>
      <c r="AV75" s="1217"/>
      <c r="AW75" s="1217"/>
      <c r="AX75" s="1217"/>
      <c r="AY75" s="1217"/>
      <c r="AZ75" s="1217"/>
      <c r="BA75" s="1217"/>
      <c r="BB75" s="1217" t="s">
        <v>603</v>
      </c>
      <c r="BC75" s="1217"/>
      <c r="BD75" s="1217"/>
      <c r="BE75" s="1217"/>
      <c r="BF75" s="1217"/>
      <c r="BG75" s="1217"/>
      <c r="BH75" s="1217"/>
      <c r="BI75" s="1217"/>
      <c r="BJ75" s="1217"/>
      <c r="BK75" s="1217"/>
      <c r="BL75" s="1217"/>
      <c r="BM75" s="1217"/>
      <c r="BN75" s="1217"/>
      <c r="BO75" s="1217"/>
      <c r="BP75" s="1216">
        <v>11.3</v>
      </c>
      <c r="BQ75" s="1216"/>
      <c r="BR75" s="1216"/>
      <c r="BS75" s="1216"/>
      <c r="BT75" s="1216"/>
      <c r="BU75" s="1216"/>
      <c r="BV75" s="1216"/>
      <c r="BW75" s="1216"/>
      <c r="BX75" s="1216">
        <v>11.2</v>
      </c>
      <c r="BY75" s="1216"/>
      <c r="BZ75" s="1216"/>
      <c r="CA75" s="1216"/>
      <c r="CB75" s="1216"/>
      <c r="CC75" s="1216"/>
      <c r="CD75" s="1216"/>
      <c r="CE75" s="1216"/>
      <c r="CF75" s="1216">
        <v>11.5</v>
      </c>
      <c r="CG75" s="1216"/>
      <c r="CH75" s="1216"/>
      <c r="CI75" s="1216"/>
      <c r="CJ75" s="1216"/>
      <c r="CK75" s="1216"/>
      <c r="CL75" s="1216"/>
      <c r="CM75" s="1216"/>
      <c r="CN75" s="1216">
        <v>11.3</v>
      </c>
      <c r="CO75" s="1216"/>
      <c r="CP75" s="1216"/>
      <c r="CQ75" s="1216"/>
      <c r="CR75" s="1216"/>
      <c r="CS75" s="1216"/>
      <c r="CT75" s="1216"/>
      <c r="CU75" s="1216"/>
      <c r="CV75" s="1216">
        <v>11.1</v>
      </c>
      <c r="CW75" s="1216"/>
      <c r="CX75" s="1216"/>
      <c r="CY75" s="1216"/>
      <c r="CZ75" s="1216"/>
      <c r="DA75" s="1216"/>
      <c r="DB75" s="1216"/>
      <c r="DC75" s="1216"/>
    </row>
    <row r="76" spans="2:107" ht="13" x14ac:dyDescent="0.2">
      <c r="B76" s="1210"/>
      <c r="G76" s="1225"/>
      <c r="H76" s="1225"/>
      <c r="I76" s="1221"/>
      <c r="J76" s="1221"/>
      <c r="K76" s="1224"/>
      <c r="L76" s="1224"/>
      <c r="M76" s="1224"/>
      <c r="N76" s="1224"/>
      <c r="AM76" s="1223"/>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6"/>
      <c r="BQ76" s="1216"/>
      <c r="BR76" s="1216"/>
      <c r="BS76" s="1216"/>
      <c r="BT76" s="1216"/>
      <c r="BU76" s="1216"/>
      <c r="BV76" s="1216"/>
      <c r="BW76" s="1216"/>
      <c r="BX76" s="1216"/>
      <c r="BY76" s="1216"/>
      <c r="BZ76" s="1216"/>
      <c r="CA76" s="1216"/>
      <c r="CB76" s="1216"/>
      <c r="CC76" s="1216"/>
      <c r="CD76" s="1216"/>
      <c r="CE76" s="1216"/>
      <c r="CF76" s="1216"/>
      <c r="CG76" s="1216"/>
      <c r="CH76" s="1216"/>
      <c r="CI76" s="1216"/>
      <c r="CJ76" s="1216"/>
      <c r="CK76" s="1216"/>
      <c r="CL76" s="1216"/>
      <c r="CM76" s="1216"/>
      <c r="CN76" s="1216"/>
      <c r="CO76" s="1216"/>
      <c r="CP76" s="1216"/>
      <c r="CQ76" s="1216"/>
      <c r="CR76" s="1216"/>
      <c r="CS76" s="1216"/>
      <c r="CT76" s="1216"/>
      <c r="CU76" s="1216"/>
      <c r="CV76" s="1216"/>
      <c r="CW76" s="1216"/>
      <c r="CX76" s="1216"/>
      <c r="CY76" s="1216"/>
      <c r="CZ76" s="1216"/>
      <c r="DA76" s="1216"/>
      <c r="DB76" s="1216"/>
      <c r="DC76" s="1216"/>
    </row>
    <row r="77" spans="2:107" ht="13" x14ac:dyDescent="0.2">
      <c r="B77" s="1210"/>
      <c r="G77" s="1221"/>
      <c r="H77" s="1221"/>
      <c r="I77" s="1221"/>
      <c r="J77" s="1221"/>
      <c r="K77" s="1222"/>
      <c r="L77" s="1222"/>
      <c r="M77" s="1222"/>
      <c r="N77" s="1222"/>
      <c r="AN77" s="1218" t="s">
        <v>605</v>
      </c>
      <c r="AO77" s="1218"/>
      <c r="AP77" s="1218"/>
      <c r="AQ77" s="1218"/>
      <c r="AR77" s="1218"/>
      <c r="AS77" s="1218"/>
      <c r="AT77" s="1218"/>
      <c r="AU77" s="1218"/>
      <c r="AV77" s="1218"/>
      <c r="AW77" s="1218"/>
      <c r="AX77" s="1218"/>
      <c r="AY77" s="1218"/>
      <c r="AZ77" s="1218"/>
      <c r="BA77" s="1218"/>
      <c r="BB77" s="1217" t="s">
        <v>604</v>
      </c>
      <c r="BC77" s="1217"/>
      <c r="BD77" s="1217"/>
      <c r="BE77" s="1217"/>
      <c r="BF77" s="1217"/>
      <c r="BG77" s="1217"/>
      <c r="BH77" s="1217"/>
      <c r="BI77" s="1217"/>
      <c r="BJ77" s="1217"/>
      <c r="BK77" s="1217"/>
      <c r="BL77" s="1217"/>
      <c r="BM77" s="1217"/>
      <c r="BN77" s="1217"/>
      <c r="BO77" s="1217"/>
      <c r="BP77" s="1216">
        <v>198</v>
      </c>
      <c r="BQ77" s="1216"/>
      <c r="BR77" s="1216"/>
      <c r="BS77" s="1216"/>
      <c r="BT77" s="1216"/>
      <c r="BU77" s="1216"/>
      <c r="BV77" s="1216"/>
      <c r="BW77" s="1216"/>
      <c r="BX77" s="1216">
        <v>195.2</v>
      </c>
      <c r="BY77" s="1216"/>
      <c r="BZ77" s="1216"/>
      <c r="CA77" s="1216"/>
      <c r="CB77" s="1216"/>
      <c r="CC77" s="1216"/>
      <c r="CD77" s="1216"/>
      <c r="CE77" s="1216"/>
      <c r="CF77" s="1216">
        <v>193.6</v>
      </c>
      <c r="CG77" s="1216"/>
      <c r="CH77" s="1216"/>
      <c r="CI77" s="1216"/>
      <c r="CJ77" s="1216"/>
      <c r="CK77" s="1216"/>
      <c r="CL77" s="1216"/>
      <c r="CM77" s="1216"/>
      <c r="CN77" s="1216">
        <v>190.5</v>
      </c>
      <c r="CO77" s="1216"/>
      <c r="CP77" s="1216"/>
      <c r="CQ77" s="1216"/>
      <c r="CR77" s="1216"/>
      <c r="CS77" s="1216"/>
      <c r="CT77" s="1216"/>
      <c r="CU77" s="1216"/>
      <c r="CV77" s="1216">
        <v>170.5</v>
      </c>
      <c r="CW77" s="1216"/>
      <c r="CX77" s="1216"/>
      <c r="CY77" s="1216"/>
      <c r="CZ77" s="1216"/>
      <c r="DA77" s="1216"/>
      <c r="DB77" s="1216"/>
      <c r="DC77" s="1216"/>
    </row>
    <row r="78" spans="2:107" ht="13" x14ac:dyDescent="0.2">
      <c r="B78" s="1210"/>
      <c r="G78" s="1221"/>
      <c r="H78" s="1221"/>
      <c r="I78" s="1221"/>
      <c r="J78" s="1221"/>
      <c r="K78" s="1222"/>
      <c r="L78" s="1222"/>
      <c r="M78" s="1222"/>
      <c r="N78" s="1222"/>
      <c r="AN78" s="1218"/>
      <c r="AO78" s="1218"/>
      <c r="AP78" s="1218"/>
      <c r="AQ78" s="1218"/>
      <c r="AR78" s="1218"/>
      <c r="AS78" s="1218"/>
      <c r="AT78" s="1218"/>
      <c r="AU78" s="1218"/>
      <c r="AV78" s="1218"/>
      <c r="AW78" s="1218"/>
      <c r="AX78" s="1218"/>
      <c r="AY78" s="1218"/>
      <c r="AZ78" s="1218"/>
      <c r="BA78" s="1218"/>
      <c r="BB78" s="1217"/>
      <c r="BC78" s="1217"/>
      <c r="BD78" s="1217"/>
      <c r="BE78" s="1217"/>
      <c r="BF78" s="1217"/>
      <c r="BG78" s="1217"/>
      <c r="BH78" s="1217"/>
      <c r="BI78" s="1217"/>
      <c r="BJ78" s="1217"/>
      <c r="BK78" s="1217"/>
      <c r="BL78" s="1217"/>
      <c r="BM78" s="1217"/>
      <c r="BN78" s="1217"/>
      <c r="BO78" s="1217"/>
      <c r="BP78" s="1216"/>
      <c r="BQ78" s="1216"/>
      <c r="BR78" s="1216"/>
      <c r="BS78" s="1216"/>
      <c r="BT78" s="1216"/>
      <c r="BU78" s="1216"/>
      <c r="BV78" s="1216"/>
      <c r="BW78" s="1216"/>
      <c r="BX78" s="1216"/>
      <c r="BY78" s="1216"/>
      <c r="BZ78" s="1216"/>
      <c r="CA78" s="1216"/>
      <c r="CB78" s="1216"/>
      <c r="CC78" s="1216"/>
      <c r="CD78" s="1216"/>
      <c r="CE78" s="1216"/>
      <c r="CF78" s="1216"/>
      <c r="CG78" s="1216"/>
      <c r="CH78" s="1216"/>
      <c r="CI78" s="1216"/>
      <c r="CJ78" s="1216"/>
      <c r="CK78" s="1216"/>
      <c r="CL78" s="1216"/>
      <c r="CM78" s="1216"/>
      <c r="CN78" s="1216"/>
      <c r="CO78" s="1216"/>
      <c r="CP78" s="1216"/>
      <c r="CQ78" s="1216"/>
      <c r="CR78" s="1216"/>
      <c r="CS78" s="1216"/>
      <c r="CT78" s="1216"/>
      <c r="CU78" s="1216"/>
      <c r="CV78" s="1216"/>
      <c r="CW78" s="1216"/>
      <c r="CX78" s="1216"/>
      <c r="CY78" s="1216"/>
      <c r="CZ78" s="1216"/>
      <c r="DA78" s="1216"/>
      <c r="DB78" s="1216"/>
      <c r="DC78" s="1216"/>
    </row>
    <row r="79" spans="2:107" ht="13" x14ac:dyDescent="0.2">
      <c r="B79" s="1210"/>
      <c r="G79" s="1221"/>
      <c r="H79" s="1221"/>
      <c r="I79" s="1220"/>
      <c r="J79" s="1220"/>
      <c r="K79" s="1219"/>
      <c r="L79" s="1219"/>
      <c r="M79" s="1219"/>
      <c r="N79" s="1219"/>
      <c r="AN79" s="1218"/>
      <c r="AO79" s="1218"/>
      <c r="AP79" s="1218"/>
      <c r="AQ79" s="1218"/>
      <c r="AR79" s="1218"/>
      <c r="AS79" s="1218"/>
      <c r="AT79" s="1218"/>
      <c r="AU79" s="1218"/>
      <c r="AV79" s="1218"/>
      <c r="AW79" s="1218"/>
      <c r="AX79" s="1218"/>
      <c r="AY79" s="1218"/>
      <c r="AZ79" s="1218"/>
      <c r="BA79" s="1218"/>
      <c r="BB79" s="1217" t="s">
        <v>603</v>
      </c>
      <c r="BC79" s="1217"/>
      <c r="BD79" s="1217"/>
      <c r="BE79" s="1217"/>
      <c r="BF79" s="1217"/>
      <c r="BG79" s="1217"/>
      <c r="BH79" s="1217"/>
      <c r="BI79" s="1217"/>
      <c r="BJ79" s="1217"/>
      <c r="BK79" s="1217"/>
      <c r="BL79" s="1217"/>
      <c r="BM79" s="1217"/>
      <c r="BN79" s="1217"/>
      <c r="BO79" s="1217"/>
      <c r="BP79" s="1216">
        <v>12.8</v>
      </c>
      <c r="BQ79" s="1216"/>
      <c r="BR79" s="1216"/>
      <c r="BS79" s="1216"/>
      <c r="BT79" s="1216"/>
      <c r="BU79" s="1216"/>
      <c r="BV79" s="1216"/>
      <c r="BW79" s="1216"/>
      <c r="BX79" s="1216">
        <v>12.3</v>
      </c>
      <c r="BY79" s="1216"/>
      <c r="BZ79" s="1216"/>
      <c r="CA79" s="1216"/>
      <c r="CB79" s="1216"/>
      <c r="CC79" s="1216"/>
      <c r="CD79" s="1216"/>
      <c r="CE79" s="1216"/>
      <c r="CF79" s="1216">
        <v>11.9</v>
      </c>
      <c r="CG79" s="1216"/>
      <c r="CH79" s="1216"/>
      <c r="CI79" s="1216"/>
      <c r="CJ79" s="1216"/>
      <c r="CK79" s="1216"/>
      <c r="CL79" s="1216"/>
      <c r="CM79" s="1216"/>
      <c r="CN79" s="1216">
        <v>11.5</v>
      </c>
      <c r="CO79" s="1216"/>
      <c r="CP79" s="1216"/>
      <c r="CQ79" s="1216"/>
      <c r="CR79" s="1216"/>
      <c r="CS79" s="1216"/>
      <c r="CT79" s="1216"/>
      <c r="CU79" s="1216"/>
      <c r="CV79" s="1216">
        <v>11.1</v>
      </c>
      <c r="CW79" s="1216"/>
      <c r="CX79" s="1216"/>
      <c r="CY79" s="1216"/>
      <c r="CZ79" s="1216"/>
      <c r="DA79" s="1216"/>
      <c r="DB79" s="1216"/>
      <c r="DC79" s="1216"/>
    </row>
    <row r="80" spans="2:107" ht="13" x14ac:dyDescent="0.2">
      <c r="B80" s="1210"/>
      <c r="G80" s="1221"/>
      <c r="H80" s="1221"/>
      <c r="I80" s="1220"/>
      <c r="J80" s="1220"/>
      <c r="K80" s="1219"/>
      <c r="L80" s="1219"/>
      <c r="M80" s="1219"/>
      <c r="N80" s="1219"/>
      <c r="AN80" s="1218"/>
      <c r="AO80" s="1218"/>
      <c r="AP80" s="1218"/>
      <c r="AQ80" s="1218"/>
      <c r="AR80" s="1218"/>
      <c r="AS80" s="1218"/>
      <c r="AT80" s="1218"/>
      <c r="AU80" s="1218"/>
      <c r="AV80" s="1218"/>
      <c r="AW80" s="1218"/>
      <c r="AX80" s="1218"/>
      <c r="AY80" s="1218"/>
      <c r="AZ80" s="1218"/>
      <c r="BA80" s="1218"/>
      <c r="BB80" s="1217"/>
      <c r="BC80" s="1217"/>
      <c r="BD80" s="1217"/>
      <c r="BE80" s="1217"/>
      <c r="BF80" s="1217"/>
      <c r="BG80" s="1217"/>
      <c r="BH80" s="1217"/>
      <c r="BI80" s="1217"/>
      <c r="BJ80" s="1217"/>
      <c r="BK80" s="1217"/>
      <c r="BL80" s="1217"/>
      <c r="BM80" s="1217"/>
      <c r="BN80" s="1217"/>
      <c r="BO80" s="1217"/>
      <c r="BP80" s="1216"/>
      <c r="BQ80" s="1216"/>
      <c r="BR80" s="1216"/>
      <c r="BS80" s="1216"/>
      <c r="BT80" s="1216"/>
      <c r="BU80" s="1216"/>
      <c r="BV80" s="1216"/>
      <c r="BW80" s="1216"/>
      <c r="BX80" s="1216"/>
      <c r="BY80" s="1216"/>
      <c r="BZ80" s="1216"/>
      <c r="CA80" s="1216"/>
      <c r="CB80" s="1216"/>
      <c r="CC80" s="1216"/>
      <c r="CD80" s="1216"/>
      <c r="CE80" s="1216"/>
      <c r="CF80" s="1216"/>
      <c r="CG80" s="1216"/>
      <c r="CH80" s="1216"/>
      <c r="CI80" s="1216"/>
      <c r="CJ80" s="1216"/>
      <c r="CK80" s="1216"/>
      <c r="CL80" s="1216"/>
      <c r="CM80" s="1216"/>
      <c r="CN80" s="1216"/>
      <c r="CO80" s="1216"/>
      <c r="CP80" s="1216"/>
      <c r="CQ80" s="1216"/>
      <c r="CR80" s="1216"/>
      <c r="CS80" s="1216"/>
      <c r="CT80" s="1216"/>
      <c r="CU80" s="1216"/>
      <c r="CV80" s="1216"/>
      <c r="CW80" s="1216"/>
      <c r="CX80" s="1216"/>
      <c r="CY80" s="1216"/>
      <c r="CZ80" s="1216"/>
      <c r="DA80" s="1216"/>
      <c r="DB80" s="1216"/>
      <c r="DC80" s="1216"/>
    </row>
    <row r="81" spans="2:109" ht="13" x14ac:dyDescent="0.2">
      <c r="B81" s="1210"/>
    </row>
    <row r="82" spans="2:109" ht="16.5" x14ac:dyDescent="0.2">
      <c r="B82" s="1210"/>
      <c r="K82" s="1215"/>
      <c r="L82" s="1215"/>
      <c r="M82" s="1215"/>
      <c r="N82" s="1215"/>
      <c r="AQ82" s="1215"/>
      <c r="AR82" s="1215"/>
      <c r="AS82" s="1215"/>
      <c r="AT82" s="1215"/>
      <c r="BC82" s="1215"/>
      <c r="BD82" s="1215"/>
      <c r="BE82" s="1215"/>
      <c r="BF82" s="1215"/>
      <c r="BO82" s="1215"/>
      <c r="BP82" s="1215"/>
      <c r="BQ82" s="1215"/>
      <c r="BR82" s="1215"/>
      <c r="CA82" s="1215"/>
      <c r="CB82" s="1215"/>
      <c r="CC82" s="1215"/>
      <c r="CD82" s="1215"/>
      <c r="CM82" s="1215"/>
      <c r="CN82" s="1215"/>
      <c r="CO82" s="1215"/>
      <c r="CP82" s="1215"/>
      <c r="CY82" s="1215"/>
      <c r="CZ82" s="1215"/>
      <c r="DA82" s="1215"/>
      <c r="DB82" s="1215"/>
      <c r="DC82" s="1215"/>
    </row>
    <row r="83" spans="2:109" ht="13" x14ac:dyDescent="0.2">
      <c r="B83" s="1214"/>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1213"/>
      <c r="AJ83" s="1213"/>
      <c r="AK83" s="1213"/>
      <c r="AL83" s="1213"/>
      <c r="AM83" s="1213"/>
      <c r="AN83" s="1213"/>
      <c r="AO83" s="1213"/>
      <c r="AP83" s="1213"/>
      <c r="AQ83" s="1213"/>
      <c r="AR83" s="1213"/>
      <c r="AS83" s="1213"/>
      <c r="AT83" s="1213"/>
      <c r="AU83" s="1213"/>
      <c r="AV83" s="1213"/>
      <c r="AW83" s="1213"/>
      <c r="AX83" s="1213"/>
      <c r="AY83" s="1213"/>
      <c r="AZ83" s="1213"/>
      <c r="BA83" s="1213"/>
      <c r="BB83" s="1213"/>
      <c r="BC83" s="1213"/>
      <c r="BD83" s="1213"/>
      <c r="BE83" s="1213"/>
      <c r="BF83" s="1213"/>
      <c r="BG83" s="1213"/>
      <c r="BH83" s="1213"/>
      <c r="BI83" s="1213"/>
      <c r="BJ83" s="1213"/>
      <c r="BK83" s="1213"/>
      <c r="BL83" s="1213"/>
      <c r="BM83" s="1213"/>
      <c r="BN83" s="1213"/>
      <c r="BO83" s="1213"/>
      <c r="BP83" s="1213"/>
      <c r="BQ83" s="1213"/>
      <c r="BR83" s="1213"/>
      <c r="BS83" s="1213"/>
      <c r="BT83" s="1213"/>
      <c r="BU83" s="1213"/>
      <c r="BV83" s="1213"/>
      <c r="BW83" s="1213"/>
      <c r="BX83" s="1213"/>
      <c r="BY83" s="1213"/>
      <c r="BZ83" s="1213"/>
      <c r="CA83" s="1213"/>
      <c r="CB83" s="1213"/>
      <c r="CC83" s="1213"/>
      <c r="CD83" s="1213"/>
      <c r="CE83" s="1213"/>
      <c r="CF83" s="1213"/>
      <c r="CG83" s="1213"/>
      <c r="CH83" s="1213"/>
      <c r="CI83" s="1213"/>
      <c r="CJ83" s="1213"/>
      <c r="CK83" s="1213"/>
      <c r="CL83" s="1213"/>
      <c r="CM83" s="1213"/>
      <c r="CN83" s="1213"/>
      <c r="CO83" s="1213"/>
      <c r="CP83" s="1213"/>
      <c r="CQ83" s="1213"/>
      <c r="CR83" s="1213"/>
      <c r="CS83" s="1213"/>
      <c r="CT83" s="1213"/>
      <c r="CU83" s="1213"/>
      <c r="CV83" s="1213"/>
      <c r="CW83" s="1213"/>
      <c r="CX83" s="1213"/>
      <c r="CY83" s="1213"/>
      <c r="CZ83" s="1213"/>
      <c r="DA83" s="1213"/>
      <c r="DB83" s="1213"/>
      <c r="DC83" s="1213"/>
      <c r="DD83" s="1212"/>
    </row>
    <row r="84" spans="2:109" ht="13" x14ac:dyDescent="0.2">
      <c r="DD84" s="1209"/>
      <c r="DE84" s="1209"/>
    </row>
    <row r="85" spans="2:109" ht="13" x14ac:dyDescent="0.2">
      <c r="DD85" s="1209"/>
      <c r="DE85" s="1209"/>
    </row>
  </sheetData>
  <sheetProtection algorithmName="SHA-512" hashValue="ocTb6KcMhSwzSe4Ta7b8S+lt95Nuvb9Mjm+w5/0AtpycbVoE17w60J85pPFC08RNFWxo/bwNqXpt+lDTHIKt5g==" saltValue="3Jv0Nx33jxBIAQnaY9IYx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3493-0B56-4088-BC35-9A203B8DD569}">
  <sheetPr>
    <pageSetUpPr fitToPage="1"/>
  </sheetPr>
  <dimension ref="A1:DR125"/>
  <sheetViews>
    <sheetView showGridLines="0" topLeftCell="A102" zoomScaleNormal="100" zoomScaleSheetLayoutView="55" workbookViewId="0">
      <selection activeCell="BO108" sqref="BO10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k5tK3yZtMalBopzGs3cXwS1Gztd+6GvpzeyjrHTg6xM22xMXLwMPggqKHbtewHRMEojpuZsJs2/d0MwhwQCHGw==" saltValue="Z/lLQIdijgiR325Dk+fg9A=="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9BA9A-FFB9-4072-A87C-D73CE7FBABA3}">
  <sheetPr>
    <pageSetUpPr fitToPage="1"/>
  </sheetPr>
  <dimension ref="A1:DR125"/>
  <sheetViews>
    <sheetView showGridLines="0" topLeftCell="B94" zoomScaleNormal="100" zoomScaleSheetLayoutView="55" workbookViewId="0">
      <selection activeCell="BO108" sqref="BO10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x2/2OmnpZMD+BdtLkfeHR2LAaII0hlpijveiXHtJ40mls4swJmigGM7C8W111PQwDGiT/2MFGThzdbCpFMEVWw==" saltValue="CnDZD0SHkdu3O9kWSvnCzw=="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529</v>
      </c>
      <c r="B3" s="131"/>
      <c r="C3" s="132"/>
      <c r="D3" s="133">
        <v>37624</v>
      </c>
      <c r="E3" s="134"/>
      <c r="F3" s="135">
        <v>39075</v>
      </c>
      <c r="G3" s="136"/>
      <c r="H3" s="137"/>
    </row>
    <row r="4" spans="1:8" x14ac:dyDescent="0.2">
      <c r="A4" s="138"/>
      <c r="B4" s="139"/>
      <c r="C4" s="140"/>
      <c r="D4" s="141">
        <v>13808</v>
      </c>
      <c r="E4" s="142"/>
      <c r="F4" s="143">
        <v>13441</v>
      </c>
      <c r="G4" s="144"/>
      <c r="H4" s="145"/>
    </row>
    <row r="5" spans="1:8" x14ac:dyDescent="0.2">
      <c r="A5" s="126" t="s">
        <v>531</v>
      </c>
      <c r="B5" s="131"/>
      <c r="C5" s="132"/>
      <c r="D5" s="133">
        <v>38570</v>
      </c>
      <c r="E5" s="134"/>
      <c r="F5" s="135">
        <v>39072</v>
      </c>
      <c r="G5" s="136"/>
      <c r="H5" s="137"/>
    </row>
    <row r="6" spans="1:8" x14ac:dyDescent="0.2">
      <c r="A6" s="138"/>
      <c r="B6" s="139"/>
      <c r="C6" s="140"/>
      <c r="D6" s="141">
        <v>13642</v>
      </c>
      <c r="E6" s="142"/>
      <c r="F6" s="143">
        <v>14106</v>
      </c>
      <c r="G6" s="144"/>
      <c r="H6" s="145"/>
    </row>
    <row r="7" spans="1:8" x14ac:dyDescent="0.2">
      <c r="A7" s="126" t="s">
        <v>532</v>
      </c>
      <c r="B7" s="131"/>
      <c r="C7" s="132"/>
      <c r="D7" s="133">
        <v>52892</v>
      </c>
      <c r="E7" s="134"/>
      <c r="F7" s="135">
        <v>42833</v>
      </c>
      <c r="G7" s="136"/>
      <c r="H7" s="137"/>
    </row>
    <row r="8" spans="1:8" x14ac:dyDescent="0.2">
      <c r="A8" s="138"/>
      <c r="B8" s="139"/>
      <c r="C8" s="140"/>
      <c r="D8" s="141">
        <v>18041</v>
      </c>
      <c r="E8" s="142"/>
      <c r="F8" s="143">
        <v>15211</v>
      </c>
      <c r="G8" s="144"/>
      <c r="H8" s="145"/>
    </row>
    <row r="9" spans="1:8" x14ac:dyDescent="0.2">
      <c r="A9" s="126" t="s">
        <v>533</v>
      </c>
      <c r="B9" s="131"/>
      <c r="C9" s="132"/>
      <c r="D9" s="133">
        <v>61658</v>
      </c>
      <c r="E9" s="134"/>
      <c r="F9" s="135">
        <v>46888</v>
      </c>
      <c r="G9" s="136"/>
      <c r="H9" s="137"/>
    </row>
    <row r="10" spans="1:8" x14ac:dyDescent="0.2">
      <c r="A10" s="138"/>
      <c r="B10" s="139"/>
      <c r="C10" s="140"/>
      <c r="D10" s="141">
        <v>18455</v>
      </c>
      <c r="E10" s="142"/>
      <c r="F10" s="143">
        <v>14375</v>
      </c>
      <c r="G10" s="144"/>
      <c r="H10" s="145"/>
    </row>
    <row r="11" spans="1:8" x14ac:dyDescent="0.2">
      <c r="A11" s="126" t="s">
        <v>534</v>
      </c>
      <c r="B11" s="131"/>
      <c r="C11" s="132"/>
      <c r="D11" s="133">
        <v>51691</v>
      </c>
      <c r="E11" s="134"/>
      <c r="F11" s="135">
        <v>46574</v>
      </c>
      <c r="G11" s="136"/>
      <c r="H11" s="137"/>
    </row>
    <row r="12" spans="1:8" x14ac:dyDescent="0.2">
      <c r="A12" s="138"/>
      <c r="B12" s="139"/>
      <c r="C12" s="146"/>
      <c r="D12" s="141">
        <v>16374</v>
      </c>
      <c r="E12" s="142"/>
      <c r="F12" s="143">
        <v>14394</v>
      </c>
      <c r="G12" s="144"/>
      <c r="H12" s="145"/>
    </row>
    <row r="13" spans="1:8" x14ac:dyDescent="0.2">
      <c r="A13" s="126"/>
      <c r="B13" s="131"/>
      <c r="C13" s="147"/>
      <c r="D13" s="148">
        <v>48487</v>
      </c>
      <c r="E13" s="149"/>
      <c r="F13" s="150">
        <v>42888</v>
      </c>
      <c r="G13" s="151"/>
      <c r="H13" s="137"/>
    </row>
    <row r="14" spans="1:8" x14ac:dyDescent="0.2">
      <c r="A14" s="138"/>
      <c r="B14" s="139"/>
      <c r="C14" s="140"/>
      <c r="D14" s="141">
        <v>16064</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0.4</v>
      </c>
      <c r="C19" s="152">
        <f>ROUND(VALUE(SUBSTITUTE(実質収支比率等に係る経年分析!G$48,"▲","-")),2)</f>
        <v>0.34</v>
      </c>
      <c r="D19" s="152">
        <f>ROUND(VALUE(SUBSTITUTE(実質収支比率等に係る経年分析!H$48,"▲","-")),2)</f>
        <v>0.28000000000000003</v>
      </c>
      <c r="E19" s="152">
        <f>ROUND(VALUE(SUBSTITUTE(実質収支比率等に係る経年分析!I$48,"▲","-")),2)</f>
        <v>3.98</v>
      </c>
      <c r="F19" s="152">
        <f>ROUND(VALUE(SUBSTITUTE(実質収支比率等に係る経年分析!J$48,"▲","-")),2)</f>
        <v>2.67</v>
      </c>
    </row>
    <row r="20" spans="1:11" x14ac:dyDescent="0.2">
      <c r="A20" s="152" t="s">
        <v>54</v>
      </c>
      <c r="B20" s="152">
        <f>ROUND(VALUE(SUBSTITUTE(実質収支比率等に係る経年分析!F$47,"▲","-")),2)</f>
        <v>4.26</v>
      </c>
      <c r="C20" s="152">
        <f>ROUND(VALUE(SUBSTITUTE(実質収支比率等に係る経年分析!G$47,"▲","-")),2)</f>
        <v>3.54</v>
      </c>
      <c r="D20" s="152">
        <f>ROUND(VALUE(SUBSTITUTE(実質収支比率等に係る経年分析!H$47,"▲","-")),2)</f>
        <v>3.07</v>
      </c>
      <c r="E20" s="152">
        <f>ROUND(VALUE(SUBSTITUTE(実質収支比率等に係る経年分析!I$47,"▲","-")),2)</f>
        <v>3.08</v>
      </c>
      <c r="F20" s="152">
        <f>ROUND(VALUE(SUBSTITUTE(実質収支比率等に係る経年分析!J$47,"▲","-")),2)</f>
        <v>9.27</v>
      </c>
    </row>
    <row r="21" spans="1:11" x14ac:dyDescent="0.2">
      <c r="A21" s="152" t="s">
        <v>55</v>
      </c>
      <c r="B21" s="152">
        <f>IF(ISNUMBER(VALUE(SUBSTITUTE(実質収支比率等に係る経年分析!F$49,"▲","-"))),ROUND(VALUE(SUBSTITUTE(実質収支比率等に係る経年分析!F$49,"▲","-")),2),NA())</f>
        <v>-0.34</v>
      </c>
      <c r="C21" s="152">
        <f>IF(ISNUMBER(VALUE(SUBSTITUTE(実質収支比率等に係る経年分析!G$49,"▲","-"))),ROUND(VALUE(SUBSTITUTE(実質収支比率等に係る経年分析!G$49,"▲","-")),2),NA())</f>
        <v>-0.78</v>
      </c>
      <c r="D21" s="152">
        <f>IF(ISNUMBER(VALUE(SUBSTITUTE(実質収支比率等に係る経年分析!H$49,"▲","-"))),ROUND(VALUE(SUBSTITUTE(実質収支比率等に係る経年分析!H$49,"▲","-")),2),NA())</f>
        <v>-0.52</v>
      </c>
      <c r="E21" s="152">
        <f>IF(ISNUMBER(VALUE(SUBSTITUTE(実質収支比率等に係る経年分析!I$49,"▲","-"))),ROUND(VALUE(SUBSTITUTE(実質収支比率等に係る経年分析!I$49,"▲","-")),2),NA())</f>
        <v>3.75</v>
      </c>
      <c r="F21" s="152">
        <f>IF(ISNUMBER(VALUE(SUBSTITUTE(実質収支比率等に係る経年分析!J$49,"▲","-"))),ROUND(VALUE(SUBSTITUTE(実質収支比率等に係る経年分析!J$49,"▲","-")),2),NA())</f>
        <v>5.14</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1.25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1.24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岡山県造林事業等特別会計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岡山県収入証紙等特別会計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岡山県公共用地等取得事業特別会計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0.18</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0.17</v>
      </c>
    </row>
    <row r="32" spans="1:11" x14ac:dyDescent="0.2">
      <c r="A32" s="153" t="str">
        <f>IF(連結実質赤字比率に係る赤字・黒字の構成分析!C$38="",NA(),連結実質赤字比率に係る赤字・黒字の構成分析!C$38)</f>
        <v>岡山県流域下水道事業会計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1.07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0.98</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0.9</v>
      </c>
    </row>
    <row r="33" spans="1:16" x14ac:dyDescent="0.2">
      <c r="A33" s="153" t="str">
        <f>IF(連結実質赤字比率に係る赤字・黒字の構成分析!C$37="",NA(),連結実質赤字比率に係る赤字・黒字の構成分析!C$37)</f>
        <v>岡山県営工業用水道事業会計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1.74</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1.89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2.0099999999999998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1.87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1.71</v>
      </c>
    </row>
    <row r="34" spans="1:16" x14ac:dyDescent="0.2">
      <c r="A34" s="153" t="str">
        <f>IF(連結実質赤字比率に係る赤字・黒字の構成分析!C$36="",NA(),連結実質赤字比率に係る赤字・黒字の構成分析!C$36)</f>
        <v>岡山県営電気事業会計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1.1599999999999999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1.59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1.82</v>
      </c>
    </row>
    <row r="35" spans="1:16" x14ac:dyDescent="0.2">
      <c r="A35" s="153" t="str">
        <f>IF(連結実質赤字比率に係る赤字・黒字の構成分析!C$35="",NA(),連結実質赤字比率に係る赤字・黒字の構成分析!C$35)</f>
        <v>岡山県国民健康保険事業特別会計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1.88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2.57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1.91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0.09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3.78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2.4300000000000002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69420</v>
      </c>
      <c r="E42" s="154"/>
      <c r="F42" s="154"/>
      <c r="G42" s="154">
        <f>'実質公債費比率（分子）の構造'!L$52</f>
        <v>65141</v>
      </c>
      <c r="H42" s="154"/>
      <c r="I42" s="154"/>
      <c r="J42" s="154">
        <f>'実質公債費比率（分子）の構造'!M$52</f>
        <v>63721</v>
      </c>
      <c r="K42" s="154"/>
      <c r="L42" s="154"/>
      <c r="M42" s="154">
        <f>'実質公債費比率（分子）の構造'!N$52</f>
        <v>62135</v>
      </c>
      <c r="N42" s="154"/>
      <c r="O42" s="154"/>
      <c r="P42" s="154">
        <f>'実質公債費比率（分子）の構造'!O$52</f>
        <v>60711</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1565</v>
      </c>
      <c r="C44" s="154"/>
      <c r="D44" s="154"/>
      <c r="E44" s="154">
        <f>'実質公債費比率（分子）の構造'!L$50</f>
        <v>1387</v>
      </c>
      <c r="F44" s="154"/>
      <c r="G44" s="154"/>
      <c r="H44" s="154">
        <f>'実質公債費比率（分子）の構造'!M$50</f>
        <v>1297</v>
      </c>
      <c r="I44" s="154"/>
      <c r="J44" s="154"/>
      <c r="K44" s="154">
        <f>'実質公債費比率（分子）の構造'!N$50</f>
        <v>1006</v>
      </c>
      <c r="L44" s="154"/>
      <c r="M44" s="154"/>
      <c r="N44" s="154">
        <f>'実質公債費比率（分子）の構造'!O$50</f>
        <v>787</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3336</v>
      </c>
      <c r="C46" s="154"/>
      <c r="D46" s="154"/>
      <c r="E46" s="154">
        <f>'実質公債費比率（分子）の構造'!L$48</f>
        <v>1448</v>
      </c>
      <c r="F46" s="154"/>
      <c r="G46" s="154"/>
      <c r="H46" s="154">
        <f>'実質公債費比率（分子）の構造'!M$48</f>
        <v>940</v>
      </c>
      <c r="I46" s="154"/>
      <c r="J46" s="154"/>
      <c r="K46" s="154">
        <f>'実質公債費比率（分子）の構造'!N$48</f>
        <v>813</v>
      </c>
      <c r="L46" s="154"/>
      <c r="M46" s="154"/>
      <c r="N46" s="154">
        <f>'実質公債費比率（分子）の構造'!O$48</f>
        <v>689</v>
      </c>
      <c r="O46" s="154"/>
      <c r="P46" s="154"/>
    </row>
    <row r="47" spans="1:16" x14ac:dyDescent="0.2">
      <c r="A47" s="154" t="s">
        <v>67</v>
      </c>
      <c r="B47" s="154">
        <f>'実質公債費比率（分子）の構造'!K$47</f>
        <v>10167</v>
      </c>
      <c r="C47" s="154"/>
      <c r="D47" s="154"/>
      <c r="E47" s="154">
        <f>'実質公債費比率（分子）の構造'!L$47</f>
        <v>10833</v>
      </c>
      <c r="F47" s="154"/>
      <c r="G47" s="154"/>
      <c r="H47" s="154">
        <f>'実質公債費比率（分子）の構造'!M$47</f>
        <v>10833</v>
      </c>
      <c r="I47" s="154"/>
      <c r="J47" s="154"/>
      <c r="K47" s="154">
        <f>'実質公債費比率（分子）の構造'!N$47</f>
        <v>10833</v>
      </c>
      <c r="L47" s="154"/>
      <c r="M47" s="154"/>
      <c r="N47" s="154">
        <f>'実質公債費比率（分子）の構造'!O$47</f>
        <v>10167</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96160</v>
      </c>
      <c r="C49" s="154"/>
      <c r="D49" s="154"/>
      <c r="E49" s="154">
        <f>'実質公債費比率（分子）の構造'!L$45</f>
        <v>91089</v>
      </c>
      <c r="F49" s="154"/>
      <c r="G49" s="154"/>
      <c r="H49" s="154">
        <f>'実質公債費比率（分子）の構造'!M$45</f>
        <v>90925</v>
      </c>
      <c r="I49" s="154"/>
      <c r="J49" s="154"/>
      <c r="K49" s="154">
        <f>'実質公債費比率（分子）の構造'!N$45</f>
        <v>90388</v>
      </c>
      <c r="L49" s="154"/>
      <c r="M49" s="154"/>
      <c r="N49" s="154">
        <f>'実質公債費比率（分子）の構造'!O$45</f>
        <v>89804</v>
      </c>
      <c r="O49" s="154"/>
      <c r="P49" s="154"/>
    </row>
    <row r="50" spans="1:16" x14ac:dyDescent="0.2">
      <c r="A50" s="154" t="s">
        <v>70</v>
      </c>
      <c r="B50" s="154" t="e">
        <f>NA()</f>
        <v>#N/A</v>
      </c>
      <c r="C50" s="154">
        <f>IF(ISNUMBER('実質公債費比率（分子）の構造'!K$53),'実質公債費比率（分子）の構造'!K$53,NA())</f>
        <v>41808</v>
      </c>
      <c r="D50" s="154" t="e">
        <f>NA()</f>
        <v>#N/A</v>
      </c>
      <c r="E50" s="154" t="e">
        <f>NA()</f>
        <v>#N/A</v>
      </c>
      <c r="F50" s="154">
        <f>IF(ISNUMBER('実質公債費比率（分子）の構造'!L$53),'実質公債費比率（分子）の構造'!L$53,NA())</f>
        <v>39616</v>
      </c>
      <c r="G50" s="154" t="e">
        <f>NA()</f>
        <v>#N/A</v>
      </c>
      <c r="H50" s="154" t="e">
        <f>NA()</f>
        <v>#N/A</v>
      </c>
      <c r="I50" s="154">
        <f>IF(ISNUMBER('実質公債費比率（分子）の構造'!M$53),'実質公債費比率（分子）の構造'!M$53,NA())</f>
        <v>40274</v>
      </c>
      <c r="J50" s="154" t="e">
        <f>NA()</f>
        <v>#N/A</v>
      </c>
      <c r="K50" s="154" t="e">
        <f>NA()</f>
        <v>#N/A</v>
      </c>
      <c r="L50" s="154">
        <f>IF(ISNUMBER('実質公債費比率（分子）の構造'!N$53),'実質公債費比率（分子）の構造'!N$53,NA())</f>
        <v>40905</v>
      </c>
      <c r="M50" s="154" t="e">
        <f>NA()</f>
        <v>#N/A</v>
      </c>
      <c r="N50" s="154" t="e">
        <f>NA()</f>
        <v>#N/A</v>
      </c>
      <c r="O50" s="154">
        <f>IF(ISNUMBER('実質公債費比率（分子）の構造'!O$53),'実質公債費比率（分子）の構造'!O$53,NA())</f>
        <v>40736</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763966</v>
      </c>
      <c r="E56" s="153"/>
      <c r="F56" s="153"/>
      <c r="G56" s="153">
        <f>'将来負担比率（分子）の構造'!J$52</f>
        <v>758437</v>
      </c>
      <c r="H56" s="153"/>
      <c r="I56" s="153"/>
      <c r="J56" s="153">
        <f>'将来負担比率（分子）の構造'!K$52</f>
        <v>755906</v>
      </c>
      <c r="K56" s="153"/>
      <c r="L56" s="153"/>
      <c r="M56" s="153">
        <f>'将来負担比率（分子）の構造'!L$52</f>
        <v>767870</v>
      </c>
      <c r="N56" s="153"/>
      <c r="O56" s="153"/>
      <c r="P56" s="153">
        <f>'将来負担比率（分子）の構造'!M$52</f>
        <v>764119</v>
      </c>
    </row>
    <row r="57" spans="1:16" x14ac:dyDescent="0.2">
      <c r="A57" s="153" t="s">
        <v>41</v>
      </c>
      <c r="B57" s="153"/>
      <c r="C57" s="153"/>
      <c r="D57" s="153">
        <f>'将来負担比率（分子）の構造'!I$51</f>
        <v>9987</v>
      </c>
      <c r="E57" s="153"/>
      <c r="F57" s="153"/>
      <c r="G57" s="153">
        <f>'将来負担比率（分子）の構造'!J$51</f>
        <v>15875</v>
      </c>
      <c r="H57" s="153"/>
      <c r="I57" s="153"/>
      <c r="J57" s="153">
        <f>'将来負担比率（分子）の構造'!K$51</f>
        <v>15338</v>
      </c>
      <c r="K57" s="153"/>
      <c r="L57" s="153"/>
      <c r="M57" s="153">
        <f>'将来負担比率（分子）の構造'!L$51</f>
        <v>14541</v>
      </c>
      <c r="N57" s="153"/>
      <c r="O57" s="153"/>
      <c r="P57" s="153">
        <f>'将来負担比率（分子）の構造'!M$51</f>
        <v>13021</v>
      </c>
    </row>
    <row r="58" spans="1:16" x14ac:dyDescent="0.2">
      <c r="A58" s="153" t="s">
        <v>40</v>
      </c>
      <c r="B58" s="153"/>
      <c r="C58" s="153"/>
      <c r="D58" s="153">
        <f>'将来負担比率（分子）の構造'!I$50</f>
        <v>122609</v>
      </c>
      <c r="E58" s="153"/>
      <c r="F58" s="153"/>
      <c r="G58" s="153">
        <f>'将来負担比率（分子）の構造'!J$50</f>
        <v>120637</v>
      </c>
      <c r="H58" s="153"/>
      <c r="I58" s="153"/>
      <c r="J58" s="153">
        <f>'将来負担比率（分子）の構造'!K$50</f>
        <v>114391</v>
      </c>
      <c r="K58" s="153"/>
      <c r="L58" s="153"/>
      <c r="M58" s="153">
        <f>'将来負担比率（分子）の構造'!L$50</f>
        <v>109306</v>
      </c>
      <c r="N58" s="153"/>
      <c r="O58" s="153"/>
      <c r="P58" s="153">
        <f>'将来負担比率（分子）の構造'!M$50</f>
        <v>145718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11955</v>
      </c>
      <c r="C61" s="153"/>
      <c r="D61" s="153"/>
      <c r="E61" s="153">
        <f>'将来負担比率（分子）の構造'!J$46</f>
        <v>11587</v>
      </c>
      <c r="F61" s="153"/>
      <c r="G61" s="153"/>
      <c r="H61" s="153">
        <f>'将来負担比率（分子）の構造'!K$46</f>
        <v>11051</v>
      </c>
      <c r="I61" s="153"/>
      <c r="J61" s="153"/>
      <c r="K61" s="153">
        <f>'将来負担比率（分子）の構造'!L$46</f>
        <v>10506</v>
      </c>
      <c r="L61" s="153"/>
      <c r="M61" s="153"/>
      <c r="N61" s="153">
        <f>'将来負担比率（分子）の構造'!M$46</f>
        <v>3360</v>
      </c>
      <c r="O61" s="153"/>
      <c r="P61" s="153"/>
    </row>
    <row r="62" spans="1:16" x14ac:dyDescent="0.2">
      <c r="A62" s="153" t="s">
        <v>34</v>
      </c>
      <c r="B62" s="153">
        <f>'将来負担比率（分子）の構造'!I$45</f>
        <v>167178</v>
      </c>
      <c r="C62" s="153"/>
      <c r="D62" s="153"/>
      <c r="E62" s="153">
        <f>'将来負担比率（分子）の構造'!J$45</f>
        <v>162875</v>
      </c>
      <c r="F62" s="153"/>
      <c r="G62" s="153"/>
      <c r="H62" s="153">
        <f>'将来負担比率（分子）の構造'!K$45</f>
        <v>158652</v>
      </c>
      <c r="I62" s="153"/>
      <c r="J62" s="153"/>
      <c r="K62" s="153">
        <f>'将来負担比率（分子）の構造'!L$45</f>
        <v>153451</v>
      </c>
      <c r="L62" s="153"/>
      <c r="M62" s="153"/>
      <c r="N62" s="153">
        <f>'将来負担比率（分子）の構造'!M$45</f>
        <v>148608</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16155</v>
      </c>
      <c r="C64" s="153"/>
      <c r="D64" s="153"/>
      <c r="E64" s="153">
        <f>'将来負担比率（分子）の構造'!J$43</f>
        <v>14766</v>
      </c>
      <c r="F64" s="153"/>
      <c r="G64" s="153"/>
      <c r="H64" s="153">
        <f>'将来負担比率（分子）の構造'!K$43</f>
        <v>10471</v>
      </c>
      <c r="I64" s="153"/>
      <c r="J64" s="153"/>
      <c r="K64" s="153">
        <f>'将来負担比率（分子）の構造'!L$43</f>
        <v>7162</v>
      </c>
      <c r="L64" s="153"/>
      <c r="M64" s="153"/>
      <c r="N64" s="153">
        <f>'将来負担比率（分子）の構造'!M$43</f>
        <v>6653</v>
      </c>
      <c r="O64" s="153"/>
      <c r="P64" s="153"/>
    </row>
    <row r="65" spans="1:16" x14ac:dyDescent="0.2">
      <c r="A65" s="153" t="s">
        <v>31</v>
      </c>
      <c r="B65" s="153">
        <f>'将来負担比率（分子）の構造'!I$42</f>
        <v>12163</v>
      </c>
      <c r="C65" s="153"/>
      <c r="D65" s="153"/>
      <c r="E65" s="153">
        <f>'将来負担比率（分子）の構造'!J$42</f>
        <v>10996</v>
      </c>
      <c r="F65" s="153"/>
      <c r="G65" s="153"/>
      <c r="H65" s="153">
        <f>'将来負担比率（分子）の構造'!K$42</f>
        <v>8041</v>
      </c>
      <c r="I65" s="153"/>
      <c r="J65" s="153"/>
      <c r="K65" s="153">
        <f>'将来負担比率（分子）の構造'!L$42</f>
        <v>6873</v>
      </c>
      <c r="L65" s="153"/>
      <c r="M65" s="153"/>
      <c r="N65" s="153">
        <f>'将来負担比率（分子）の構造'!M$42</f>
        <v>5850</v>
      </c>
      <c r="O65" s="153"/>
      <c r="P65" s="153"/>
    </row>
    <row r="66" spans="1:16" x14ac:dyDescent="0.2">
      <c r="A66" s="153" t="s">
        <v>30</v>
      </c>
      <c r="B66" s="153">
        <f>'将来負担比率（分子）の構造'!I$41</f>
        <v>1404073</v>
      </c>
      <c r="C66" s="153"/>
      <c r="D66" s="153"/>
      <c r="E66" s="153">
        <f>'将来負担比率（分子）の構造'!J$41</f>
        <v>1399418</v>
      </c>
      <c r="F66" s="153"/>
      <c r="G66" s="153"/>
      <c r="H66" s="153">
        <f>'将来負担比率（分子）の構造'!K$41</f>
        <v>1397228</v>
      </c>
      <c r="I66" s="153"/>
      <c r="J66" s="153"/>
      <c r="K66" s="153">
        <f>'将来負担比率（分子）の構造'!L$41</f>
        <v>1409273</v>
      </c>
      <c r="L66" s="153"/>
      <c r="M66" s="153"/>
      <c r="N66" s="153">
        <f>'将来負担比率（分子）の構造'!M$41</f>
        <v>1403945</v>
      </c>
      <c r="O66" s="153"/>
      <c r="P66" s="153"/>
    </row>
    <row r="67" spans="1:16" x14ac:dyDescent="0.2">
      <c r="A67" s="153" t="s">
        <v>74</v>
      </c>
      <c r="B67" s="153" t="e">
        <f>NA()</f>
        <v>#N/A</v>
      </c>
      <c r="C67" s="153">
        <f>IF(ISNUMBER('将来負担比率（分子）の構造'!I$53), IF('将来負担比率（分子）の構造'!I$53 &lt; 0, 0, '将来負担比率（分子）の構造'!I$53), NA())</f>
        <v>714961</v>
      </c>
      <c r="D67" s="153" t="e">
        <f>NA()</f>
        <v>#N/A</v>
      </c>
      <c r="E67" s="153" t="e">
        <f>NA()</f>
        <v>#N/A</v>
      </c>
      <c r="F67" s="153">
        <f>IF(ISNUMBER('将来負担比率（分子）の構造'!J$53), IF('将来負担比率（分子）の構造'!J$53 &lt; 0, 0, '将来負担比率（分子）の構造'!J$53), NA())</f>
        <v>704693</v>
      </c>
      <c r="G67" s="153" t="e">
        <f>NA()</f>
        <v>#N/A</v>
      </c>
      <c r="H67" s="153" t="e">
        <f>NA()</f>
        <v>#N/A</v>
      </c>
      <c r="I67" s="153">
        <f>IF(ISNUMBER('将来負担比率（分子）の構造'!K$53), IF('将来負担比率（分子）の構造'!K$53 &lt; 0, 0, '将来負担比率（分子）の構造'!K$53), NA())</f>
        <v>699808</v>
      </c>
      <c r="J67" s="153" t="e">
        <f>NA()</f>
        <v>#N/A</v>
      </c>
      <c r="K67" s="153" t="e">
        <f>NA()</f>
        <v>#N/A</v>
      </c>
      <c r="L67" s="153">
        <f>IF(ISNUMBER('将来負担比率（分子）の構造'!L$53), IF('将来負担比率（分子）の構造'!L$53 &lt; 0, 0, '将来負担比率（分子）の構造'!L$53), NA())</f>
        <v>695548</v>
      </c>
      <c r="M67" s="153" t="e">
        <f>NA()</f>
        <v>#N/A</v>
      </c>
      <c r="N67" s="153" t="e">
        <f>NA()</f>
        <v>#N/A</v>
      </c>
      <c r="O67" s="153">
        <f>IF(ISNUMBER('将来負担比率（分子）の構造'!M$53), IF('将来負担比率（分子）の構造'!M$53 &lt; 0, 0, '将来負担比率（分子）の構造'!M$53), NA())</f>
        <v>645558</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12771</v>
      </c>
      <c r="C72" s="157">
        <f>基金残高に係る経年分析!G55</f>
        <v>12983</v>
      </c>
      <c r="D72" s="157">
        <f>基金残高に係る経年分析!H55</f>
        <v>40582</v>
      </c>
    </row>
    <row r="73" spans="1:16" x14ac:dyDescent="0.2">
      <c r="A73" s="156" t="s">
        <v>77</v>
      </c>
      <c r="B73" s="157">
        <f>基金残高に係る経年分析!F56</f>
        <v>10373</v>
      </c>
      <c r="C73" s="157">
        <f>基金残高に係る経年分析!G56</f>
        <v>10583</v>
      </c>
      <c r="D73" s="157">
        <f>基金残高に係る経年分析!H56</f>
        <v>13893</v>
      </c>
    </row>
    <row r="74" spans="1:16" x14ac:dyDescent="0.2">
      <c r="A74" s="156" t="s">
        <v>78</v>
      </c>
      <c r="B74" s="157">
        <f>基金残高に係る経年分析!F57</f>
        <v>47256</v>
      </c>
      <c r="C74" s="157">
        <f>基金残高に係る経年分析!G57</f>
        <v>49415</v>
      </c>
      <c r="D74" s="157">
        <f>基金残高に係る経年分析!H57</f>
        <v>54434</v>
      </c>
    </row>
  </sheetData>
  <sheetProtection algorithmName="SHA-512" hashValue="sBx7ZcGjEVj4u+FcMB0CeYyIViHHAm4UbVkkLundVWV5L8y8EGMK1Sr/RPu0SH4VXNxdP171BMcKmzxsA0satA==" saltValue="i63QNJzkT1Xv9i01iVgYs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81640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186</v>
      </c>
      <c r="DD1" s="686"/>
      <c r="DE1" s="686"/>
      <c r="DF1" s="686"/>
      <c r="DG1" s="686"/>
      <c r="DH1" s="686"/>
      <c r="DI1" s="687"/>
      <c r="DK1" s="685" t="s">
        <v>187</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189</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190</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191</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192</v>
      </c>
      <c r="S4" s="646"/>
      <c r="T4" s="646"/>
      <c r="U4" s="646"/>
      <c r="V4" s="646"/>
      <c r="W4" s="646"/>
      <c r="X4" s="646"/>
      <c r="Y4" s="647"/>
      <c r="Z4" s="645" t="s">
        <v>193</v>
      </c>
      <c r="AA4" s="646"/>
      <c r="AB4" s="646"/>
      <c r="AC4" s="647"/>
      <c r="AD4" s="645" t="s">
        <v>194</v>
      </c>
      <c r="AE4" s="646"/>
      <c r="AF4" s="646"/>
      <c r="AG4" s="646"/>
      <c r="AH4" s="646"/>
      <c r="AI4" s="646"/>
      <c r="AJ4" s="646"/>
      <c r="AK4" s="647"/>
      <c r="AL4" s="645" t="s">
        <v>193</v>
      </c>
      <c r="AM4" s="646"/>
      <c r="AN4" s="646"/>
      <c r="AO4" s="647"/>
      <c r="AP4" s="688" t="s">
        <v>195</v>
      </c>
      <c r="AQ4" s="688"/>
      <c r="AR4" s="688"/>
      <c r="AS4" s="688"/>
      <c r="AT4" s="688"/>
      <c r="AU4" s="688"/>
      <c r="AV4" s="688"/>
      <c r="AW4" s="688"/>
      <c r="AX4" s="688"/>
      <c r="AY4" s="688"/>
      <c r="AZ4" s="688"/>
      <c r="BA4" s="688"/>
      <c r="BB4" s="688"/>
      <c r="BC4" s="688"/>
      <c r="BD4" s="688" t="s">
        <v>196</v>
      </c>
      <c r="BE4" s="688"/>
      <c r="BF4" s="688"/>
      <c r="BG4" s="688"/>
      <c r="BH4" s="688"/>
      <c r="BI4" s="688"/>
      <c r="BJ4" s="688"/>
      <c r="BK4" s="688"/>
      <c r="BL4" s="688" t="s">
        <v>193</v>
      </c>
      <c r="BM4" s="688"/>
      <c r="BN4" s="688"/>
      <c r="BO4" s="688"/>
      <c r="BP4" s="688" t="s">
        <v>197</v>
      </c>
      <c r="BQ4" s="688"/>
      <c r="BR4" s="688"/>
      <c r="BS4" s="688"/>
      <c r="BT4" s="688"/>
      <c r="BU4" s="688"/>
      <c r="BV4" s="688"/>
      <c r="BW4" s="688"/>
      <c r="BY4" s="645" t="s">
        <v>198</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199</v>
      </c>
      <c r="C5" s="640"/>
      <c r="D5" s="640"/>
      <c r="E5" s="640"/>
      <c r="F5" s="640"/>
      <c r="G5" s="640"/>
      <c r="H5" s="640"/>
      <c r="I5" s="640"/>
      <c r="J5" s="640"/>
      <c r="K5" s="640"/>
      <c r="L5" s="640"/>
      <c r="M5" s="640"/>
      <c r="N5" s="640"/>
      <c r="O5" s="640"/>
      <c r="P5" s="640"/>
      <c r="Q5" s="641"/>
      <c r="R5" s="669">
        <v>267304519</v>
      </c>
      <c r="S5" s="664"/>
      <c r="T5" s="664"/>
      <c r="U5" s="664"/>
      <c r="V5" s="664"/>
      <c r="W5" s="664"/>
      <c r="X5" s="664"/>
      <c r="Y5" s="665"/>
      <c r="Z5" s="683">
        <v>30.5</v>
      </c>
      <c r="AA5" s="683"/>
      <c r="AB5" s="683"/>
      <c r="AC5" s="683"/>
      <c r="AD5" s="684">
        <v>205071502</v>
      </c>
      <c r="AE5" s="684"/>
      <c r="AF5" s="684"/>
      <c r="AG5" s="684"/>
      <c r="AH5" s="684"/>
      <c r="AI5" s="684"/>
      <c r="AJ5" s="684"/>
      <c r="AK5" s="684"/>
      <c r="AL5" s="666">
        <v>47.7</v>
      </c>
      <c r="AM5" s="667"/>
      <c r="AN5" s="667"/>
      <c r="AO5" s="668"/>
      <c r="AP5" s="639" t="s">
        <v>200</v>
      </c>
      <c r="AQ5" s="640"/>
      <c r="AR5" s="640"/>
      <c r="AS5" s="640"/>
      <c r="AT5" s="640"/>
      <c r="AU5" s="640"/>
      <c r="AV5" s="640"/>
      <c r="AW5" s="640"/>
      <c r="AX5" s="640"/>
      <c r="AY5" s="640"/>
      <c r="AZ5" s="640"/>
      <c r="BA5" s="640"/>
      <c r="BB5" s="640"/>
      <c r="BC5" s="641"/>
      <c r="BD5" s="577">
        <v>266768735</v>
      </c>
      <c r="BE5" s="578"/>
      <c r="BF5" s="578"/>
      <c r="BG5" s="578"/>
      <c r="BH5" s="578"/>
      <c r="BI5" s="578"/>
      <c r="BJ5" s="578"/>
      <c r="BK5" s="579"/>
      <c r="BL5" s="654">
        <v>99.8</v>
      </c>
      <c r="BM5" s="654"/>
      <c r="BN5" s="654"/>
      <c r="BO5" s="654"/>
      <c r="BP5" s="655">
        <v>1873674</v>
      </c>
      <c r="BQ5" s="655"/>
      <c r="BR5" s="655"/>
      <c r="BS5" s="655"/>
      <c r="BT5" s="655"/>
      <c r="BU5" s="655"/>
      <c r="BV5" s="655"/>
      <c r="BW5" s="656"/>
      <c r="BY5" s="645" t="s">
        <v>195</v>
      </c>
      <c r="BZ5" s="646"/>
      <c r="CA5" s="646"/>
      <c r="CB5" s="646"/>
      <c r="CC5" s="646"/>
      <c r="CD5" s="646"/>
      <c r="CE5" s="646"/>
      <c r="CF5" s="646"/>
      <c r="CG5" s="646"/>
      <c r="CH5" s="646"/>
      <c r="CI5" s="646"/>
      <c r="CJ5" s="646"/>
      <c r="CK5" s="646"/>
      <c r="CL5" s="647"/>
      <c r="CM5" s="645" t="s">
        <v>201</v>
      </c>
      <c r="CN5" s="646"/>
      <c r="CO5" s="646"/>
      <c r="CP5" s="646"/>
      <c r="CQ5" s="646"/>
      <c r="CR5" s="646"/>
      <c r="CS5" s="646"/>
      <c r="CT5" s="647"/>
      <c r="CU5" s="645" t="s">
        <v>193</v>
      </c>
      <c r="CV5" s="646"/>
      <c r="CW5" s="646"/>
      <c r="CX5" s="647"/>
      <c r="CY5" s="645" t="s">
        <v>202</v>
      </c>
      <c r="CZ5" s="646"/>
      <c r="DA5" s="646"/>
      <c r="DB5" s="646"/>
      <c r="DC5" s="646"/>
      <c r="DD5" s="646"/>
      <c r="DE5" s="646"/>
      <c r="DF5" s="646"/>
      <c r="DG5" s="646"/>
      <c r="DH5" s="646"/>
      <c r="DI5" s="646"/>
      <c r="DJ5" s="646"/>
      <c r="DK5" s="647"/>
      <c r="DL5" s="645" t="s">
        <v>203</v>
      </c>
      <c r="DM5" s="646"/>
      <c r="DN5" s="646"/>
      <c r="DO5" s="646"/>
      <c r="DP5" s="646"/>
      <c r="DQ5" s="646"/>
      <c r="DR5" s="646"/>
      <c r="DS5" s="646"/>
      <c r="DT5" s="646"/>
      <c r="DU5" s="646"/>
      <c r="DV5" s="646"/>
      <c r="DW5" s="646"/>
      <c r="DX5" s="647"/>
    </row>
    <row r="6" spans="2:138" ht="11.25" customHeight="1" x14ac:dyDescent="0.2">
      <c r="B6" s="574" t="s">
        <v>204</v>
      </c>
      <c r="C6" s="575"/>
      <c r="D6" s="575"/>
      <c r="E6" s="575"/>
      <c r="F6" s="575"/>
      <c r="G6" s="575"/>
      <c r="H6" s="575"/>
      <c r="I6" s="575"/>
      <c r="J6" s="575"/>
      <c r="K6" s="575"/>
      <c r="L6" s="575"/>
      <c r="M6" s="575"/>
      <c r="N6" s="575"/>
      <c r="O6" s="575"/>
      <c r="P6" s="575"/>
      <c r="Q6" s="576"/>
      <c r="R6" s="577">
        <v>33331517</v>
      </c>
      <c r="S6" s="578"/>
      <c r="T6" s="578"/>
      <c r="U6" s="578"/>
      <c r="V6" s="578"/>
      <c r="W6" s="578"/>
      <c r="X6" s="578"/>
      <c r="Y6" s="579"/>
      <c r="Z6" s="654">
        <v>3.8</v>
      </c>
      <c r="AA6" s="654"/>
      <c r="AB6" s="654"/>
      <c r="AC6" s="654"/>
      <c r="AD6" s="655">
        <v>33331517</v>
      </c>
      <c r="AE6" s="655"/>
      <c r="AF6" s="655"/>
      <c r="AG6" s="655"/>
      <c r="AH6" s="655"/>
      <c r="AI6" s="655"/>
      <c r="AJ6" s="655"/>
      <c r="AK6" s="655"/>
      <c r="AL6" s="580">
        <v>7.8</v>
      </c>
      <c r="AM6" s="657"/>
      <c r="AN6" s="657"/>
      <c r="AO6" s="658"/>
      <c r="AP6" s="574" t="s">
        <v>205</v>
      </c>
      <c r="AQ6" s="575"/>
      <c r="AR6" s="575"/>
      <c r="AS6" s="575"/>
      <c r="AT6" s="575"/>
      <c r="AU6" s="575"/>
      <c r="AV6" s="575"/>
      <c r="AW6" s="575"/>
      <c r="AX6" s="575"/>
      <c r="AY6" s="575"/>
      <c r="AZ6" s="575"/>
      <c r="BA6" s="575"/>
      <c r="BB6" s="575"/>
      <c r="BC6" s="576"/>
      <c r="BD6" s="577">
        <v>266768735</v>
      </c>
      <c r="BE6" s="578"/>
      <c r="BF6" s="578"/>
      <c r="BG6" s="578"/>
      <c r="BH6" s="578"/>
      <c r="BI6" s="578"/>
      <c r="BJ6" s="578"/>
      <c r="BK6" s="579"/>
      <c r="BL6" s="654">
        <v>99.8</v>
      </c>
      <c r="BM6" s="654"/>
      <c r="BN6" s="654"/>
      <c r="BO6" s="654"/>
      <c r="BP6" s="655">
        <v>1873674</v>
      </c>
      <c r="BQ6" s="655"/>
      <c r="BR6" s="655"/>
      <c r="BS6" s="655"/>
      <c r="BT6" s="655"/>
      <c r="BU6" s="655"/>
      <c r="BV6" s="655"/>
      <c r="BW6" s="656"/>
      <c r="BY6" s="639" t="s">
        <v>206</v>
      </c>
      <c r="BZ6" s="640"/>
      <c r="CA6" s="640"/>
      <c r="CB6" s="640"/>
      <c r="CC6" s="640"/>
      <c r="CD6" s="640"/>
      <c r="CE6" s="640"/>
      <c r="CF6" s="640"/>
      <c r="CG6" s="640"/>
      <c r="CH6" s="640"/>
      <c r="CI6" s="640"/>
      <c r="CJ6" s="640"/>
      <c r="CK6" s="640"/>
      <c r="CL6" s="641"/>
      <c r="CM6" s="577">
        <v>1499169</v>
      </c>
      <c r="CN6" s="578"/>
      <c r="CO6" s="578"/>
      <c r="CP6" s="578"/>
      <c r="CQ6" s="578"/>
      <c r="CR6" s="578"/>
      <c r="CS6" s="578"/>
      <c r="CT6" s="579"/>
      <c r="CU6" s="654">
        <v>0.2</v>
      </c>
      <c r="CV6" s="654"/>
      <c r="CW6" s="654"/>
      <c r="CX6" s="654"/>
      <c r="CY6" s="583" t="s">
        <v>130</v>
      </c>
      <c r="CZ6" s="578"/>
      <c r="DA6" s="578"/>
      <c r="DB6" s="578"/>
      <c r="DC6" s="578"/>
      <c r="DD6" s="578"/>
      <c r="DE6" s="578"/>
      <c r="DF6" s="578"/>
      <c r="DG6" s="578"/>
      <c r="DH6" s="578"/>
      <c r="DI6" s="578"/>
      <c r="DJ6" s="578"/>
      <c r="DK6" s="579"/>
      <c r="DL6" s="583">
        <v>1499169</v>
      </c>
      <c r="DM6" s="578"/>
      <c r="DN6" s="578"/>
      <c r="DO6" s="578"/>
      <c r="DP6" s="578"/>
      <c r="DQ6" s="578"/>
      <c r="DR6" s="578"/>
      <c r="DS6" s="578"/>
      <c r="DT6" s="578"/>
      <c r="DU6" s="578"/>
      <c r="DV6" s="578"/>
      <c r="DW6" s="578"/>
      <c r="DX6" s="676"/>
    </row>
    <row r="7" spans="2:138" ht="11.25" customHeight="1" x14ac:dyDescent="0.2">
      <c r="B7" s="574" t="s">
        <v>207</v>
      </c>
      <c r="C7" s="575"/>
      <c r="D7" s="575"/>
      <c r="E7" s="575"/>
      <c r="F7" s="575"/>
      <c r="G7" s="575"/>
      <c r="H7" s="575"/>
      <c r="I7" s="575"/>
      <c r="J7" s="575"/>
      <c r="K7" s="575"/>
      <c r="L7" s="575"/>
      <c r="M7" s="575"/>
      <c r="N7" s="575"/>
      <c r="O7" s="575"/>
      <c r="P7" s="575"/>
      <c r="Q7" s="576"/>
      <c r="R7" s="577">
        <v>2447011</v>
      </c>
      <c r="S7" s="578"/>
      <c r="T7" s="578"/>
      <c r="U7" s="578"/>
      <c r="V7" s="578"/>
      <c r="W7" s="578"/>
      <c r="X7" s="578"/>
      <c r="Y7" s="579"/>
      <c r="Z7" s="654">
        <v>0.3</v>
      </c>
      <c r="AA7" s="654"/>
      <c r="AB7" s="654"/>
      <c r="AC7" s="654"/>
      <c r="AD7" s="655">
        <v>2447011</v>
      </c>
      <c r="AE7" s="655"/>
      <c r="AF7" s="655"/>
      <c r="AG7" s="655"/>
      <c r="AH7" s="655"/>
      <c r="AI7" s="655"/>
      <c r="AJ7" s="655"/>
      <c r="AK7" s="655"/>
      <c r="AL7" s="580">
        <v>0.6</v>
      </c>
      <c r="AM7" s="657"/>
      <c r="AN7" s="657"/>
      <c r="AO7" s="658"/>
      <c r="AP7" s="574" t="s">
        <v>208</v>
      </c>
      <c r="AQ7" s="575"/>
      <c r="AR7" s="575"/>
      <c r="AS7" s="575"/>
      <c r="AT7" s="575"/>
      <c r="AU7" s="575"/>
      <c r="AV7" s="575"/>
      <c r="AW7" s="575"/>
      <c r="AX7" s="575"/>
      <c r="AY7" s="575"/>
      <c r="AZ7" s="575"/>
      <c r="BA7" s="575"/>
      <c r="BB7" s="575"/>
      <c r="BC7" s="576"/>
      <c r="BD7" s="577">
        <v>62516845</v>
      </c>
      <c r="BE7" s="578"/>
      <c r="BF7" s="578"/>
      <c r="BG7" s="578"/>
      <c r="BH7" s="578"/>
      <c r="BI7" s="578"/>
      <c r="BJ7" s="578"/>
      <c r="BK7" s="579"/>
      <c r="BL7" s="654">
        <v>23.4</v>
      </c>
      <c r="BM7" s="654"/>
      <c r="BN7" s="654"/>
      <c r="BO7" s="654"/>
      <c r="BP7" s="655">
        <v>1873674</v>
      </c>
      <c r="BQ7" s="655"/>
      <c r="BR7" s="655"/>
      <c r="BS7" s="655"/>
      <c r="BT7" s="655"/>
      <c r="BU7" s="655"/>
      <c r="BV7" s="655"/>
      <c r="BW7" s="656"/>
      <c r="BY7" s="574" t="s">
        <v>209</v>
      </c>
      <c r="BZ7" s="575"/>
      <c r="CA7" s="575"/>
      <c r="CB7" s="575"/>
      <c r="CC7" s="575"/>
      <c r="CD7" s="575"/>
      <c r="CE7" s="575"/>
      <c r="CF7" s="575"/>
      <c r="CG7" s="575"/>
      <c r="CH7" s="575"/>
      <c r="CI7" s="575"/>
      <c r="CJ7" s="575"/>
      <c r="CK7" s="575"/>
      <c r="CL7" s="576"/>
      <c r="CM7" s="577">
        <v>82455333</v>
      </c>
      <c r="CN7" s="578"/>
      <c r="CO7" s="578"/>
      <c r="CP7" s="578"/>
      <c r="CQ7" s="578"/>
      <c r="CR7" s="578"/>
      <c r="CS7" s="578"/>
      <c r="CT7" s="579"/>
      <c r="CU7" s="654">
        <v>9.6</v>
      </c>
      <c r="CV7" s="654"/>
      <c r="CW7" s="654"/>
      <c r="CX7" s="654"/>
      <c r="CY7" s="583">
        <v>6163600</v>
      </c>
      <c r="CZ7" s="578"/>
      <c r="DA7" s="578"/>
      <c r="DB7" s="578"/>
      <c r="DC7" s="578"/>
      <c r="DD7" s="578"/>
      <c r="DE7" s="578"/>
      <c r="DF7" s="578"/>
      <c r="DG7" s="578"/>
      <c r="DH7" s="578"/>
      <c r="DI7" s="578"/>
      <c r="DJ7" s="578"/>
      <c r="DK7" s="579"/>
      <c r="DL7" s="583">
        <v>74121719</v>
      </c>
      <c r="DM7" s="578"/>
      <c r="DN7" s="578"/>
      <c r="DO7" s="578"/>
      <c r="DP7" s="578"/>
      <c r="DQ7" s="578"/>
      <c r="DR7" s="578"/>
      <c r="DS7" s="578"/>
      <c r="DT7" s="578"/>
      <c r="DU7" s="578"/>
      <c r="DV7" s="578"/>
      <c r="DW7" s="578"/>
      <c r="DX7" s="676"/>
    </row>
    <row r="8" spans="2:138" ht="11.25" customHeight="1" x14ac:dyDescent="0.2">
      <c r="B8" s="574" t="s">
        <v>210</v>
      </c>
      <c r="C8" s="575"/>
      <c r="D8" s="575"/>
      <c r="E8" s="575"/>
      <c r="F8" s="575"/>
      <c r="G8" s="575"/>
      <c r="H8" s="575"/>
      <c r="I8" s="575"/>
      <c r="J8" s="575"/>
      <c r="K8" s="575"/>
      <c r="L8" s="575"/>
      <c r="M8" s="575"/>
      <c r="N8" s="575"/>
      <c r="O8" s="575"/>
      <c r="P8" s="575"/>
      <c r="Q8" s="576"/>
      <c r="R8" s="577" t="s">
        <v>130</v>
      </c>
      <c r="S8" s="578"/>
      <c r="T8" s="578"/>
      <c r="U8" s="578"/>
      <c r="V8" s="578"/>
      <c r="W8" s="578"/>
      <c r="X8" s="578"/>
      <c r="Y8" s="579"/>
      <c r="Z8" s="654" t="s">
        <v>211</v>
      </c>
      <c r="AA8" s="654"/>
      <c r="AB8" s="654"/>
      <c r="AC8" s="654"/>
      <c r="AD8" s="655" t="s">
        <v>212</v>
      </c>
      <c r="AE8" s="655"/>
      <c r="AF8" s="655"/>
      <c r="AG8" s="655"/>
      <c r="AH8" s="655"/>
      <c r="AI8" s="655"/>
      <c r="AJ8" s="655"/>
      <c r="AK8" s="655"/>
      <c r="AL8" s="580" t="s">
        <v>211</v>
      </c>
      <c r="AM8" s="657"/>
      <c r="AN8" s="657"/>
      <c r="AO8" s="658"/>
      <c r="AP8" s="574" t="s">
        <v>213</v>
      </c>
      <c r="AQ8" s="575"/>
      <c r="AR8" s="575"/>
      <c r="AS8" s="575"/>
      <c r="AT8" s="575"/>
      <c r="AU8" s="575"/>
      <c r="AV8" s="575"/>
      <c r="AW8" s="575"/>
      <c r="AX8" s="575"/>
      <c r="AY8" s="575"/>
      <c r="AZ8" s="575"/>
      <c r="BA8" s="575"/>
      <c r="BB8" s="575"/>
      <c r="BC8" s="576"/>
      <c r="BD8" s="577">
        <v>1884262</v>
      </c>
      <c r="BE8" s="578"/>
      <c r="BF8" s="578"/>
      <c r="BG8" s="578"/>
      <c r="BH8" s="578"/>
      <c r="BI8" s="578"/>
      <c r="BJ8" s="578"/>
      <c r="BK8" s="579"/>
      <c r="BL8" s="654">
        <v>0.7</v>
      </c>
      <c r="BM8" s="654"/>
      <c r="BN8" s="654"/>
      <c r="BO8" s="654"/>
      <c r="BP8" s="655">
        <v>467364</v>
      </c>
      <c r="BQ8" s="655"/>
      <c r="BR8" s="655"/>
      <c r="BS8" s="655"/>
      <c r="BT8" s="655"/>
      <c r="BU8" s="655"/>
      <c r="BV8" s="655"/>
      <c r="BW8" s="656"/>
      <c r="BY8" s="574" t="s">
        <v>214</v>
      </c>
      <c r="BZ8" s="575"/>
      <c r="CA8" s="575"/>
      <c r="CB8" s="575"/>
      <c r="CC8" s="575"/>
      <c r="CD8" s="575"/>
      <c r="CE8" s="575"/>
      <c r="CF8" s="575"/>
      <c r="CG8" s="575"/>
      <c r="CH8" s="575"/>
      <c r="CI8" s="575"/>
      <c r="CJ8" s="575"/>
      <c r="CK8" s="575"/>
      <c r="CL8" s="576"/>
      <c r="CM8" s="577">
        <v>132093733</v>
      </c>
      <c r="CN8" s="578"/>
      <c r="CO8" s="578"/>
      <c r="CP8" s="578"/>
      <c r="CQ8" s="578"/>
      <c r="CR8" s="578"/>
      <c r="CS8" s="578"/>
      <c r="CT8" s="579"/>
      <c r="CU8" s="580">
        <v>15.4</v>
      </c>
      <c r="CV8" s="657"/>
      <c r="CW8" s="657"/>
      <c r="CX8" s="659"/>
      <c r="CY8" s="583">
        <v>737067</v>
      </c>
      <c r="CZ8" s="578"/>
      <c r="DA8" s="578"/>
      <c r="DB8" s="578"/>
      <c r="DC8" s="578"/>
      <c r="DD8" s="578"/>
      <c r="DE8" s="578"/>
      <c r="DF8" s="578"/>
      <c r="DG8" s="578"/>
      <c r="DH8" s="578"/>
      <c r="DI8" s="578"/>
      <c r="DJ8" s="578"/>
      <c r="DK8" s="579"/>
      <c r="DL8" s="583">
        <v>110767889</v>
      </c>
      <c r="DM8" s="578"/>
      <c r="DN8" s="578"/>
      <c r="DO8" s="578"/>
      <c r="DP8" s="578"/>
      <c r="DQ8" s="578"/>
      <c r="DR8" s="578"/>
      <c r="DS8" s="578"/>
      <c r="DT8" s="578"/>
      <c r="DU8" s="578"/>
      <c r="DV8" s="578"/>
      <c r="DW8" s="578"/>
      <c r="DX8" s="676"/>
    </row>
    <row r="9" spans="2:138" ht="11.25" customHeight="1" x14ac:dyDescent="0.2">
      <c r="B9" s="574" t="s">
        <v>215</v>
      </c>
      <c r="C9" s="575"/>
      <c r="D9" s="575"/>
      <c r="E9" s="575"/>
      <c r="F9" s="575"/>
      <c r="G9" s="575"/>
      <c r="H9" s="575"/>
      <c r="I9" s="575"/>
      <c r="J9" s="575"/>
      <c r="K9" s="575"/>
      <c r="L9" s="575"/>
      <c r="M9" s="575"/>
      <c r="N9" s="575"/>
      <c r="O9" s="575"/>
      <c r="P9" s="575"/>
      <c r="Q9" s="576"/>
      <c r="R9" s="577" t="s">
        <v>211</v>
      </c>
      <c r="S9" s="578"/>
      <c r="T9" s="578"/>
      <c r="U9" s="578"/>
      <c r="V9" s="578"/>
      <c r="W9" s="578"/>
      <c r="X9" s="578"/>
      <c r="Y9" s="579"/>
      <c r="Z9" s="654" t="s">
        <v>130</v>
      </c>
      <c r="AA9" s="654"/>
      <c r="AB9" s="654"/>
      <c r="AC9" s="654"/>
      <c r="AD9" s="655" t="s">
        <v>130</v>
      </c>
      <c r="AE9" s="655"/>
      <c r="AF9" s="655"/>
      <c r="AG9" s="655"/>
      <c r="AH9" s="655"/>
      <c r="AI9" s="655"/>
      <c r="AJ9" s="655"/>
      <c r="AK9" s="655"/>
      <c r="AL9" s="580" t="s">
        <v>211</v>
      </c>
      <c r="AM9" s="657"/>
      <c r="AN9" s="657"/>
      <c r="AO9" s="658"/>
      <c r="AP9" s="574" t="s">
        <v>216</v>
      </c>
      <c r="AQ9" s="575"/>
      <c r="AR9" s="575"/>
      <c r="AS9" s="575"/>
      <c r="AT9" s="575"/>
      <c r="AU9" s="575"/>
      <c r="AV9" s="575"/>
      <c r="AW9" s="575"/>
      <c r="AX9" s="575"/>
      <c r="AY9" s="575"/>
      <c r="AZ9" s="575"/>
      <c r="BA9" s="575"/>
      <c r="BB9" s="575"/>
      <c r="BC9" s="576"/>
      <c r="BD9" s="577">
        <v>47981643</v>
      </c>
      <c r="BE9" s="578"/>
      <c r="BF9" s="578"/>
      <c r="BG9" s="578"/>
      <c r="BH9" s="578"/>
      <c r="BI9" s="578"/>
      <c r="BJ9" s="578"/>
      <c r="BK9" s="579"/>
      <c r="BL9" s="654">
        <v>18</v>
      </c>
      <c r="BM9" s="654"/>
      <c r="BN9" s="654"/>
      <c r="BO9" s="654"/>
      <c r="BP9" s="655" t="s">
        <v>130</v>
      </c>
      <c r="BQ9" s="655"/>
      <c r="BR9" s="655"/>
      <c r="BS9" s="655"/>
      <c r="BT9" s="655"/>
      <c r="BU9" s="655"/>
      <c r="BV9" s="655"/>
      <c r="BW9" s="656"/>
      <c r="BY9" s="574" t="s">
        <v>217</v>
      </c>
      <c r="BZ9" s="575"/>
      <c r="CA9" s="575"/>
      <c r="CB9" s="575"/>
      <c r="CC9" s="575"/>
      <c r="CD9" s="575"/>
      <c r="CE9" s="575"/>
      <c r="CF9" s="575"/>
      <c r="CG9" s="575"/>
      <c r="CH9" s="575"/>
      <c r="CI9" s="575"/>
      <c r="CJ9" s="575"/>
      <c r="CK9" s="575"/>
      <c r="CL9" s="576"/>
      <c r="CM9" s="577">
        <v>72345375</v>
      </c>
      <c r="CN9" s="578"/>
      <c r="CO9" s="578"/>
      <c r="CP9" s="578"/>
      <c r="CQ9" s="578"/>
      <c r="CR9" s="578"/>
      <c r="CS9" s="578"/>
      <c r="CT9" s="579"/>
      <c r="CU9" s="580">
        <v>8.4</v>
      </c>
      <c r="CV9" s="657"/>
      <c r="CW9" s="657"/>
      <c r="CX9" s="659"/>
      <c r="CY9" s="583">
        <v>2962463</v>
      </c>
      <c r="CZ9" s="578"/>
      <c r="DA9" s="578"/>
      <c r="DB9" s="578"/>
      <c r="DC9" s="578"/>
      <c r="DD9" s="578"/>
      <c r="DE9" s="578"/>
      <c r="DF9" s="578"/>
      <c r="DG9" s="578"/>
      <c r="DH9" s="578"/>
      <c r="DI9" s="578"/>
      <c r="DJ9" s="578"/>
      <c r="DK9" s="579"/>
      <c r="DL9" s="583">
        <v>19491656</v>
      </c>
      <c r="DM9" s="578"/>
      <c r="DN9" s="578"/>
      <c r="DO9" s="578"/>
      <c r="DP9" s="578"/>
      <c r="DQ9" s="578"/>
      <c r="DR9" s="578"/>
      <c r="DS9" s="578"/>
      <c r="DT9" s="578"/>
      <c r="DU9" s="578"/>
      <c r="DV9" s="578"/>
      <c r="DW9" s="578"/>
      <c r="DX9" s="676"/>
    </row>
    <row r="10" spans="2:138" ht="11.25" customHeight="1" x14ac:dyDescent="0.2">
      <c r="B10" s="574" t="s">
        <v>218</v>
      </c>
      <c r="C10" s="575"/>
      <c r="D10" s="575"/>
      <c r="E10" s="575"/>
      <c r="F10" s="575"/>
      <c r="G10" s="575"/>
      <c r="H10" s="575"/>
      <c r="I10" s="575"/>
      <c r="J10" s="575"/>
      <c r="K10" s="575"/>
      <c r="L10" s="575"/>
      <c r="M10" s="575"/>
      <c r="N10" s="575"/>
      <c r="O10" s="575"/>
      <c r="P10" s="575"/>
      <c r="Q10" s="576"/>
      <c r="R10" s="577">
        <v>78276</v>
      </c>
      <c r="S10" s="578"/>
      <c r="T10" s="578"/>
      <c r="U10" s="578"/>
      <c r="V10" s="578"/>
      <c r="W10" s="578"/>
      <c r="X10" s="578"/>
      <c r="Y10" s="579"/>
      <c r="Z10" s="654">
        <v>0</v>
      </c>
      <c r="AA10" s="654"/>
      <c r="AB10" s="654"/>
      <c r="AC10" s="654"/>
      <c r="AD10" s="655">
        <v>78276</v>
      </c>
      <c r="AE10" s="655"/>
      <c r="AF10" s="655"/>
      <c r="AG10" s="655"/>
      <c r="AH10" s="655"/>
      <c r="AI10" s="655"/>
      <c r="AJ10" s="655"/>
      <c r="AK10" s="655"/>
      <c r="AL10" s="580">
        <v>0</v>
      </c>
      <c r="AM10" s="657"/>
      <c r="AN10" s="657"/>
      <c r="AO10" s="658"/>
      <c r="AP10" s="574" t="s">
        <v>219</v>
      </c>
      <c r="AQ10" s="575"/>
      <c r="AR10" s="575"/>
      <c r="AS10" s="575"/>
      <c r="AT10" s="575"/>
      <c r="AU10" s="575"/>
      <c r="AV10" s="575"/>
      <c r="AW10" s="575"/>
      <c r="AX10" s="575"/>
      <c r="AY10" s="575"/>
      <c r="AZ10" s="575"/>
      <c r="BA10" s="575"/>
      <c r="BB10" s="575"/>
      <c r="BC10" s="576"/>
      <c r="BD10" s="577">
        <v>2496754</v>
      </c>
      <c r="BE10" s="578"/>
      <c r="BF10" s="578"/>
      <c r="BG10" s="578"/>
      <c r="BH10" s="578"/>
      <c r="BI10" s="578"/>
      <c r="BJ10" s="578"/>
      <c r="BK10" s="579"/>
      <c r="BL10" s="654">
        <v>0.9</v>
      </c>
      <c r="BM10" s="654"/>
      <c r="BN10" s="654"/>
      <c r="BO10" s="654"/>
      <c r="BP10" s="655">
        <v>117595</v>
      </c>
      <c r="BQ10" s="655"/>
      <c r="BR10" s="655"/>
      <c r="BS10" s="655"/>
      <c r="BT10" s="655"/>
      <c r="BU10" s="655"/>
      <c r="BV10" s="655"/>
      <c r="BW10" s="656"/>
      <c r="BY10" s="574" t="s">
        <v>220</v>
      </c>
      <c r="BZ10" s="575"/>
      <c r="CA10" s="575"/>
      <c r="CB10" s="575"/>
      <c r="CC10" s="575"/>
      <c r="CD10" s="575"/>
      <c r="CE10" s="575"/>
      <c r="CF10" s="575"/>
      <c r="CG10" s="575"/>
      <c r="CH10" s="575"/>
      <c r="CI10" s="575"/>
      <c r="CJ10" s="575"/>
      <c r="CK10" s="575"/>
      <c r="CL10" s="576"/>
      <c r="CM10" s="577">
        <v>1300822</v>
      </c>
      <c r="CN10" s="578"/>
      <c r="CO10" s="578"/>
      <c r="CP10" s="578"/>
      <c r="CQ10" s="578"/>
      <c r="CR10" s="578"/>
      <c r="CS10" s="578"/>
      <c r="CT10" s="579"/>
      <c r="CU10" s="580">
        <v>0.2</v>
      </c>
      <c r="CV10" s="657"/>
      <c r="CW10" s="657"/>
      <c r="CX10" s="659"/>
      <c r="CY10" s="583">
        <v>6367</v>
      </c>
      <c r="CZ10" s="578"/>
      <c r="DA10" s="578"/>
      <c r="DB10" s="578"/>
      <c r="DC10" s="578"/>
      <c r="DD10" s="578"/>
      <c r="DE10" s="578"/>
      <c r="DF10" s="578"/>
      <c r="DG10" s="578"/>
      <c r="DH10" s="578"/>
      <c r="DI10" s="578"/>
      <c r="DJ10" s="578"/>
      <c r="DK10" s="579"/>
      <c r="DL10" s="583">
        <v>822269</v>
      </c>
      <c r="DM10" s="578"/>
      <c r="DN10" s="578"/>
      <c r="DO10" s="578"/>
      <c r="DP10" s="578"/>
      <c r="DQ10" s="578"/>
      <c r="DR10" s="578"/>
      <c r="DS10" s="578"/>
      <c r="DT10" s="578"/>
      <c r="DU10" s="578"/>
      <c r="DV10" s="578"/>
      <c r="DW10" s="578"/>
      <c r="DX10" s="676"/>
    </row>
    <row r="11" spans="2:138" ht="11.25" customHeight="1" x14ac:dyDescent="0.2">
      <c r="B11" s="574" t="s">
        <v>221</v>
      </c>
      <c r="C11" s="575"/>
      <c r="D11" s="575"/>
      <c r="E11" s="575"/>
      <c r="F11" s="575"/>
      <c r="G11" s="575"/>
      <c r="H11" s="575"/>
      <c r="I11" s="575"/>
      <c r="J11" s="575"/>
      <c r="K11" s="575"/>
      <c r="L11" s="575"/>
      <c r="M11" s="575"/>
      <c r="N11" s="575"/>
      <c r="O11" s="575"/>
      <c r="P11" s="575"/>
      <c r="Q11" s="576"/>
      <c r="R11" s="577">
        <v>174861</v>
      </c>
      <c r="S11" s="578"/>
      <c r="T11" s="578"/>
      <c r="U11" s="578"/>
      <c r="V11" s="578"/>
      <c r="W11" s="578"/>
      <c r="X11" s="578"/>
      <c r="Y11" s="579"/>
      <c r="Z11" s="654">
        <v>0</v>
      </c>
      <c r="AA11" s="654"/>
      <c r="AB11" s="654"/>
      <c r="AC11" s="654"/>
      <c r="AD11" s="655">
        <v>174861</v>
      </c>
      <c r="AE11" s="655"/>
      <c r="AF11" s="655"/>
      <c r="AG11" s="655"/>
      <c r="AH11" s="655"/>
      <c r="AI11" s="655"/>
      <c r="AJ11" s="655"/>
      <c r="AK11" s="655"/>
      <c r="AL11" s="580">
        <v>0</v>
      </c>
      <c r="AM11" s="657"/>
      <c r="AN11" s="657"/>
      <c r="AO11" s="658"/>
      <c r="AP11" s="574" t="s">
        <v>222</v>
      </c>
      <c r="AQ11" s="575"/>
      <c r="AR11" s="575"/>
      <c r="AS11" s="575"/>
      <c r="AT11" s="575"/>
      <c r="AU11" s="575"/>
      <c r="AV11" s="575"/>
      <c r="AW11" s="575"/>
      <c r="AX11" s="575"/>
      <c r="AY11" s="575"/>
      <c r="AZ11" s="575"/>
      <c r="BA11" s="575"/>
      <c r="BB11" s="575"/>
      <c r="BC11" s="576"/>
      <c r="BD11" s="577">
        <v>3325314</v>
      </c>
      <c r="BE11" s="578"/>
      <c r="BF11" s="578"/>
      <c r="BG11" s="578"/>
      <c r="BH11" s="578"/>
      <c r="BI11" s="578"/>
      <c r="BJ11" s="578"/>
      <c r="BK11" s="579"/>
      <c r="BL11" s="654">
        <v>1.2</v>
      </c>
      <c r="BM11" s="654"/>
      <c r="BN11" s="654"/>
      <c r="BO11" s="654"/>
      <c r="BP11" s="655">
        <v>1288715</v>
      </c>
      <c r="BQ11" s="655"/>
      <c r="BR11" s="655"/>
      <c r="BS11" s="655"/>
      <c r="BT11" s="655"/>
      <c r="BU11" s="655"/>
      <c r="BV11" s="655"/>
      <c r="BW11" s="656"/>
      <c r="BY11" s="574" t="s">
        <v>223</v>
      </c>
      <c r="BZ11" s="575"/>
      <c r="CA11" s="575"/>
      <c r="CB11" s="575"/>
      <c r="CC11" s="575"/>
      <c r="CD11" s="575"/>
      <c r="CE11" s="575"/>
      <c r="CF11" s="575"/>
      <c r="CG11" s="575"/>
      <c r="CH11" s="575"/>
      <c r="CI11" s="575"/>
      <c r="CJ11" s="575"/>
      <c r="CK11" s="575"/>
      <c r="CL11" s="576"/>
      <c r="CM11" s="577">
        <v>69454937</v>
      </c>
      <c r="CN11" s="578"/>
      <c r="CO11" s="578"/>
      <c r="CP11" s="578"/>
      <c r="CQ11" s="578"/>
      <c r="CR11" s="578"/>
      <c r="CS11" s="578"/>
      <c r="CT11" s="579"/>
      <c r="CU11" s="580">
        <v>8.1</v>
      </c>
      <c r="CV11" s="657"/>
      <c r="CW11" s="657"/>
      <c r="CX11" s="659"/>
      <c r="CY11" s="583">
        <v>17331188</v>
      </c>
      <c r="CZ11" s="578"/>
      <c r="DA11" s="578"/>
      <c r="DB11" s="578"/>
      <c r="DC11" s="578"/>
      <c r="DD11" s="578"/>
      <c r="DE11" s="578"/>
      <c r="DF11" s="578"/>
      <c r="DG11" s="578"/>
      <c r="DH11" s="578"/>
      <c r="DI11" s="578"/>
      <c r="DJ11" s="578"/>
      <c r="DK11" s="579"/>
      <c r="DL11" s="583">
        <v>12363051</v>
      </c>
      <c r="DM11" s="578"/>
      <c r="DN11" s="578"/>
      <c r="DO11" s="578"/>
      <c r="DP11" s="578"/>
      <c r="DQ11" s="578"/>
      <c r="DR11" s="578"/>
      <c r="DS11" s="578"/>
      <c r="DT11" s="578"/>
      <c r="DU11" s="578"/>
      <c r="DV11" s="578"/>
      <c r="DW11" s="578"/>
      <c r="DX11" s="676"/>
    </row>
    <row r="12" spans="2:138" ht="11.25" customHeight="1" x14ac:dyDescent="0.2">
      <c r="B12" s="574" t="s">
        <v>224</v>
      </c>
      <c r="C12" s="575"/>
      <c r="D12" s="575"/>
      <c r="E12" s="575"/>
      <c r="F12" s="575"/>
      <c r="G12" s="575"/>
      <c r="H12" s="575"/>
      <c r="I12" s="575"/>
      <c r="J12" s="575"/>
      <c r="K12" s="575"/>
      <c r="L12" s="575"/>
      <c r="M12" s="575"/>
      <c r="N12" s="575"/>
      <c r="O12" s="575"/>
      <c r="P12" s="575"/>
      <c r="Q12" s="576"/>
      <c r="R12" s="577">
        <v>53111</v>
      </c>
      <c r="S12" s="578"/>
      <c r="T12" s="578"/>
      <c r="U12" s="578"/>
      <c r="V12" s="578"/>
      <c r="W12" s="578"/>
      <c r="X12" s="578"/>
      <c r="Y12" s="579"/>
      <c r="Z12" s="654">
        <v>0</v>
      </c>
      <c r="AA12" s="654"/>
      <c r="AB12" s="654"/>
      <c r="AC12" s="654"/>
      <c r="AD12" s="655">
        <v>53111</v>
      </c>
      <c r="AE12" s="655"/>
      <c r="AF12" s="655"/>
      <c r="AG12" s="655"/>
      <c r="AH12" s="655"/>
      <c r="AI12" s="655"/>
      <c r="AJ12" s="655"/>
      <c r="AK12" s="655"/>
      <c r="AL12" s="580">
        <v>0</v>
      </c>
      <c r="AM12" s="657"/>
      <c r="AN12" s="657"/>
      <c r="AO12" s="658"/>
      <c r="AP12" s="574" t="s">
        <v>225</v>
      </c>
      <c r="AQ12" s="575"/>
      <c r="AR12" s="575"/>
      <c r="AS12" s="575"/>
      <c r="AT12" s="575"/>
      <c r="AU12" s="575"/>
      <c r="AV12" s="575"/>
      <c r="AW12" s="575"/>
      <c r="AX12" s="575"/>
      <c r="AY12" s="575"/>
      <c r="AZ12" s="575"/>
      <c r="BA12" s="575"/>
      <c r="BB12" s="575"/>
      <c r="BC12" s="576"/>
      <c r="BD12" s="577">
        <v>341759</v>
      </c>
      <c r="BE12" s="578"/>
      <c r="BF12" s="578"/>
      <c r="BG12" s="578"/>
      <c r="BH12" s="578"/>
      <c r="BI12" s="578"/>
      <c r="BJ12" s="578"/>
      <c r="BK12" s="579"/>
      <c r="BL12" s="654">
        <v>0.1</v>
      </c>
      <c r="BM12" s="654"/>
      <c r="BN12" s="654"/>
      <c r="BO12" s="654"/>
      <c r="BP12" s="655" t="s">
        <v>130</v>
      </c>
      <c r="BQ12" s="655"/>
      <c r="BR12" s="655"/>
      <c r="BS12" s="655"/>
      <c r="BT12" s="655"/>
      <c r="BU12" s="655"/>
      <c r="BV12" s="655"/>
      <c r="BW12" s="656"/>
      <c r="BY12" s="574" t="s">
        <v>226</v>
      </c>
      <c r="BZ12" s="575"/>
      <c r="CA12" s="575"/>
      <c r="CB12" s="575"/>
      <c r="CC12" s="575"/>
      <c r="CD12" s="575"/>
      <c r="CE12" s="575"/>
      <c r="CF12" s="575"/>
      <c r="CG12" s="575"/>
      <c r="CH12" s="575"/>
      <c r="CI12" s="575"/>
      <c r="CJ12" s="575"/>
      <c r="CK12" s="575"/>
      <c r="CL12" s="576"/>
      <c r="CM12" s="577">
        <v>62081522</v>
      </c>
      <c r="CN12" s="578"/>
      <c r="CO12" s="578"/>
      <c r="CP12" s="578"/>
      <c r="CQ12" s="578"/>
      <c r="CR12" s="578"/>
      <c r="CS12" s="578"/>
      <c r="CT12" s="579"/>
      <c r="CU12" s="580">
        <v>7.2</v>
      </c>
      <c r="CV12" s="657"/>
      <c r="CW12" s="657"/>
      <c r="CX12" s="659"/>
      <c r="CY12" s="583">
        <v>617599</v>
      </c>
      <c r="CZ12" s="578"/>
      <c r="DA12" s="578"/>
      <c r="DB12" s="578"/>
      <c r="DC12" s="578"/>
      <c r="DD12" s="578"/>
      <c r="DE12" s="578"/>
      <c r="DF12" s="578"/>
      <c r="DG12" s="578"/>
      <c r="DH12" s="578"/>
      <c r="DI12" s="578"/>
      <c r="DJ12" s="578"/>
      <c r="DK12" s="579"/>
      <c r="DL12" s="583">
        <v>19227692</v>
      </c>
      <c r="DM12" s="578"/>
      <c r="DN12" s="578"/>
      <c r="DO12" s="578"/>
      <c r="DP12" s="578"/>
      <c r="DQ12" s="578"/>
      <c r="DR12" s="578"/>
      <c r="DS12" s="578"/>
      <c r="DT12" s="578"/>
      <c r="DU12" s="578"/>
      <c r="DV12" s="578"/>
      <c r="DW12" s="578"/>
      <c r="DX12" s="676"/>
    </row>
    <row r="13" spans="2:138" ht="11.25" customHeight="1" x14ac:dyDescent="0.2">
      <c r="B13" s="574" t="s">
        <v>227</v>
      </c>
      <c r="C13" s="575"/>
      <c r="D13" s="575"/>
      <c r="E13" s="575"/>
      <c r="F13" s="575"/>
      <c r="G13" s="575"/>
      <c r="H13" s="575"/>
      <c r="I13" s="575"/>
      <c r="J13" s="575"/>
      <c r="K13" s="575"/>
      <c r="L13" s="575"/>
      <c r="M13" s="575"/>
      <c r="N13" s="575"/>
      <c r="O13" s="575"/>
      <c r="P13" s="575"/>
      <c r="Q13" s="576"/>
      <c r="R13" s="577">
        <v>119095</v>
      </c>
      <c r="S13" s="578"/>
      <c r="T13" s="578"/>
      <c r="U13" s="578"/>
      <c r="V13" s="578"/>
      <c r="W13" s="578"/>
      <c r="X13" s="578"/>
      <c r="Y13" s="579"/>
      <c r="Z13" s="654">
        <v>0</v>
      </c>
      <c r="AA13" s="654"/>
      <c r="AB13" s="654"/>
      <c r="AC13" s="654"/>
      <c r="AD13" s="655">
        <v>119095</v>
      </c>
      <c r="AE13" s="655"/>
      <c r="AF13" s="655"/>
      <c r="AG13" s="655"/>
      <c r="AH13" s="655"/>
      <c r="AI13" s="655"/>
      <c r="AJ13" s="655"/>
      <c r="AK13" s="655"/>
      <c r="AL13" s="580">
        <v>0</v>
      </c>
      <c r="AM13" s="657"/>
      <c r="AN13" s="657"/>
      <c r="AO13" s="658"/>
      <c r="AP13" s="574" t="s">
        <v>228</v>
      </c>
      <c r="AQ13" s="575"/>
      <c r="AR13" s="575"/>
      <c r="AS13" s="575"/>
      <c r="AT13" s="575"/>
      <c r="AU13" s="575"/>
      <c r="AV13" s="575"/>
      <c r="AW13" s="575"/>
      <c r="AX13" s="575"/>
      <c r="AY13" s="575"/>
      <c r="AZ13" s="575"/>
      <c r="BA13" s="575"/>
      <c r="BB13" s="575"/>
      <c r="BC13" s="576"/>
      <c r="BD13" s="577">
        <v>3062577</v>
      </c>
      <c r="BE13" s="578"/>
      <c r="BF13" s="578"/>
      <c r="BG13" s="578"/>
      <c r="BH13" s="578"/>
      <c r="BI13" s="578"/>
      <c r="BJ13" s="578"/>
      <c r="BK13" s="579"/>
      <c r="BL13" s="654">
        <v>1.1000000000000001</v>
      </c>
      <c r="BM13" s="654"/>
      <c r="BN13" s="654"/>
      <c r="BO13" s="654"/>
      <c r="BP13" s="655" t="s">
        <v>212</v>
      </c>
      <c r="BQ13" s="655"/>
      <c r="BR13" s="655"/>
      <c r="BS13" s="655"/>
      <c r="BT13" s="655"/>
      <c r="BU13" s="655"/>
      <c r="BV13" s="655"/>
      <c r="BW13" s="656"/>
      <c r="BY13" s="574" t="s">
        <v>229</v>
      </c>
      <c r="BZ13" s="575"/>
      <c r="CA13" s="575"/>
      <c r="CB13" s="575"/>
      <c r="CC13" s="575"/>
      <c r="CD13" s="575"/>
      <c r="CE13" s="575"/>
      <c r="CF13" s="575"/>
      <c r="CG13" s="575"/>
      <c r="CH13" s="575"/>
      <c r="CI13" s="575"/>
      <c r="CJ13" s="575"/>
      <c r="CK13" s="575"/>
      <c r="CL13" s="576"/>
      <c r="CM13" s="577">
        <v>78549975</v>
      </c>
      <c r="CN13" s="578"/>
      <c r="CO13" s="578"/>
      <c r="CP13" s="578"/>
      <c r="CQ13" s="578"/>
      <c r="CR13" s="578"/>
      <c r="CS13" s="578"/>
      <c r="CT13" s="579"/>
      <c r="CU13" s="580">
        <v>9.1999999999999993</v>
      </c>
      <c r="CV13" s="657"/>
      <c r="CW13" s="657"/>
      <c r="CX13" s="659"/>
      <c r="CY13" s="583">
        <v>61891390</v>
      </c>
      <c r="CZ13" s="578"/>
      <c r="DA13" s="578"/>
      <c r="DB13" s="578"/>
      <c r="DC13" s="578"/>
      <c r="DD13" s="578"/>
      <c r="DE13" s="578"/>
      <c r="DF13" s="578"/>
      <c r="DG13" s="578"/>
      <c r="DH13" s="578"/>
      <c r="DI13" s="578"/>
      <c r="DJ13" s="578"/>
      <c r="DK13" s="579"/>
      <c r="DL13" s="583">
        <v>17381904</v>
      </c>
      <c r="DM13" s="578"/>
      <c r="DN13" s="578"/>
      <c r="DO13" s="578"/>
      <c r="DP13" s="578"/>
      <c r="DQ13" s="578"/>
      <c r="DR13" s="578"/>
      <c r="DS13" s="578"/>
      <c r="DT13" s="578"/>
      <c r="DU13" s="578"/>
      <c r="DV13" s="578"/>
      <c r="DW13" s="578"/>
      <c r="DX13" s="676"/>
    </row>
    <row r="14" spans="2:138" ht="11.25" customHeight="1" x14ac:dyDescent="0.2">
      <c r="B14" s="574" t="s">
        <v>230</v>
      </c>
      <c r="C14" s="575"/>
      <c r="D14" s="575"/>
      <c r="E14" s="575"/>
      <c r="F14" s="575"/>
      <c r="G14" s="575"/>
      <c r="H14" s="575"/>
      <c r="I14" s="575"/>
      <c r="J14" s="575"/>
      <c r="K14" s="575"/>
      <c r="L14" s="575"/>
      <c r="M14" s="575"/>
      <c r="N14" s="575"/>
      <c r="O14" s="575"/>
      <c r="P14" s="575"/>
      <c r="Q14" s="576"/>
      <c r="R14" s="577">
        <v>30459163</v>
      </c>
      <c r="S14" s="578"/>
      <c r="T14" s="578"/>
      <c r="U14" s="578"/>
      <c r="V14" s="578"/>
      <c r="W14" s="578"/>
      <c r="X14" s="578"/>
      <c r="Y14" s="579"/>
      <c r="Z14" s="654">
        <v>3.5</v>
      </c>
      <c r="AA14" s="654"/>
      <c r="AB14" s="654"/>
      <c r="AC14" s="654"/>
      <c r="AD14" s="655">
        <v>30459163</v>
      </c>
      <c r="AE14" s="655"/>
      <c r="AF14" s="655"/>
      <c r="AG14" s="655"/>
      <c r="AH14" s="655"/>
      <c r="AI14" s="655"/>
      <c r="AJ14" s="655"/>
      <c r="AK14" s="655"/>
      <c r="AL14" s="580">
        <v>7.1</v>
      </c>
      <c r="AM14" s="657"/>
      <c r="AN14" s="657"/>
      <c r="AO14" s="658"/>
      <c r="AP14" s="574" t="s">
        <v>231</v>
      </c>
      <c r="AQ14" s="575"/>
      <c r="AR14" s="575"/>
      <c r="AS14" s="575"/>
      <c r="AT14" s="575"/>
      <c r="AU14" s="575"/>
      <c r="AV14" s="575"/>
      <c r="AW14" s="575"/>
      <c r="AX14" s="575"/>
      <c r="AY14" s="575"/>
      <c r="AZ14" s="575"/>
      <c r="BA14" s="575"/>
      <c r="BB14" s="575"/>
      <c r="BC14" s="576"/>
      <c r="BD14" s="577">
        <v>3424536</v>
      </c>
      <c r="BE14" s="578"/>
      <c r="BF14" s="578"/>
      <c r="BG14" s="578"/>
      <c r="BH14" s="578"/>
      <c r="BI14" s="578"/>
      <c r="BJ14" s="578"/>
      <c r="BK14" s="579"/>
      <c r="BL14" s="654">
        <v>1.3</v>
      </c>
      <c r="BM14" s="654"/>
      <c r="BN14" s="654"/>
      <c r="BO14" s="654"/>
      <c r="BP14" s="655" t="s">
        <v>211</v>
      </c>
      <c r="BQ14" s="655"/>
      <c r="BR14" s="655"/>
      <c r="BS14" s="655"/>
      <c r="BT14" s="655"/>
      <c r="BU14" s="655"/>
      <c r="BV14" s="655"/>
      <c r="BW14" s="656"/>
      <c r="BY14" s="574" t="s">
        <v>232</v>
      </c>
      <c r="BZ14" s="575"/>
      <c r="CA14" s="575"/>
      <c r="CB14" s="575"/>
      <c r="CC14" s="575"/>
      <c r="CD14" s="575"/>
      <c r="CE14" s="575"/>
      <c r="CF14" s="575"/>
      <c r="CG14" s="575"/>
      <c r="CH14" s="575"/>
      <c r="CI14" s="575"/>
      <c r="CJ14" s="575"/>
      <c r="CK14" s="575"/>
      <c r="CL14" s="576"/>
      <c r="CM14" s="577">
        <v>46302703</v>
      </c>
      <c r="CN14" s="578"/>
      <c r="CO14" s="578"/>
      <c r="CP14" s="578"/>
      <c r="CQ14" s="578"/>
      <c r="CR14" s="578"/>
      <c r="CS14" s="578"/>
      <c r="CT14" s="579"/>
      <c r="CU14" s="580">
        <v>5.4</v>
      </c>
      <c r="CV14" s="657"/>
      <c r="CW14" s="657"/>
      <c r="CX14" s="659"/>
      <c r="CY14" s="583">
        <v>2572295</v>
      </c>
      <c r="CZ14" s="578"/>
      <c r="DA14" s="578"/>
      <c r="DB14" s="578"/>
      <c r="DC14" s="578"/>
      <c r="DD14" s="578"/>
      <c r="DE14" s="578"/>
      <c r="DF14" s="578"/>
      <c r="DG14" s="578"/>
      <c r="DH14" s="578"/>
      <c r="DI14" s="578"/>
      <c r="DJ14" s="578"/>
      <c r="DK14" s="579"/>
      <c r="DL14" s="583">
        <v>42049766</v>
      </c>
      <c r="DM14" s="578"/>
      <c r="DN14" s="578"/>
      <c r="DO14" s="578"/>
      <c r="DP14" s="578"/>
      <c r="DQ14" s="578"/>
      <c r="DR14" s="578"/>
      <c r="DS14" s="578"/>
      <c r="DT14" s="578"/>
      <c r="DU14" s="578"/>
      <c r="DV14" s="578"/>
      <c r="DW14" s="578"/>
      <c r="DX14" s="676"/>
    </row>
    <row r="15" spans="2:138" ht="11.25" customHeight="1" x14ac:dyDescent="0.2">
      <c r="B15" s="574" t="s">
        <v>233</v>
      </c>
      <c r="C15" s="575"/>
      <c r="D15" s="575"/>
      <c r="E15" s="575"/>
      <c r="F15" s="575"/>
      <c r="G15" s="575"/>
      <c r="H15" s="575"/>
      <c r="I15" s="575"/>
      <c r="J15" s="575"/>
      <c r="K15" s="575"/>
      <c r="L15" s="575"/>
      <c r="M15" s="575"/>
      <c r="N15" s="575"/>
      <c r="O15" s="575"/>
      <c r="P15" s="575"/>
      <c r="Q15" s="576"/>
      <c r="R15" s="577" t="s">
        <v>130</v>
      </c>
      <c r="S15" s="578"/>
      <c r="T15" s="578"/>
      <c r="U15" s="578"/>
      <c r="V15" s="578"/>
      <c r="W15" s="578"/>
      <c r="X15" s="578"/>
      <c r="Y15" s="579"/>
      <c r="Z15" s="654" t="s">
        <v>211</v>
      </c>
      <c r="AA15" s="654"/>
      <c r="AB15" s="654"/>
      <c r="AC15" s="654"/>
      <c r="AD15" s="655" t="s">
        <v>130</v>
      </c>
      <c r="AE15" s="655"/>
      <c r="AF15" s="655"/>
      <c r="AG15" s="655"/>
      <c r="AH15" s="655"/>
      <c r="AI15" s="655"/>
      <c r="AJ15" s="655"/>
      <c r="AK15" s="655"/>
      <c r="AL15" s="580" t="s">
        <v>130</v>
      </c>
      <c r="AM15" s="657"/>
      <c r="AN15" s="657"/>
      <c r="AO15" s="658"/>
      <c r="AP15" s="574" t="s">
        <v>234</v>
      </c>
      <c r="AQ15" s="575"/>
      <c r="AR15" s="575"/>
      <c r="AS15" s="575"/>
      <c r="AT15" s="575"/>
      <c r="AU15" s="575"/>
      <c r="AV15" s="575"/>
      <c r="AW15" s="575"/>
      <c r="AX15" s="575"/>
      <c r="AY15" s="575"/>
      <c r="AZ15" s="575"/>
      <c r="BA15" s="575"/>
      <c r="BB15" s="575"/>
      <c r="BC15" s="576"/>
      <c r="BD15" s="577">
        <v>57018994</v>
      </c>
      <c r="BE15" s="578"/>
      <c r="BF15" s="578"/>
      <c r="BG15" s="578"/>
      <c r="BH15" s="578"/>
      <c r="BI15" s="578"/>
      <c r="BJ15" s="578"/>
      <c r="BK15" s="579"/>
      <c r="BL15" s="654">
        <v>21.3</v>
      </c>
      <c r="BM15" s="654"/>
      <c r="BN15" s="654"/>
      <c r="BO15" s="654"/>
      <c r="BP15" s="655" t="s">
        <v>212</v>
      </c>
      <c r="BQ15" s="655"/>
      <c r="BR15" s="655"/>
      <c r="BS15" s="655"/>
      <c r="BT15" s="655"/>
      <c r="BU15" s="655"/>
      <c r="BV15" s="655"/>
      <c r="BW15" s="656"/>
      <c r="BY15" s="574" t="s">
        <v>235</v>
      </c>
      <c r="BZ15" s="575"/>
      <c r="CA15" s="575"/>
      <c r="CB15" s="575"/>
      <c r="CC15" s="575"/>
      <c r="CD15" s="575"/>
      <c r="CE15" s="575"/>
      <c r="CF15" s="575"/>
      <c r="CG15" s="575"/>
      <c r="CH15" s="575"/>
      <c r="CI15" s="575"/>
      <c r="CJ15" s="575"/>
      <c r="CK15" s="575"/>
      <c r="CL15" s="576"/>
      <c r="CM15" s="577" t="s">
        <v>212</v>
      </c>
      <c r="CN15" s="578"/>
      <c r="CO15" s="578"/>
      <c r="CP15" s="578"/>
      <c r="CQ15" s="578"/>
      <c r="CR15" s="578"/>
      <c r="CS15" s="578"/>
      <c r="CT15" s="579"/>
      <c r="CU15" s="580" t="s">
        <v>130</v>
      </c>
      <c r="CV15" s="657"/>
      <c r="CW15" s="657"/>
      <c r="CX15" s="659"/>
      <c r="CY15" s="583" t="s">
        <v>130</v>
      </c>
      <c r="CZ15" s="578"/>
      <c r="DA15" s="578"/>
      <c r="DB15" s="578"/>
      <c r="DC15" s="578"/>
      <c r="DD15" s="578"/>
      <c r="DE15" s="578"/>
      <c r="DF15" s="578"/>
      <c r="DG15" s="578"/>
      <c r="DH15" s="578"/>
      <c r="DI15" s="578"/>
      <c r="DJ15" s="578"/>
      <c r="DK15" s="579"/>
      <c r="DL15" s="583" t="s">
        <v>130</v>
      </c>
      <c r="DM15" s="578"/>
      <c r="DN15" s="578"/>
      <c r="DO15" s="578"/>
      <c r="DP15" s="578"/>
      <c r="DQ15" s="578"/>
      <c r="DR15" s="578"/>
      <c r="DS15" s="578"/>
      <c r="DT15" s="578"/>
      <c r="DU15" s="578"/>
      <c r="DV15" s="578"/>
      <c r="DW15" s="578"/>
      <c r="DX15" s="676"/>
    </row>
    <row r="16" spans="2:138" ht="11.25" customHeight="1" x14ac:dyDescent="0.2">
      <c r="B16" s="574" t="s">
        <v>236</v>
      </c>
      <c r="C16" s="575"/>
      <c r="D16" s="575"/>
      <c r="E16" s="575"/>
      <c r="F16" s="575"/>
      <c r="G16" s="575"/>
      <c r="H16" s="575"/>
      <c r="I16" s="575"/>
      <c r="J16" s="575"/>
      <c r="K16" s="575"/>
      <c r="L16" s="575"/>
      <c r="M16" s="575"/>
      <c r="N16" s="575"/>
      <c r="O16" s="575"/>
      <c r="P16" s="575"/>
      <c r="Q16" s="576"/>
      <c r="R16" s="577">
        <v>1174059</v>
      </c>
      <c r="S16" s="578"/>
      <c r="T16" s="578"/>
      <c r="U16" s="578"/>
      <c r="V16" s="578"/>
      <c r="W16" s="578"/>
      <c r="X16" s="578"/>
      <c r="Y16" s="579"/>
      <c r="Z16" s="654">
        <v>0.1</v>
      </c>
      <c r="AA16" s="654"/>
      <c r="AB16" s="654"/>
      <c r="AC16" s="654"/>
      <c r="AD16" s="655">
        <v>1174059</v>
      </c>
      <c r="AE16" s="655"/>
      <c r="AF16" s="655"/>
      <c r="AG16" s="655"/>
      <c r="AH16" s="655"/>
      <c r="AI16" s="655"/>
      <c r="AJ16" s="655"/>
      <c r="AK16" s="655"/>
      <c r="AL16" s="580">
        <v>0.3</v>
      </c>
      <c r="AM16" s="657"/>
      <c r="AN16" s="657"/>
      <c r="AO16" s="658"/>
      <c r="AP16" s="574" t="s">
        <v>237</v>
      </c>
      <c r="AQ16" s="575"/>
      <c r="AR16" s="575"/>
      <c r="AS16" s="575"/>
      <c r="AT16" s="575"/>
      <c r="AU16" s="575"/>
      <c r="AV16" s="575"/>
      <c r="AW16" s="575"/>
      <c r="AX16" s="575"/>
      <c r="AY16" s="575"/>
      <c r="AZ16" s="575"/>
      <c r="BA16" s="575"/>
      <c r="BB16" s="575"/>
      <c r="BC16" s="576"/>
      <c r="BD16" s="577">
        <v>2214892</v>
      </c>
      <c r="BE16" s="578"/>
      <c r="BF16" s="578"/>
      <c r="BG16" s="578"/>
      <c r="BH16" s="578"/>
      <c r="BI16" s="578"/>
      <c r="BJ16" s="578"/>
      <c r="BK16" s="579"/>
      <c r="BL16" s="654">
        <v>0.8</v>
      </c>
      <c r="BM16" s="654"/>
      <c r="BN16" s="654"/>
      <c r="BO16" s="654"/>
      <c r="BP16" s="655" t="s">
        <v>130</v>
      </c>
      <c r="BQ16" s="655"/>
      <c r="BR16" s="655"/>
      <c r="BS16" s="655"/>
      <c r="BT16" s="655"/>
      <c r="BU16" s="655"/>
      <c r="BV16" s="655"/>
      <c r="BW16" s="656"/>
      <c r="BY16" s="574" t="s">
        <v>238</v>
      </c>
      <c r="BZ16" s="575"/>
      <c r="CA16" s="575"/>
      <c r="CB16" s="575"/>
      <c r="CC16" s="575"/>
      <c r="CD16" s="575"/>
      <c r="CE16" s="575"/>
      <c r="CF16" s="575"/>
      <c r="CG16" s="575"/>
      <c r="CH16" s="575"/>
      <c r="CI16" s="575"/>
      <c r="CJ16" s="575"/>
      <c r="CK16" s="575"/>
      <c r="CL16" s="576"/>
      <c r="CM16" s="577">
        <v>147360144</v>
      </c>
      <c r="CN16" s="578"/>
      <c r="CO16" s="578"/>
      <c r="CP16" s="578"/>
      <c r="CQ16" s="578"/>
      <c r="CR16" s="578"/>
      <c r="CS16" s="578"/>
      <c r="CT16" s="579"/>
      <c r="CU16" s="580">
        <v>17.2</v>
      </c>
      <c r="CV16" s="657"/>
      <c r="CW16" s="657"/>
      <c r="CX16" s="659"/>
      <c r="CY16" s="583">
        <v>4860817</v>
      </c>
      <c r="CZ16" s="578"/>
      <c r="DA16" s="578"/>
      <c r="DB16" s="578"/>
      <c r="DC16" s="578"/>
      <c r="DD16" s="578"/>
      <c r="DE16" s="578"/>
      <c r="DF16" s="578"/>
      <c r="DG16" s="578"/>
      <c r="DH16" s="578"/>
      <c r="DI16" s="578"/>
      <c r="DJ16" s="578"/>
      <c r="DK16" s="579"/>
      <c r="DL16" s="583">
        <v>111018495</v>
      </c>
      <c r="DM16" s="578"/>
      <c r="DN16" s="578"/>
      <c r="DO16" s="578"/>
      <c r="DP16" s="578"/>
      <c r="DQ16" s="578"/>
      <c r="DR16" s="578"/>
      <c r="DS16" s="578"/>
      <c r="DT16" s="578"/>
      <c r="DU16" s="578"/>
      <c r="DV16" s="578"/>
      <c r="DW16" s="578"/>
      <c r="DX16" s="676"/>
    </row>
    <row r="17" spans="2:128" ht="11.25" customHeight="1" x14ac:dyDescent="0.2">
      <c r="B17" s="574" t="s">
        <v>239</v>
      </c>
      <c r="C17" s="575"/>
      <c r="D17" s="575"/>
      <c r="E17" s="575"/>
      <c r="F17" s="575"/>
      <c r="G17" s="575"/>
      <c r="H17" s="575"/>
      <c r="I17" s="575"/>
      <c r="J17" s="575"/>
      <c r="K17" s="575"/>
      <c r="L17" s="575"/>
      <c r="M17" s="575"/>
      <c r="N17" s="575"/>
      <c r="O17" s="575"/>
      <c r="P17" s="575"/>
      <c r="Q17" s="576"/>
      <c r="R17" s="577">
        <v>962882</v>
      </c>
      <c r="S17" s="578"/>
      <c r="T17" s="578"/>
      <c r="U17" s="578"/>
      <c r="V17" s="578"/>
      <c r="W17" s="578"/>
      <c r="X17" s="578"/>
      <c r="Y17" s="579"/>
      <c r="Z17" s="654">
        <v>0.1</v>
      </c>
      <c r="AA17" s="654"/>
      <c r="AB17" s="654"/>
      <c r="AC17" s="654"/>
      <c r="AD17" s="655">
        <v>962882</v>
      </c>
      <c r="AE17" s="655"/>
      <c r="AF17" s="655"/>
      <c r="AG17" s="655"/>
      <c r="AH17" s="655"/>
      <c r="AI17" s="655"/>
      <c r="AJ17" s="655"/>
      <c r="AK17" s="655"/>
      <c r="AL17" s="580">
        <v>0.2</v>
      </c>
      <c r="AM17" s="657"/>
      <c r="AN17" s="657"/>
      <c r="AO17" s="658"/>
      <c r="AP17" s="574" t="s">
        <v>240</v>
      </c>
      <c r="AQ17" s="575"/>
      <c r="AR17" s="575"/>
      <c r="AS17" s="575"/>
      <c r="AT17" s="575"/>
      <c r="AU17" s="575"/>
      <c r="AV17" s="575"/>
      <c r="AW17" s="575"/>
      <c r="AX17" s="575"/>
      <c r="AY17" s="575"/>
      <c r="AZ17" s="575"/>
      <c r="BA17" s="575"/>
      <c r="BB17" s="575"/>
      <c r="BC17" s="576"/>
      <c r="BD17" s="577">
        <v>54804102</v>
      </c>
      <c r="BE17" s="578"/>
      <c r="BF17" s="578"/>
      <c r="BG17" s="578"/>
      <c r="BH17" s="578"/>
      <c r="BI17" s="578"/>
      <c r="BJ17" s="578"/>
      <c r="BK17" s="579"/>
      <c r="BL17" s="654">
        <v>20.5</v>
      </c>
      <c r="BM17" s="654"/>
      <c r="BN17" s="654"/>
      <c r="BO17" s="654"/>
      <c r="BP17" s="655" t="s">
        <v>211</v>
      </c>
      <c r="BQ17" s="655"/>
      <c r="BR17" s="655"/>
      <c r="BS17" s="655"/>
      <c r="BT17" s="655"/>
      <c r="BU17" s="655"/>
      <c r="BV17" s="655"/>
      <c r="BW17" s="656"/>
      <c r="BY17" s="574" t="s">
        <v>241</v>
      </c>
      <c r="BZ17" s="575"/>
      <c r="CA17" s="575"/>
      <c r="CB17" s="575"/>
      <c r="CC17" s="575"/>
      <c r="CD17" s="575"/>
      <c r="CE17" s="575"/>
      <c r="CF17" s="575"/>
      <c r="CG17" s="575"/>
      <c r="CH17" s="575"/>
      <c r="CI17" s="575"/>
      <c r="CJ17" s="575"/>
      <c r="CK17" s="575"/>
      <c r="CL17" s="576"/>
      <c r="CM17" s="577">
        <v>3584213</v>
      </c>
      <c r="CN17" s="578"/>
      <c r="CO17" s="578"/>
      <c r="CP17" s="578"/>
      <c r="CQ17" s="578"/>
      <c r="CR17" s="578"/>
      <c r="CS17" s="578"/>
      <c r="CT17" s="579"/>
      <c r="CU17" s="580">
        <v>0.4</v>
      </c>
      <c r="CV17" s="657"/>
      <c r="CW17" s="657"/>
      <c r="CX17" s="659"/>
      <c r="CY17" s="583" t="s">
        <v>211</v>
      </c>
      <c r="CZ17" s="578"/>
      <c r="DA17" s="578"/>
      <c r="DB17" s="578"/>
      <c r="DC17" s="578"/>
      <c r="DD17" s="578"/>
      <c r="DE17" s="578"/>
      <c r="DF17" s="578"/>
      <c r="DG17" s="578"/>
      <c r="DH17" s="578"/>
      <c r="DI17" s="578"/>
      <c r="DJ17" s="578"/>
      <c r="DK17" s="579"/>
      <c r="DL17" s="583">
        <v>31317</v>
      </c>
      <c r="DM17" s="578"/>
      <c r="DN17" s="578"/>
      <c r="DO17" s="578"/>
      <c r="DP17" s="578"/>
      <c r="DQ17" s="578"/>
      <c r="DR17" s="578"/>
      <c r="DS17" s="578"/>
      <c r="DT17" s="578"/>
      <c r="DU17" s="578"/>
      <c r="DV17" s="578"/>
      <c r="DW17" s="578"/>
      <c r="DX17" s="676"/>
    </row>
    <row r="18" spans="2:128" ht="11.25" customHeight="1" x14ac:dyDescent="0.2">
      <c r="B18" s="574" t="s">
        <v>242</v>
      </c>
      <c r="C18" s="575"/>
      <c r="D18" s="575"/>
      <c r="E18" s="575"/>
      <c r="F18" s="575"/>
      <c r="G18" s="575"/>
      <c r="H18" s="575"/>
      <c r="I18" s="575"/>
      <c r="J18" s="575"/>
      <c r="K18" s="575"/>
      <c r="L18" s="575"/>
      <c r="M18" s="575"/>
      <c r="N18" s="575"/>
      <c r="O18" s="575"/>
      <c r="P18" s="575"/>
      <c r="Q18" s="576"/>
      <c r="R18" s="577">
        <v>211177</v>
      </c>
      <c r="S18" s="578"/>
      <c r="T18" s="578"/>
      <c r="U18" s="578"/>
      <c r="V18" s="578"/>
      <c r="W18" s="578"/>
      <c r="X18" s="578"/>
      <c r="Y18" s="579"/>
      <c r="Z18" s="654">
        <v>0</v>
      </c>
      <c r="AA18" s="654"/>
      <c r="AB18" s="654"/>
      <c r="AC18" s="654"/>
      <c r="AD18" s="655">
        <v>211177</v>
      </c>
      <c r="AE18" s="655"/>
      <c r="AF18" s="655"/>
      <c r="AG18" s="655"/>
      <c r="AH18" s="655"/>
      <c r="AI18" s="655"/>
      <c r="AJ18" s="655"/>
      <c r="AK18" s="655"/>
      <c r="AL18" s="580">
        <v>0</v>
      </c>
      <c r="AM18" s="657"/>
      <c r="AN18" s="657"/>
      <c r="AO18" s="658"/>
      <c r="AP18" s="574" t="s">
        <v>243</v>
      </c>
      <c r="AQ18" s="575"/>
      <c r="AR18" s="575"/>
      <c r="AS18" s="575"/>
      <c r="AT18" s="575"/>
      <c r="AU18" s="575"/>
      <c r="AV18" s="575"/>
      <c r="AW18" s="575"/>
      <c r="AX18" s="575"/>
      <c r="AY18" s="575"/>
      <c r="AZ18" s="575"/>
      <c r="BA18" s="575"/>
      <c r="BB18" s="575"/>
      <c r="BC18" s="576"/>
      <c r="BD18" s="577">
        <v>93982528</v>
      </c>
      <c r="BE18" s="578"/>
      <c r="BF18" s="578"/>
      <c r="BG18" s="578"/>
      <c r="BH18" s="578"/>
      <c r="BI18" s="578"/>
      <c r="BJ18" s="578"/>
      <c r="BK18" s="579"/>
      <c r="BL18" s="654">
        <v>35.200000000000003</v>
      </c>
      <c r="BM18" s="654"/>
      <c r="BN18" s="654"/>
      <c r="BO18" s="654"/>
      <c r="BP18" s="655" t="s">
        <v>211</v>
      </c>
      <c r="BQ18" s="655"/>
      <c r="BR18" s="655"/>
      <c r="BS18" s="655"/>
      <c r="BT18" s="655"/>
      <c r="BU18" s="655"/>
      <c r="BV18" s="655"/>
      <c r="BW18" s="656"/>
      <c r="BY18" s="574" t="s">
        <v>244</v>
      </c>
      <c r="BZ18" s="575"/>
      <c r="CA18" s="575"/>
      <c r="CB18" s="575"/>
      <c r="CC18" s="575"/>
      <c r="CD18" s="575"/>
      <c r="CE18" s="575"/>
      <c r="CF18" s="575"/>
      <c r="CG18" s="575"/>
      <c r="CH18" s="575"/>
      <c r="CI18" s="575"/>
      <c r="CJ18" s="575"/>
      <c r="CK18" s="575"/>
      <c r="CL18" s="576"/>
      <c r="CM18" s="577">
        <v>100999208</v>
      </c>
      <c r="CN18" s="578"/>
      <c r="CO18" s="578"/>
      <c r="CP18" s="578"/>
      <c r="CQ18" s="578"/>
      <c r="CR18" s="578"/>
      <c r="CS18" s="578"/>
      <c r="CT18" s="579"/>
      <c r="CU18" s="580">
        <v>11.8</v>
      </c>
      <c r="CV18" s="657"/>
      <c r="CW18" s="657"/>
      <c r="CX18" s="659"/>
      <c r="CY18" s="583" t="s">
        <v>130</v>
      </c>
      <c r="CZ18" s="578"/>
      <c r="DA18" s="578"/>
      <c r="DB18" s="578"/>
      <c r="DC18" s="578"/>
      <c r="DD18" s="578"/>
      <c r="DE18" s="578"/>
      <c r="DF18" s="578"/>
      <c r="DG18" s="578"/>
      <c r="DH18" s="578"/>
      <c r="DI18" s="578"/>
      <c r="DJ18" s="578"/>
      <c r="DK18" s="579"/>
      <c r="DL18" s="583">
        <v>99690322</v>
      </c>
      <c r="DM18" s="578"/>
      <c r="DN18" s="578"/>
      <c r="DO18" s="578"/>
      <c r="DP18" s="578"/>
      <c r="DQ18" s="578"/>
      <c r="DR18" s="578"/>
      <c r="DS18" s="578"/>
      <c r="DT18" s="578"/>
      <c r="DU18" s="578"/>
      <c r="DV18" s="578"/>
      <c r="DW18" s="578"/>
      <c r="DX18" s="676"/>
    </row>
    <row r="19" spans="2:128" ht="11.25" customHeight="1" x14ac:dyDescent="0.2">
      <c r="B19" s="680" t="s">
        <v>245</v>
      </c>
      <c r="C19" s="681"/>
      <c r="D19" s="681"/>
      <c r="E19" s="681"/>
      <c r="F19" s="681"/>
      <c r="G19" s="681"/>
      <c r="H19" s="681"/>
      <c r="I19" s="681"/>
      <c r="J19" s="681"/>
      <c r="K19" s="681"/>
      <c r="L19" s="681"/>
      <c r="M19" s="681"/>
      <c r="N19" s="681"/>
      <c r="O19" s="681"/>
      <c r="P19" s="681"/>
      <c r="Q19" s="682"/>
      <c r="R19" s="577" t="s">
        <v>130</v>
      </c>
      <c r="S19" s="578"/>
      <c r="T19" s="578"/>
      <c r="U19" s="578"/>
      <c r="V19" s="578"/>
      <c r="W19" s="578"/>
      <c r="X19" s="578"/>
      <c r="Y19" s="579"/>
      <c r="Z19" s="654" t="s">
        <v>130</v>
      </c>
      <c r="AA19" s="654"/>
      <c r="AB19" s="654"/>
      <c r="AC19" s="654"/>
      <c r="AD19" s="655" t="s">
        <v>130</v>
      </c>
      <c r="AE19" s="655"/>
      <c r="AF19" s="655"/>
      <c r="AG19" s="655"/>
      <c r="AH19" s="655"/>
      <c r="AI19" s="655"/>
      <c r="AJ19" s="655"/>
      <c r="AK19" s="655"/>
      <c r="AL19" s="580" t="s">
        <v>211</v>
      </c>
      <c r="AM19" s="657"/>
      <c r="AN19" s="657"/>
      <c r="AO19" s="658"/>
      <c r="AP19" s="574" t="s">
        <v>246</v>
      </c>
      <c r="AQ19" s="575"/>
      <c r="AR19" s="575"/>
      <c r="AS19" s="575"/>
      <c r="AT19" s="575"/>
      <c r="AU19" s="575"/>
      <c r="AV19" s="575"/>
      <c r="AW19" s="575"/>
      <c r="AX19" s="575"/>
      <c r="AY19" s="575"/>
      <c r="AZ19" s="575"/>
      <c r="BA19" s="575"/>
      <c r="BB19" s="575"/>
      <c r="BC19" s="576"/>
      <c r="BD19" s="577">
        <v>4193959</v>
      </c>
      <c r="BE19" s="578"/>
      <c r="BF19" s="578"/>
      <c r="BG19" s="578"/>
      <c r="BH19" s="578"/>
      <c r="BI19" s="578"/>
      <c r="BJ19" s="578"/>
      <c r="BK19" s="579"/>
      <c r="BL19" s="654">
        <v>1.6</v>
      </c>
      <c r="BM19" s="654"/>
      <c r="BN19" s="654"/>
      <c r="BO19" s="654"/>
      <c r="BP19" s="655" t="s">
        <v>130</v>
      </c>
      <c r="BQ19" s="655"/>
      <c r="BR19" s="655"/>
      <c r="BS19" s="655"/>
      <c r="BT19" s="655"/>
      <c r="BU19" s="655"/>
      <c r="BV19" s="655"/>
      <c r="BW19" s="656"/>
      <c r="BY19" s="574" t="s">
        <v>247</v>
      </c>
      <c r="BZ19" s="575"/>
      <c r="CA19" s="575"/>
      <c r="CB19" s="575"/>
      <c r="CC19" s="575"/>
      <c r="CD19" s="575"/>
      <c r="CE19" s="575"/>
      <c r="CF19" s="575"/>
      <c r="CG19" s="575"/>
      <c r="CH19" s="575"/>
      <c r="CI19" s="575"/>
      <c r="CJ19" s="575"/>
      <c r="CK19" s="575"/>
      <c r="CL19" s="576"/>
      <c r="CM19" s="577" t="s">
        <v>130</v>
      </c>
      <c r="CN19" s="578"/>
      <c r="CO19" s="578"/>
      <c r="CP19" s="578"/>
      <c r="CQ19" s="578"/>
      <c r="CR19" s="578"/>
      <c r="CS19" s="578"/>
      <c r="CT19" s="579"/>
      <c r="CU19" s="580" t="s">
        <v>130</v>
      </c>
      <c r="CV19" s="657"/>
      <c r="CW19" s="657"/>
      <c r="CX19" s="659"/>
      <c r="CY19" s="583" t="s">
        <v>121</v>
      </c>
      <c r="CZ19" s="578"/>
      <c r="DA19" s="578"/>
      <c r="DB19" s="578"/>
      <c r="DC19" s="578"/>
      <c r="DD19" s="578"/>
      <c r="DE19" s="578"/>
      <c r="DF19" s="578"/>
      <c r="DG19" s="578"/>
      <c r="DH19" s="578"/>
      <c r="DI19" s="578"/>
      <c r="DJ19" s="578"/>
      <c r="DK19" s="579"/>
      <c r="DL19" s="583" t="s">
        <v>130</v>
      </c>
      <c r="DM19" s="578"/>
      <c r="DN19" s="578"/>
      <c r="DO19" s="578"/>
      <c r="DP19" s="578"/>
      <c r="DQ19" s="578"/>
      <c r="DR19" s="578"/>
      <c r="DS19" s="578"/>
      <c r="DT19" s="578"/>
      <c r="DU19" s="578"/>
      <c r="DV19" s="578"/>
      <c r="DW19" s="578"/>
      <c r="DX19" s="676"/>
    </row>
    <row r="20" spans="2:128" ht="11.25" customHeight="1" x14ac:dyDescent="0.2">
      <c r="B20" s="574" t="s">
        <v>248</v>
      </c>
      <c r="C20" s="575"/>
      <c r="D20" s="575"/>
      <c r="E20" s="575"/>
      <c r="F20" s="575"/>
      <c r="G20" s="575"/>
      <c r="H20" s="575"/>
      <c r="I20" s="575"/>
      <c r="J20" s="575"/>
      <c r="K20" s="575"/>
      <c r="L20" s="575"/>
      <c r="M20" s="575"/>
      <c r="N20" s="575"/>
      <c r="O20" s="575"/>
      <c r="P20" s="575"/>
      <c r="Q20" s="576"/>
      <c r="R20" s="577">
        <v>191504087</v>
      </c>
      <c r="S20" s="578"/>
      <c r="T20" s="578"/>
      <c r="U20" s="578"/>
      <c r="V20" s="578"/>
      <c r="W20" s="578"/>
      <c r="X20" s="578"/>
      <c r="Y20" s="579"/>
      <c r="Z20" s="654">
        <v>21.9</v>
      </c>
      <c r="AA20" s="654"/>
      <c r="AB20" s="654"/>
      <c r="AC20" s="654"/>
      <c r="AD20" s="655">
        <v>188888501</v>
      </c>
      <c r="AE20" s="655"/>
      <c r="AF20" s="655"/>
      <c r="AG20" s="655"/>
      <c r="AH20" s="655"/>
      <c r="AI20" s="655"/>
      <c r="AJ20" s="655"/>
      <c r="AK20" s="655"/>
      <c r="AL20" s="580">
        <v>44</v>
      </c>
      <c r="AM20" s="657"/>
      <c r="AN20" s="657"/>
      <c r="AO20" s="658"/>
      <c r="AP20" s="660" t="s">
        <v>249</v>
      </c>
      <c r="AQ20" s="661"/>
      <c r="AR20" s="661"/>
      <c r="AS20" s="661"/>
      <c r="AT20" s="661"/>
      <c r="AU20" s="661"/>
      <c r="AV20" s="661"/>
      <c r="AW20" s="661"/>
      <c r="AX20" s="661"/>
      <c r="AY20" s="661"/>
      <c r="AZ20" s="661"/>
      <c r="BA20" s="661"/>
      <c r="BB20" s="661"/>
      <c r="BC20" s="662"/>
      <c r="BD20" s="577">
        <v>2041997</v>
      </c>
      <c r="BE20" s="578"/>
      <c r="BF20" s="578"/>
      <c r="BG20" s="578"/>
      <c r="BH20" s="578"/>
      <c r="BI20" s="578"/>
      <c r="BJ20" s="578"/>
      <c r="BK20" s="579"/>
      <c r="BL20" s="654">
        <v>0.8</v>
      </c>
      <c r="BM20" s="654"/>
      <c r="BN20" s="654"/>
      <c r="BO20" s="654"/>
      <c r="BP20" s="655" t="s">
        <v>211</v>
      </c>
      <c r="BQ20" s="655"/>
      <c r="BR20" s="655"/>
      <c r="BS20" s="655"/>
      <c r="BT20" s="655"/>
      <c r="BU20" s="655"/>
      <c r="BV20" s="655"/>
      <c r="BW20" s="656"/>
      <c r="BY20" s="660" t="s">
        <v>250</v>
      </c>
      <c r="BZ20" s="661"/>
      <c r="CA20" s="661"/>
      <c r="CB20" s="661"/>
      <c r="CC20" s="661"/>
      <c r="CD20" s="661"/>
      <c r="CE20" s="661"/>
      <c r="CF20" s="661"/>
      <c r="CG20" s="661"/>
      <c r="CH20" s="661"/>
      <c r="CI20" s="661"/>
      <c r="CJ20" s="661"/>
      <c r="CK20" s="661"/>
      <c r="CL20" s="662"/>
      <c r="CM20" s="577" t="s">
        <v>130</v>
      </c>
      <c r="CN20" s="578"/>
      <c r="CO20" s="578"/>
      <c r="CP20" s="578"/>
      <c r="CQ20" s="578"/>
      <c r="CR20" s="578"/>
      <c r="CS20" s="578"/>
      <c r="CT20" s="579"/>
      <c r="CU20" s="580" t="s">
        <v>211</v>
      </c>
      <c r="CV20" s="657"/>
      <c r="CW20" s="657"/>
      <c r="CX20" s="659"/>
      <c r="CY20" s="583" t="s">
        <v>130</v>
      </c>
      <c r="CZ20" s="578"/>
      <c r="DA20" s="578"/>
      <c r="DB20" s="578"/>
      <c r="DC20" s="578"/>
      <c r="DD20" s="578"/>
      <c r="DE20" s="578"/>
      <c r="DF20" s="578"/>
      <c r="DG20" s="578"/>
      <c r="DH20" s="578"/>
      <c r="DI20" s="578"/>
      <c r="DJ20" s="578"/>
      <c r="DK20" s="579"/>
      <c r="DL20" s="583" t="s">
        <v>211</v>
      </c>
      <c r="DM20" s="578"/>
      <c r="DN20" s="578"/>
      <c r="DO20" s="578"/>
      <c r="DP20" s="578"/>
      <c r="DQ20" s="578"/>
      <c r="DR20" s="578"/>
      <c r="DS20" s="578"/>
      <c r="DT20" s="578"/>
      <c r="DU20" s="578"/>
      <c r="DV20" s="578"/>
      <c r="DW20" s="578"/>
      <c r="DX20" s="676"/>
    </row>
    <row r="21" spans="2:128" ht="11.25" customHeight="1" x14ac:dyDescent="0.2">
      <c r="B21" s="574" t="s">
        <v>251</v>
      </c>
      <c r="C21" s="575"/>
      <c r="D21" s="575"/>
      <c r="E21" s="575"/>
      <c r="F21" s="575"/>
      <c r="G21" s="575"/>
      <c r="H21" s="575"/>
      <c r="I21" s="575"/>
      <c r="J21" s="575"/>
      <c r="K21" s="575"/>
      <c r="L21" s="575"/>
      <c r="M21" s="575"/>
      <c r="N21" s="575"/>
      <c r="O21" s="575"/>
      <c r="P21" s="575"/>
      <c r="Q21" s="576"/>
      <c r="R21" s="577">
        <v>188888501</v>
      </c>
      <c r="S21" s="578"/>
      <c r="T21" s="578"/>
      <c r="U21" s="578"/>
      <c r="V21" s="578"/>
      <c r="W21" s="578"/>
      <c r="X21" s="578"/>
      <c r="Y21" s="579"/>
      <c r="Z21" s="580">
        <v>21.6</v>
      </c>
      <c r="AA21" s="657"/>
      <c r="AB21" s="657"/>
      <c r="AC21" s="659"/>
      <c r="AD21" s="583">
        <v>188888501</v>
      </c>
      <c r="AE21" s="578"/>
      <c r="AF21" s="578"/>
      <c r="AG21" s="578"/>
      <c r="AH21" s="578"/>
      <c r="AI21" s="578"/>
      <c r="AJ21" s="578"/>
      <c r="AK21" s="579"/>
      <c r="AL21" s="580">
        <v>44</v>
      </c>
      <c r="AM21" s="657"/>
      <c r="AN21" s="657"/>
      <c r="AO21" s="658"/>
      <c r="AP21" s="660" t="s">
        <v>252</v>
      </c>
      <c r="AQ21" s="661"/>
      <c r="AR21" s="661"/>
      <c r="AS21" s="661"/>
      <c r="AT21" s="661"/>
      <c r="AU21" s="661"/>
      <c r="AV21" s="661"/>
      <c r="AW21" s="661"/>
      <c r="AX21" s="661"/>
      <c r="AY21" s="661"/>
      <c r="AZ21" s="661"/>
      <c r="BA21" s="661"/>
      <c r="BB21" s="661"/>
      <c r="BC21" s="662"/>
      <c r="BD21" s="577">
        <v>658530</v>
      </c>
      <c r="BE21" s="578"/>
      <c r="BF21" s="578"/>
      <c r="BG21" s="578"/>
      <c r="BH21" s="578"/>
      <c r="BI21" s="578"/>
      <c r="BJ21" s="578"/>
      <c r="BK21" s="579"/>
      <c r="BL21" s="654">
        <v>0.2</v>
      </c>
      <c r="BM21" s="654"/>
      <c r="BN21" s="654"/>
      <c r="BO21" s="654"/>
      <c r="BP21" s="655" t="s">
        <v>130</v>
      </c>
      <c r="BQ21" s="655"/>
      <c r="BR21" s="655"/>
      <c r="BS21" s="655"/>
      <c r="BT21" s="655"/>
      <c r="BU21" s="655"/>
      <c r="BV21" s="655"/>
      <c r="BW21" s="656"/>
      <c r="BY21" s="660" t="s">
        <v>253</v>
      </c>
      <c r="BZ21" s="661"/>
      <c r="CA21" s="661"/>
      <c r="CB21" s="661"/>
      <c r="CC21" s="661"/>
      <c r="CD21" s="661"/>
      <c r="CE21" s="661"/>
      <c r="CF21" s="661"/>
      <c r="CG21" s="661"/>
      <c r="CH21" s="661"/>
      <c r="CI21" s="661"/>
      <c r="CJ21" s="661"/>
      <c r="CK21" s="661"/>
      <c r="CL21" s="662"/>
      <c r="CM21" s="577">
        <v>214285</v>
      </c>
      <c r="CN21" s="578"/>
      <c r="CO21" s="578"/>
      <c r="CP21" s="578"/>
      <c r="CQ21" s="578"/>
      <c r="CR21" s="578"/>
      <c r="CS21" s="578"/>
      <c r="CT21" s="579"/>
      <c r="CU21" s="580">
        <v>0</v>
      </c>
      <c r="CV21" s="657"/>
      <c r="CW21" s="657"/>
      <c r="CX21" s="659"/>
      <c r="CY21" s="583" t="s">
        <v>121</v>
      </c>
      <c r="CZ21" s="578"/>
      <c r="DA21" s="578"/>
      <c r="DB21" s="578"/>
      <c r="DC21" s="578"/>
      <c r="DD21" s="578"/>
      <c r="DE21" s="578"/>
      <c r="DF21" s="578"/>
      <c r="DG21" s="578"/>
      <c r="DH21" s="578"/>
      <c r="DI21" s="578"/>
      <c r="DJ21" s="578"/>
      <c r="DK21" s="579"/>
      <c r="DL21" s="583">
        <v>214285</v>
      </c>
      <c r="DM21" s="578"/>
      <c r="DN21" s="578"/>
      <c r="DO21" s="578"/>
      <c r="DP21" s="578"/>
      <c r="DQ21" s="578"/>
      <c r="DR21" s="578"/>
      <c r="DS21" s="578"/>
      <c r="DT21" s="578"/>
      <c r="DU21" s="578"/>
      <c r="DV21" s="578"/>
      <c r="DW21" s="578"/>
      <c r="DX21" s="676"/>
    </row>
    <row r="22" spans="2:128" ht="11.25" customHeight="1" x14ac:dyDescent="0.2">
      <c r="B22" s="574" t="s">
        <v>254</v>
      </c>
      <c r="C22" s="575"/>
      <c r="D22" s="575"/>
      <c r="E22" s="575"/>
      <c r="F22" s="575"/>
      <c r="G22" s="575"/>
      <c r="H22" s="575"/>
      <c r="I22" s="575"/>
      <c r="J22" s="575"/>
      <c r="K22" s="575"/>
      <c r="L22" s="575"/>
      <c r="M22" s="575"/>
      <c r="N22" s="575"/>
      <c r="O22" s="575"/>
      <c r="P22" s="575"/>
      <c r="Q22" s="576"/>
      <c r="R22" s="577">
        <v>2579733</v>
      </c>
      <c r="S22" s="578"/>
      <c r="T22" s="578"/>
      <c r="U22" s="578"/>
      <c r="V22" s="578"/>
      <c r="W22" s="578"/>
      <c r="X22" s="578"/>
      <c r="Y22" s="579"/>
      <c r="Z22" s="580">
        <v>0.3</v>
      </c>
      <c r="AA22" s="657"/>
      <c r="AB22" s="657"/>
      <c r="AC22" s="659"/>
      <c r="AD22" s="583" t="s">
        <v>211</v>
      </c>
      <c r="AE22" s="578"/>
      <c r="AF22" s="578"/>
      <c r="AG22" s="578"/>
      <c r="AH22" s="578"/>
      <c r="AI22" s="578"/>
      <c r="AJ22" s="578"/>
      <c r="AK22" s="579"/>
      <c r="AL22" s="580" t="s">
        <v>212</v>
      </c>
      <c r="AM22" s="657"/>
      <c r="AN22" s="657"/>
      <c r="AO22" s="658"/>
      <c r="AP22" s="660" t="s">
        <v>255</v>
      </c>
      <c r="AQ22" s="678"/>
      <c r="AR22" s="678"/>
      <c r="AS22" s="678"/>
      <c r="AT22" s="678"/>
      <c r="AU22" s="678"/>
      <c r="AV22" s="678"/>
      <c r="AW22" s="678"/>
      <c r="AX22" s="678"/>
      <c r="AY22" s="678"/>
      <c r="AZ22" s="678"/>
      <c r="BA22" s="678"/>
      <c r="BB22" s="678"/>
      <c r="BC22" s="679"/>
      <c r="BD22" s="577">
        <v>19543981</v>
      </c>
      <c r="BE22" s="578"/>
      <c r="BF22" s="578"/>
      <c r="BG22" s="578"/>
      <c r="BH22" s="578"/>
      <c r="BI22" s="578"/>
      <c r="BJ22" s="578"/>
      <c r="BK22" s="579"/>
      <c r="BL22" s="654">
        <v>7.3</v>
      </c>
      <c r="BM22" s="654"/>
      <c r="BN22" s="654"/>
      <c r="BO22" s="654"/>
      <c r="BP22" s="655" t="s">
        <v>121</v>
      </c>
      <c r="BQ22" s="655"/>
      <c r="BR22" s="655"/>
      <c r="BS22" s="655"/>
      <c r="BT22" s="655"/>
      <c r="BU22" s="655"/>
      <c r="BV22" s="655"/>
      <c r="BW22" s="656"/>
      <c r="BY22" s="660" t="s">
        <v>256</v>
      </c>
      <c r="BZ22" s="661"/>
      <c r="CA22" s="661"/>
      <c r="CB22" s="661"/>
      <c r="CC22" s="661"/>
      <c r="CD22" s="661"/>
      <c r="CE22" s="661"/>
      <c r="CF22" s="661"/>
      <c r="CG22" s="661"/>
      <c r="CH22" s="661"/>
      <c r="CI22" s="661"/>
      <c r="CJ22" s="661"/>
      <c r="CK22" s="661"/>
      <c r="CL22" s="662"/>
      <c r="CM22" s="577">
        <v>1330629</v>
      </c>
      <c r="CN22" s="578"/>
      <c r="CO22" s="578"/>
      <c r="CP22" s="578"/>
      <c r="CQ22" s="578"/>
      <c r="CR22" s="578"/>
      <c r="CS22" s="578"/>
      <c r="CT22" s="579"/>
      <c r="CU22" s="580">
        <v>0.2</v>
      </c>
      <c r="CV22" s="657"/>
      <c r="CW22" s="657"/>
      <c r="CX22" s="659"/>
      <c r="CY22" s="583" t="s">
        <v>212</v>
      </c>
      <c r="CZ22" s="578"/>
      <c r="DA22" s="578"/>
      <c r="DB22" s="578"/>
      <c r="DC22" s="578"/>
      <c r="DD22" s="578"/>
      <c r="DE22" s="578"/>
      <c r="DF22" s="578"/>
      <c r="DG22" s="578"/>
      <c r="DH22" s="578"/>
      <c r="DI22" s="578"/>
      <c r="DJ22" s="578"/>
      <c r="DK22" s="579"/>
      <c r="DL22" s="583">
        <v>1330629</v>
      </c>
      <c r="DM22" s="578"/>
      <c r="DN22" s="578"/>
      <c r="DO22" s="578"/>
      <c r="DP22" s="578"/>
      <c r="DQ22" s="578"/>
      <c r="DR22" s="578"/>
      <c r="DS22" s="578"/>
      <c r="DT22" s="578"/>
      <c r="DU22" s="578"/>
      <c r="DV22" s="578"/>
      <c r="DW22" s="578"/>
      <c r="DX22" s="676"/>
    </row>
    <row r="23" spans="2:128" ht="11.25" customHeight="1" x14ac:dyDescent="0.2">
      <c r="B23" s="574" t="s">
        <v>257</v>
      </c>
      <c r="C23" s="575"/>
      <c r="D23" s="575"/>
      <c r="E23" s="575"/>
      <c r="F23" s="575"/>
      <c r="G23" s="575"/>
      <c r="H23" s="575"/>
      <c r="I23" s="575"/>
      <c r="J23" s="575"/>
      <c r="K23" s="575"/>
      <c r="L23" s="575"/>
      <c r="M23" s="575"/>
      <c r="N23" s="575"/>
      <c r="O23" s="575"/>
      <c r="P23" s="575"/>
      <c r="Q23" s="576"/>
      <c r="R23" s="577">
        <v>35853</v>
      </c>
      <c r="S23" s="578"/>
      <c r="T23" s="578"/>
      <c r="U23" s="578"/>
      <c r="V23" s="578"/>
      <c r="W23" s="578"/>
      <c r="X23" s="578"/>
      <c r="Y23" s="579"/>
      <c r="Z23" s="580">
        <v>0</v>
      </c>
      <c r="AA23" s="657"/>
      <c r="AB23" s="657"/>
      <c r="AC23" s="659"/>
      <c r="AD23" s="583" t="s">
        <v>130</v>
      </c>
      <c r="AE23" s="578"/>
      <c r="AF23" s="578"/>
      <c r="AG23" s="578"/>
      <c r="AH23" s="578"/>
      <c r="AI23" s="578"/>
      <c r="AJ23" s="578"/>
      <c r="AK23" s="579"/>
      <c r="AL23" s="580" t="s">
        <v>130</v>
      </c>
      <c r="AM23" s="657"/>
      <c r="AN23" s="657"/>
      <c r="AO23" s="658"/>
      <c r="AP23" s="660" t="s">
        <v>258</v>
      </c>
      <c r="AQ23" s="678"/>
      <c r="AR23" s="678"/>
      <c r="AS23" s="678"/>
      <c r="AT23" s="678"/>
      <c r="AU23" s="678"/>
      <c r="AV23" s="678"/>
      <c r="AW23" s="678"/>
      <c r="AX23" s="678"/>
      <c r="AY23" s="678"/>
      <c r="AZ23" s="678"/>
      <c r="BA23" s="678"/>
      <c r="BB23" s="678"/>
      <c r="BC23" s="679"/>
      <c r="BD23" s="577">
        <v>26801208</v>
      </c>
      <c r="BE23" s="578"/>
      <c r="BF23" s="578"/>
      <c r="BG23" s="578"/>
      <c r="BH23" s="578"/>
      <c r="BI23" s="578"/>
      <c r="BJ23" s="578"/>
      <c r="BK23" s="579"/>
      <c r="BL23" s="654">
        <v>10</v>
      </c>
      <c r="BM23" s="654"/>
      <c r="BN23" s="654"/>
      <c r="BO23" s="654"/>
      <c r="BP23" s="655" t="s">
        <v>130</v>
      </c>
      <c r="BQ23" s="655"/>
      <c r="BR23" s="655"/>
      <c r="BS23" s="655"/>
      <c r="BT23" s="655"/>
      <c r="BU23" s="655"/>
      <c r="BV23" s="655"/>
      <c r="BW23" s="656"/>
      <c r="BY23" s="660" t="s">
        <v>259</v>
      </c>
      <c r="BZ23" s="661"/>
      <c r="CA23" s="661"/>
      <c r="CB23" s="661"/>
      <c r="CC23" s="661"/>
      <c r="CD23" s="661"/>
      <c r="CE23" s="661"/>
      <c r="CF23" s="661"/>
      <c r="CG23" s="661"/>
      <c r="CH23" s="661"/>
      <c r="CI23" s="661"/>
      <c r="CJ23" s="661"/>
      <c r="CK23" s="661"/>
      <c r="CL23" s="662"/>
      <c r="CM23" s="577">
        <v>2022497</v>
      </c>
      <c r="CN23" s="578"/>
      <c r="CO23" s="578"/>
      <c r="CP23" s="578"/>
      <c r="CQ23" s="578"/>
      <c r="CR23" s="578"/>
      <c r="CS23" s="578"/>
      <c r="CT23" s="579"/>
      <c r="CU23" s="580">
        <v>0.2</v>
      </c>
      <c r="CV23" s="657"/>
      <c r="CW23" s="657"/>
      <c r="CX23" s="659"/>
      <c r="CY23" s="583" t="s">
        <v>130</v>
      </c>
      <c r="CZ23" s="578"/>
      <c r="DA23" s="578"/>
      <c r="DB23" s="578"/>
      <c r="DC23" s="578"/>
      <c r="DD23" s="578"/>
      <c r="DE23" s="578"/>
      <c r="DF23" s="578"/>
      <c r="DG23" s="578"/>
      <c r="DH23" s="578"/>
      <c r="DI23" s="578"/>
      <c r="DJ23" s="578"/>
      <c r="DK23" s="579"/>
      <c r="DL23" s="583">
        <v>2022497</v>
      </c>
      <c r="DM23" s="578"/>
      <c r="DN23" s="578"/>
      <c r="DO23" s="578"/>
      <c r="DP23" s="578"/>
      <c r="DQ23" s="578"/>
      <c r="DR23" s="578"/>
      <c r="DS23" s="578"/>
      <c r="DT23" s="578"/>
      <c r="DU23" s="578"/>
      <c r="DV23" s="578"/>
      <c r="DW23" s="578"/>
      <c r="DX23" s="676"/>
    </row>
    <row r="24" spans="2:128" ht="11.25" customHeight="1" x14ac:dyDescent="0.2">
      <c r="B24" s="574" t="s">
        <v>260</v>
      </c>
      <c r="C24" s="575"/>
      <c r="D24" s="575"/>
      <c r="E24" s="575"/>
      <c r="F24" s="575"/>
      <c r="G24" s="575"/>
      <c r="H24" s="575"/>
      <c r="I24" s="575"/>
      <c r="J24" s="575"/>
      <c r="K24" s="575"/>
      <c r="L24" s="575"/>
      <c r="M24" s="575"/>
      <c r="N24" s="575"/>
      <c r="O24" s="575"/>
      <c r="P24" s="575"/>
      <c r="Q24" s="576"/>
      <c r="R24" s="577">
        <v>493314182</v>
      </c>
      <c r="S24" s="578"/>
      <c r="T24" s="578"/>
      <c r="U24" s="578"/>
      <c r="V24" s="578"/>
      <c r="W24" s="578"/>
      <c r="X24" s="578"/>
      <c r="Y24" s="579"/>
      <c r="Z24" s="580">
        <v>56.3</v>
      </c>
      <c r="AA24" s="657"/>
      <c r="AB24" s="657"/>
      <c r="AC24" s="659"/>
      <c r="AD24" s="583">
        <v>428465579</v>
      </c>
      <c r="AE24" s="578"/>
      <c r="AF24" s="578"/>
      <c r="AG24" s="578"/>
      <c r="AH24" s="578"/>
      <c r="AI24" s="578"/>
      <c r="AJ24" s="578"/>
      <c r="AK24" s="579"/>
      <c r="AL24" s="580">
        <v>99.8</v>
      </c>
      <c r="AM24" s="657"/>
      <c r="AN24" s="657"/>
      <c r="AO24" s="658"/>
      <c r="AP24" s="660" t="s">
        <v>261</v>
      </c>
      <c r="AQ24" s="678"/>
      <c r="AR24" s="678"/>
      <c r="AS24" s="678"/>
      <c r="AT24" s="678"/>
      <c r="AU24" s="678"/>
      <c r="AV24" s="678"/>
      <c r="AW24" s="678"/>
      <c r="AX24" s="678"/>
      <c r="AY24" s="678"/>
      <c r="AZ24" s="678"/>
      <c r="BA24" s="678"/>
      <c r="BB24" s="678"/>
      <c r="BC24" s="679"/>
      <c r="BD24" s="577">
        <v>10693</v>
      </c>
      <c r="BE24" s="578"/>
      <c r="BF24" s="578"/>
      <c r="BG24" s="578"/>
      <c r="BH24" s="578"/>
      <c r="BI24" s="578"/>
      <c r="BJ24" s="578"/>
      <c r="BK24" s="579"/>
      <c r="BL24" s="654">
        <v>0</v>
      </c>
      <c r="BM24" s="654"/>
      <c r="BN24" s="654"/>
      <c r="BO24" s="654"/>
      <c r="BP24" s="655" t="s">
        <v>212</v>
      </c>
      <c r="BQ24" s="655"/>
      <c r="BR24" s="655"/>
      <c r="BS24" s="655"/>
      <c r="BT24" s="655"/>
      <c r="BU24" s="655"/>
      <c r="BV24" s="655"/>
      <c r="BW24" s="656"/>
      <c r="BY24" s="660" t="s">
        <v>262</v>
      </c>
      <c r="BZ24" s="661"/>
      <c r="CA24" s="661"/>
      <c r="CB24" s="661"/>
      <c r="CC24" s="661"/>
      <c r="CD24" s="661"/>
      <c r="CE24" s="661"/>
      <c r="CF24" s="661"/>
      <c r="CG24" s="661"/>
      <c r="CH24" s="661"/>
      <c r="CI24" s="661"/>
      <c r="CJ24" s="661"/>
      <c r="CK24" s="661"/>
      <c r="CL24" s="662"/>
      <c r="CM24" s="577">
        <v>145070</v>
      </c>
      <c r="CN24" s="578"/>
      <c r="CO24" s="578"/>
      <c r="CP24" s="578"/>
      <c r="CQ24" s="578"/>
      <c r="CR24" s="578"/>
      <c r="CS24" s="578"/>
      <c r="CT24" s="579"/>
      <c r="CU24" s="580">
        <v>0</v>
      </c>
      <c r="CV24" s="657"/>
      <c r="CW24" s="657"/>
      <c r="CX24" s="659"/>
      <c r="CY24" s="583" t="s">
        <v>121</v>
      </c>
      <c r="CZ24" s="578"/>
      <c r="DA24" s="578"/>
      <c r="DB24" s="578"/>
      <c r="DC24" s="578"/>
      <c r="DD24" s="578"/>
      <c r="DE24" s="578"/>
      <c r="DF24" s="578"/>
      <c r="DG24" s="578"/>
      <c r="DH24" s="578"/>
      <c r="DI24" s="578"/>
      <c r="DJ24" s="578"/>
      <c r="DK24" s="579"/>
      <c r="DL24" s="583">
        <v>145070</v>
      </c>
      <c r="DM24" s="578"/>
      <c r="DN24" s="578"/>
      <c r="DO24" s="578"/>
      <c r="DP24" s="578"/>
      <c r="DQ24" s="578"/>
      <c r="DR24" s="578"/>
      <c r="DS24" s="578"/>
      <c r="DT24" s="578"/>
      <c r="DU24" s="578"/>
      <c r="DV24" s="578"/>
      <c r="DW24" s="578"/>
      <c r="DX24" s="676"/>
    </row>
    <row r="25" spans="2:128" ht="11.25" customHeight="1" x14ac:dyDescent="0.2">
      <c r="B25" s="574" t="s">
        <v>263</v>
      </c>
      <c r="C25" s="575"/>
      <c r="D25" s="575"/>
      <c r="E25" s="575"/>
      <c r="F25" s="575"/>
      <c r="G25" s="575"/>
      <c r="H25" s="575"/>
      <c r="I25" s="575"/>
      <c r="J25" s="575"/>
      <c r="K25" s="575"/>
      <c r="L25" s="575"/>
      <c r="M25" s="575"/>
      <c r="N25" s="575"/>
      <c r="O25" s="575"/>
      <c r="P25" s="575"/>
      <c r="Q25" s="576"/>
      <c r="R25" s="577">
        <v>361827</v>
      </c>
      <c r="S25" s="578"/>
      <c r="T25" s="578"/>
      <c r="U25" s="578"/>
      <c r="V25" s="578"/>
      <c r="W25" s="578"/>
      <c r="X25" s="578"/>
      <c r="Y25" s="579"/>
      <c r="Z25" s="580">
        <v>0</v>
      </c>
      <c r="AA25" s="657"/>
      <c r="AB25" s="657"/>
      <c r="AC25" s="659"/>
      <c r="AD25" s="583">
        <v>361827</v>
      </c>
      <c r="AE25" s="578"/>
      <c r="AF25" s="578"/>
      <c r="AG25" s="578"/>
      <c r="AH25" s="578"/>
      <c r="AI25" s="578"/>
      <c r="AJ25" s="578"/>
      <c r="AK25" s="579"/>
      <c r="AL25" s="580">
        <v>0.1</v>
      </c>
      <c r="AM25" s="657"/>
      <c r="AN25" s="657"/>
      <c r="AO25" s="658"/>
      <c r="AP25" s="660" t="s">
        <v>264</v>
      </c>
      <c r="AQ25" s="678"/>
      <c r="AR25" s="678"/>
      <c r="AS25" s="678"/>
      <c r="AT25" s="678"/>
      <c r="AU25" s="678"/>
      <c r="AV25" s="678"/>
      <c r="AW25" s="678"/>
      <c r="AX25" s="678"/>
      <c r="AY25" s="678"/>
      <c r="AZ25" s="678"/>
      <c r="BA25" s="678"/>
      <c r="BB25" s="678"/>
      <c r="BC25" s="679"/>
      <c r="BD25" s="577" t="s">
        <v>130</v>
      </c>
      <c r="BE25" s="578"/>
      <c r="BF25" s="578"/>
      <c r="BG25" s="578"/>
      <c r="BH25" s="578"/>
      <c r="BI25" s="578"/>
      <c r="BJ25" s="578"/>
      <c r="BK25" s="579"/>
      <c r="BL25" s="654" t="s">
        <v>211</v>
      </c>
      <c r="BM25" s="654"/>
      <c r="BN25" s="654"/>
      <c r="BO25" s="654"/>
      <c r="BP25" s="655" t="s">
        <v>130</v>
      </c>
      <c r="BQ25" s="655"/>
      <c r="BR25" s="655"/>
      <c r="BS25" s="655"/>
      <c r="BT25" s="655"/>
      <c r="BU25" s="655"/>
      <c r="BV25" s="655"/>
      <c r="BW25" s="656"/>
      <c r="BY25" s="660" t="s">
        <v>265</v>
      </c>
      <c r="BZ25" s="661"/>
      <c r="CA25" s="661"/>
      <c r="CB25" s="661"/>
      <c r="CC25" s="661"/>
      <c r="CD25" s="661"/>
      <c r="CE25" s="661"/>
      <c r="CF25" s="661"/>
      <c r="CG25" s="661"/>
      <c r="CH25" s="661"/>
      <c r="CI25" s="661"/>
      <c r="CJ25" s="661"/>
      <c r="CK25" s="661"/>
      <c r="CL25" s="662"/>
      <c r="CM25" s="577">
        <v>44986643</v>
      </c>
      <c r="CN25" s="578"/>
      <c r="CO25" s="578"/>
      <c r="CP25" s="578"/>
      <c r="CQ25" s="578"/>
      <c r="CR25" s="578"/>
      <c r="CS25" s="578"/>
      <c r="CT25" s="579"/>
      <c r="CU25" s="580">
        <v>5.2</v>
      </c>
      <c r="CV25" s="657"/>
      <c r="CW25" s="657"/>
      <c r="CX25" s="659"/>
      <c r="CY25" s="583" t="s">
        <v>130</v>
      </c>
      <c r="CZ25" s="578"/>
      <c r="DA25" s="578"/>
      <c r="DB25" s="578"/>
      <c r="DC25" s="578"/>
      <c r="DD25" s="578"/>
      <c r="DE25" s="578"/>
      <c r="DF25" s="578"/>
      <c r="DG25" s="578"/>
      <c r="DH25" s="578"/>
      <c r="DI25" s="578"/>
      <c r="DJ25" s="578"/>
      <c r="DK25" s="579"/>
      <c r="DL25" s="583">
        <v>44986643</v>
      </c>
      <c r="DM25" s="578"/>
      <c r="DN25" s="578"/>
      <c r="DO25" s="578"/>
      <c r="DP25" s="578"/>
      <c r="DQ25" s="578"/>
      <c r="DR25" s="578"/>
      <c r="DS25" s="578"/>
      <c r="DT25" s="578"/>
      <c r="DU25" s="578"/>
      <c r="DV25" s="578"/>
      <c r="DW25" s="578"/>
      <c r="DX25" s="676"/>
    </row>
    <row r="26" spans="2:128" ht="11.25" customHeight="1" x14ac:dyDescent="0.2">
      <c r="B26" s="574" t="s">
        <v>266</v>
      </c>
      <c r="C26" s="575"/>
      <c r="D26" s="575"/>
      <c r="E26" s="575"/>
      <c r="F26" s="575"/>
      <c r="G26" s="575"/>
      <c r="H26" s="575"/>
      <c r="I26" s="575"/>
      <c r="J26" s="575"/>
      <c r="K26" s="575"/>
      <c r="L26" s="575"/>
      <c r="M26" s="575"/>
      <c r="N26" s="575"/>
      <c r="O26" s="575"/>
      <c r="P26" s="575"/>
      <c r="Q26" s="576"/>
      <c r="R26" s="577">
        <v>4459637</v>
      </c>
      <c r="S26" s="578"/>
      <c r="T26" s="578"/>
      <c r="U26" s="578"/>
      <c r="V26" s="578"/>
      <c r="W26" s="578"/>
      <c r="X26" s="578"/>
      <c r="Y26" s="579"/>
      <c r="Z26" s="580">
        <v>0.5</v>
      </c>
      <c r="AA26" s="657"/>
      <c r="AB26" s="657"/>
      <c r="AC26" s="659"/>
      <c r="AD26" s="583" t="s">
        <v>130</v>
      </c>
      <c r="AE26" s="578"/>
      <c r="AF26" s="578"/>
      <c r="AG26" s="578"/>
      <c r="AH26" s="578"/>
      <c r="AI26" s="578"/>
      <c r="AJ26" s="578"/>
      <c r="AK26" s="579"/>
      <c r="AL26" s="580" t="s">
        <v>130</v>
      </c>
      <c r="AM26" s="657"/>
      <c r="AN26" s="657"/>
      <c r="AO26" s="658"/>
      <c r="AP26" s="660" t="s">
        <v>267</v>
      </c>
      <c r="AQ26" s="678"/>
      <c r="AR26" s="678"/>
      <c r="AS26" s="678"/>
      <c r="AT26" s="678"/>
      <c r="AU26" s="678"/>
      <c r="AV26" s="678"/>
      <c r="AW26" s="678"/>
      <c r="AX26" s="678"/>
      <c r="AY26" s="678"/>
      <c r="AZ26" s="678"/>
      <c r="BA26" s="678"/>
      <c r="BB26" s="678"/>
      <c r="BC26" s="679"/>
      <c r="BD26" s="577" t="s">
        <v>211</v>
      </c>
      <c r="BE26" s="578"/>
      <c r="BF26" s="578"/>
      <c r="BG26" s="578"/>
      <c r="BH26" s="578"/>
      <c r="BI26" s="578"/>
      <c r="BJ26" s="578"/>
      <c r="BK26" s="579"/>
      <c r="BL26" s="654" t="s">
        <v>130</v>
      </c>
      <c r="BM26" s="654"/>
      <c r="BN26" s="654"/>
      <c r="BO26" s="654"/>
      <c r="BP26" s="655" t="s">
        <v>212</v>
      </c>
      <c r="BQ26" s="655"/>
      <c r="BR26" s="655"/>
      <c r="BS26" s="655"/>
      <c r="BT26" s="655"/>
      <c r="BU26" s="655"/>
      <c r="BV26" s="655"/>
      <c r="BW26" s="656"/>
      <c r="BY26" s="660" t="s">
        <v>268</v>
      </c>
      <c r="BZ26" s="661"/>
      <c r="CA26" s="661"/>
      <c r="CB26" s="661"/>
      <c r="CC26" s="661"/>
      <c r="CD26" s="661"/>
      <c r="CE26" s="661"/>
      <c r="CF26" s="661"/>
      <c r="CG26" s="661"/>
      <c r="CH26" s="661"/>
      <c r="CI26" s="661"/>
      <c r="CJ26" s="661"/>
      <c r="CK26" s="661"/>
      <c r="CL26" s="662"/>
      <c r="CM26" s="577">
        <v>478717</v>
      </c>
      <c r="CN26" s="578"/>
      <c r="CO26" s="578"/>
      <c r="CP26" s="578"/>
      <c r="CQ26" s="578"/>
      <c r="CR26" s="578"/>
      <c r="CS26" s="578"/>
      <c r="CT26" s="579"/>
      <c r="CU26" s="580">
        <v>0.1</v>
      </c>
      <c r="CV26" s="657"/>
      <c r="CW26" s="657"/>
      <c r="CX26" s="659"/>
      <c r="CY26" s="583" t="s">
        <v>211</v>
      </c>
      <c r="CZ26" s="578"/>
      <c r="DA26" s="578"/>
      <c r="DB26" s="578"/>
      <c r="DC26" s="578"/>
      <c r="DD26" s="578"/>
      <c r="DE26" s="578"/>
      <c r="DF26" s="578"/>
      <c r="DG26" s="578"/>
      <c r="DH26" s="578"/>
      <c r="DI26" s="578"/>
      <c r="DJ26" s="578"/>
      <c r="DK26" s="579"/>
      <c r="DL26" s="583">
        <v>478717</v>
      </c>
      <c r="DM26" s="578"/>
      <c r="DN26" s="578"/>
      <c r="DO26" s="578"/>
      <c r="DP26" s="578"/>
      <c r="DQ26" s="578"/>
      <c r="DR26" s="578"/>
      <c r="DS26" s="578"/>
      <c r="DT26" s="578"/>
      <c r="DU26" s="578"/>
      <c r="DV26" s="578"/>
      <c r="DW26" s="578"/>
      <c r="DX26" s="676"/>
    </row>
    <row r="27" spans="2:128" ht="11.25" customHeight="1" x14ac:dyDescent="0.2">
      <c r="B27" s="574" t="s">
        <v>269</v>
      </c>
      <c r="C27" s="575"/>
      <c r="D27" s="575"/>
      <c r="E27" s="575"/>
      <c r="F27" s="575"/>
      <c r="G27" s="575"/>
      <c r="H27" s="575"/>
      <c r="I27" s="575"/>
      <c r="J27" s="575"/>
      <c r="K27" s="575"/>
      <c r="L27" s="575"/>
      <c r="M27" s="575"/>
      <c r="N27" s="575"/>
      <c r="O27" s="575"/>
      <c r="P27" s="575"/>
      <c r="Q27" s="576"/>
      <c r="R27" s="577">
        <v>6446590</v>
      </c>
      <c r="S27" s="578"/>
      <c r="T27" s="578"/>
      <c r="U27" s="578"/>
      <c r="V27" s="578"/>
      <c r="W27" s="578"/>
      <c r="X27" s="578"/>
      <c r="Y27" s="579"/>
      <c r="Z27" s="580">
        <v>0.7</v>
      </c>
      <c r="AA27" s="657"/>
      <c r="AB27" s="657"/>
      <c r="AC27" s="659"/>
      <c r="AD27" s="583">
        <v>373327</v>
      </c>
      <c r="AE27" s="578"/>
      <c r="AF27" s="578"/>
      <c r="AG27" s="578"/>
      <c r="AH27" s="578"/>
      <c r="AI27" s="578"/>
      <c r="AJ27" s="578"/>
      <c r="AK27" s="579"/>
      <c r="AL27" s="580">
        <v>0.1</v>
      </c>
      <c r="AM27" s="657"/>
      <c r="AN27" s="657"/>
      <c r="AO27" s="658"/>
      <c r="AP27" s="660" t="s">
        <v>270</v>
      </c>
      <c r="AQ27" s="678"/>
      <c r="AR27" s="678"/>
      <c r="AS27" s="678"/>
      <c r="AT27" s="678"/>
      <c r="AU27" s="678"/>
      <c r="AV27" s="678"/>
      <c r="AW27" s="678"/>
      <c r="AX27" s="678"/>
      <c r="AY27" s="678"/>
      <c r="AZ27" s="678"/>
      <c r="BA27" s="678"/>
      <c r="BB27" s="678"/>
      <c r="BC27" s="679"/>
      <c r="BD27" s="577">
        <v>535784</v>
      </c>
      <c r="BE27" s="578"/>
      <c r="BF27" s="578"/>
      <c r="BG27" s="578"/>
      <c r="BH27" s="578"/>
      <c r="BI27" s="578"/>
      <c r="BJ27" s="578"/>
      <c r="BK27" s="579"/>
      <c r="BL27" s="654">
        <v>0.2</v>
      </c>
      <c r="BM27" s="654"/>
      <c r="BN27" s="654"/>
      <c r="BO27" s="654"/>
      <c r="BP27" s="655" t="s">
        <v>212</v>
      </c>
      <c r="BQ27" s="655"/>
      <c r="BR27" s="655"/>
      <c r="BS27" s="655"/>
      <c r="BT27" s="655"/>
      <c r="BU27" s="655"/>
      <c r="BV27" s="655"/>
      <c r="BW27" s="656"/>
      <c r="BY27" s="660" t="s">
        <v>271</v>
      </c>
      <c r="BZ27" s="661"/>
      <c r="CA27" s="661"/>
      <c r="CB27" s="661"/>
      <c r="CC27" s="661"/>
      <c r="CD27" s="661"/>
      <c r="CE27" s="661"/>
      <c r="CF27" s="661"/>
      <c r="CG27" s="661"/>
      <c r="CH27" s="661"/>
      <c r="CI27" s="661"/>
      <c r="CJ27" s="661"/>
      <c r="CK27" s="661"/>
      <c r="CL27" s="662"/>
      <c r="CM27" s="577" t="s">
        <v>130</v>
      </c>
      <c r="CN27" s="578"/>
      <c r="CO27" s="578"/>
      <c r="CP27" s="578"/>
      <c r="CQ27" s="578"/>
      <c r="CR27" s="578"/>
      <c r="CS27" s="578"/>
      <c r="CT27" s="579"/>
      <c r="CU27" s="580" t="s">
        <v>130</v>
      </c>
      <c r="CV27" s="657"/>
      <c r="CW27" s="657"/>
      <c r="CX27" s="659"/>
      <c r="CY27" s="583" t="s">
        <v>130</v>
      </c>
      <c r="CZ27" s="578"/>
      <c r="DA27" s="578"/>
      <c r="DB27" s="578"/>
      <c r="DC27" s="578"/>
      <c r="DD27" s="578"/>
      <c r="DE27" s="578"/>
      <c r="DF27" s="578"/>
      <c r="DG27" s="578"/>
      <c r="DH27" s="578"/>
      <c r="DI27" s="578"/>
      <c r="DJ27" s="578"/>
      <c r="DK27" s="579"/>
      <c r="DL27" s="583" t="s">
        <v>130</v>
      </c>
      <c r="DM27" s="578"/>
      <c r="DN27" s="578"/>
      <c r="DO27" s="578"/>
      <c r="DP27" s="578"/>
      <c r="DQ27" s="578"/>
      <c r="DR27" s="578"/>
      <c r="DS27" s="578"/>
      <c r="DT27" s="578"/>
      <c r="DU27" s="578"/>
      <c r="DV27" s="578"/>
      <c r="DW27" s="578"/>
      <c r="DX27" s="676"/>
    </row>
    <row r="28" spans="2:128" ht="11.25" customHeight="1" x14ac:dyDescent="0.2">
      <c r="B28" s="574" t="s">
        <v>272</v>
      </c>
      <c r="C28" s="575"/>
      <c r="D28" s="575"/>
      <c r="E28" s="575"/>
      <c r="F28" s="575"/>
      <c r="G28" s="575"/>
      <c r="H28" s="575"/>
      <c r="I28" s="575"/>
      <c r="J28" s="575"/>
      <c r="K28" s="575"/>
      <c r="L28" s="575"/>
      <c r="M28" s="575"/>
      <c r="N28" s="575"/>
      <c r="O28" s="575"/>
      <c r="P28" s="575"/>
      <c r="Q28" s="576"/>
      <c r="R28" s="577">
        <v>2866533</v>
      </c>
      <c r="S28" s="578"/>
      <c r="T28" s="578"/>
      <c r="U28" s="578"/>
      <c r="V28" s="578"/>
      <c r="W28" s="578"/>
      <c r="X28" s="578"/>
      <c r="Y28" s="579"/>
      <c r="Z28" s="580">
        <v>0.3</v>
      </c>
      <c r="AA28" s="657"/>
      <c r="AB28" s="657"/>
      <c r="AC28" s="659"/>
      <c r="AD28" s="583">
        <v>14882</v>
      </c>
      <c r="AE28" s="578"/>
      <c r="AF28" s="578"/>
      <c r="AG28" s="578"/>
      <c r="AH28" s="578"/>
      <c r="AI28" s="578"/>
      <c r="AJ28" s="578"/>
      <c r="AK28" s="579"/>
      <c r="AL28" s="580">
        <v>0</v>
      </c>
      <c r="AM28" s="657"/>
      <c r="AN28" s="657"/>
      <c r="AO28" s="658"/>
      <c r="AP28" s="660" t="s">
        <v>273</v>
      </c>
      <c r="AQ28" s="678"/>
      <c r="AR28" s="678"/>
      <c r="AS28" s="678"/>
      <c r="AT28" s="678"/>
      <c r="AU28" s="678"/>
      <c r="AV28" s="678"/>
      <c r="AW28" s="678"/>
      <c r="AX28" s="678"/>
      <c r="AY28" s="678"/>
      <c r="AZ28" s="678"/>
      <c r="BA28" s="678"/>
      <c r="BB28" s="678"/>
      <c r="BC28" s="679"/>
      <c r="BD28" s="577">
        <v>17187</v>
      </c>
      <c r="BE28" s="578"/>
      <c r="BF28" s="578"/>
      <c r="BG28" s="578"/>
      <c r="BH28" s="578"/>
      <c r="BI28" s="578"/>
      <c r="BJ28" s="578"/>
      <c r="BK28" s="579"/>
      <c r="BL28" s="654">
        <v>0</v>
      </c>
      <c r="BM28" s="654"/>
      <c r="BN28" s="654"/>
      <c r="BO28" s="654"/>
      <c r="BP28" s="655" t="s">
        <v>130</v>
      </c>
      <c r="BQ28" s="655"/>
      <c r="BR28" s="655"/>
      <c r="BS28" s="655"/>
      <c r="BT28" s="655"/>
      <c r="BU28" s="655"/>
      <c r="BV28" s="655"/>
      <c r="BW28" s="656"/>
      <c r="BY28" s="660" t="s">
        <v>274</v>
      </c>
      <c r="BZ28" s="661"/>
      <c r="CA28" s="661"/>
      <c r="CB28" s="661"/>
      <c r="CC28" s="661"/>
      <c r="CD28" s="661"/>
      <c r="CE28" s="661"/>
      <c r="CF28" s="661"/>
      <c r="CG28" s="661"/>
      <c r="CH28" s="661"/>
      <c r="CI28" s="661"/>
      <c r="CJ28" s="661"/>
      <c r="CK28" s="661"/>
      <c r="CL28" s="662"/>
      <c r="CM28" s="577" t="s">
        <v>211</v>
      </c>
      <c r="CN28" s="578"/>
      <c r="CO28" s="578"/>
      <c r="CP28" s="578"/>
      <c r="CQ28" s="578"/>
      <c r="CR28" s="578"/>
      <c r="CS28" s="578"/>
      <c r="CT28" s="579"/>
      <c r="CU28" s="580" t="s">
        <v>130</v>
      </c>
      <c r="CV28" s="657"/>
      <c r="CW28" s="657"/>
      <c r="CX28" s="659"/>
      <c r="CY28" s="583" t="s">
        <v>130</v>
      </c>
      <c r="CZ28" s="578"/>
      <c r="DA28" s="578"/>
      <c r="DB28" s="578"/>
      <c r="DC28" s="578"/>
      <c r="DD28" s="578"/>
      <c r="DE28" s="578"/>
      <c r="DF28" s="578"/>
      <c r="DG28" s="578"/>
      <c r="DH28" s="578"/>
      <c r="DI28" s="578"/>
      <c r="DJ28" s="578"/>
      <c r="DK28" s="579"/>
      <c r="DL28" s="583" t="s">
        <v>130</v>
      </c>
      <c r="DM28" s="578"/>
      <c r="DN28" s="578"/>
      <c r="DO28" s="578"/>
      <c r="DP28" s="578"/>
      <c r="DQ28" s="578"/>
      <c r="DR28" s="578"/>
      <c r="DS28" s="578"/>
      <c r="DT28" s="578"/>
      <c r="DU28" s="578"/>
      <c r="DV28" s="578"/>
      <c r="DW28" s="578"/>
      <c r="DX28" s="676"/>
    </row>
    <row r="29" spans="2:128" ht="11.25" customHeight="1" x14ac:dyDescent="0.2">
      <c r="B29" s="574" t="s">
        <v>275</v>
      </c>
      <c r="C29" s="575"/>
      <c r="D29" s="575"/>
      <c r="E29" s="575"/>
      <c r="F29" s="575"/>
      <c r="G29" s="575"/>
      <c r="H29" s="575"/>
      <c r="I29" s="575"/>
      <c r="J29" s="575"/>
      <c r="K29" s="575"/>
      <c r="L29" s="575"/>
      <c r="M29" s="575"/>
      <c r="N29" s="575"/>
      <c r="O29" s="575"/>
      <c r="P29" s="575"/>
      <c r="Q29" s="576"/>
      <c r="R29" s="577">
        <v>189265530</v>
      </c>
      <c r="S29" s="578"/>
      <c r="T29" s="578"/>
      <c r="U29" s="578"/>
      <c r="V29" s="578"/>
      <c r="W29" s="578"/>
      <c r="X29" s="578"/>
      <c r="Y29" s="579"/>
      <c r="Z29" s="580">
        <v>21.6</v>
      </c>
      <c r="AA29" s="657"/>
      <c r="AB29" s="657"/>
      <c r="AC29" s="659"/>
      <c r="AD29" s="583" t="s">
        <v>211</v>
      </c>
      <c r="AE29" s="578"/>
      <c r="AF29" s="578"/>
      <c r="AG29" s="578"/>
      <c r="AH29" s="578"/>
      <c r="AI29" s="578"/>
      <c r="AJ29" s="578"/>
      <c r="AK29" s="579"/>
      <c r="AL29" s="580" t="s">
        <v>212</v>
      </c>
      <c r="AM29" s="657"/>
      <c r="AN29" s="657"/>
      <c r="AO29" s="658"/>
      <c r="AP29" s="660" t="s">
        <v>276</v>
      </c>
      <c r="AQ29" s="678"/>
      <c r="AR29" s="678"/>
      <c r="AS29" s="678"/>
      <c r="AT29" s="678"/>
      <c r="AU29" s="678"/>
      <c r="AV29" s="678"/>
      <c r="AW29" s="678"/>
      <c r="AX29" s="678"/>
      <c r="AY29" s="678"/>
      <c r="AZ29" s="678"/>
      <c r="BA29" s="678"/>
      <c r="BB29" s="678"/>
      <c r="BC29" s="679"/>
      <c r="BD29" s="577">
        <v>17187</v>
      </c>
      <c r="BE29" s="578"/>
      <c r="BF29" s="578"/>
      <c r="BG29" s="578"/>
      <c r="BH29" s="578"/>
      <c r="BI29" s="578"/>
      <c r="BJ29" s="578"/>
      <c r="BK29" s="579"/>
      <c r="BL29" s="654">
        <v>0</v>
      </c>
      <c r="BM29" s="654"/>
      <c r="BN29" s="654"/>
      <c r="BO29" s="654"/>
      <c r="BP29" s="655" t="s">
        <v>211</v>
      </c>
      <c r="BQ29" s="655"/>
      <c r="BR29" s="655"/>
      <c r="BS29" s="655"/>
      <c r="BT29" s="655"/>
      <c r="BU29" s="655"/>
      <c r="BV29" s="655"/>
      <c r="BW29" s="656"/>
      <c r="BY29" s="660" t="s">
        <v>277</v>
      </c>
      <c r="BZ29" s="677"/>
      <c r="CA29" s="677"/>
      <c r="CB29" s="677"/>
      <c r="CC29" s="677"/>
      <c r="CD29" s="677"/>
      <c r="CE29" s="677"/>
      <c r="CF29" s="677"/>
      <c r="CG29" s="677"/>
      <c r="CH29" s="677"/>
      <c r="CI29" s="677"/>
      <c r="CJ29" s="677"/>
      <c r="CK29" s="677"/>
      <c r="CL29" s="662"/>
      <c r="CM29" s="577">
        <v>5884168</v>
      </c>
      <c r="CN29" s="578"/>
      <c r="CO29" s="578"/>
      <c r="CP29" s="578"/>
      <c r="CQ29" s="578"/>
      <c r="CR29" s="578"/>
      <c r="CS29" s="578"/>
      <c r="CT29" s="579"/>
      <c r="CU29" s="580">
        <v>0.7</v>
      </c>
      <c r="CV29" s="657"/>
      <c r="CW29" s="657"/>
      <c r="CX29" s="659"/>
      <c r="CY29" s="583" t="s">
        <v>211</v>
      </c>
      <c r="CZ29" s="578"/>
      <c r="DA29" s="578"/>
      <c r="DB29" s="578"/>
      <c r="DC29" s="578"/>
      <c r="DD29" s="578"/>
      <c r="DE29" s="578"/>
      <c r="DF29" s="578"/>
      <c r="DG29" s="578"/>
      <c r="DH29" s="578"/>
      <c r="DI29" s="578"/>
      <c r="DJ29" s="578"/>
      <c r="DK29" s="579"/>
      <c r="DL29" s="583">
        <v>5884168</v>
      </c>
      <c r="DM29" s="578"/>
      <c r="DN29" s="578"/>
      <c r="DO29" s="578"/>
      <c r="DP29" s="578"/>
      <c r="DQ29" s="578"/>
      <c r="DR29" s="578"/>
      <c r="DS29" s="578"/>
      <c r="DT29" s="578"/>
      <c r="DU29" s="578"/>
      <c r="DV29" s="578"/>
      <c r="DW29" s="578"/>
      <c r="DX29" s="676"/>
    </row>
    <row r="30" spans="2:128" ht="11.25" customHeight="1" x14ac:dyDescent="0.2">
      <c r="B30" s="574" t="s">
        <v>278</v>
      </c>
      <c r="C30" s="575"/>
      <c r="D30" s="575"/>
      <c r="E30" s="575"/>
      <c r="F30" s="575"/>
      <c r="G30" s="575"/>
      <c r="H30" s="575"/>
      <c r="I30" s="575"/>
      <c r="J30" s="575"/>
      <c r="K30" s="575"/>
      <c r="L30" s="575"/>
      <c r="M30" s="575"/>
      <c r="N30" s="575"/>
      <c r="O30" s="575"/>
      <c r="P30" s="575"/>
      <c r="Q30" s="576"/>
      <c r="R30" s="577" t="s">
        <v>211</v>
      </c>
      <c r="S30" s="578"/>
      <c r="T30" s="578"/>
      <c r="U30" s="578"/>
      <c r="V30" s="578"/>
      <c r="W30" s="578"/>
      <c r="X30" s="578"/>
      <c r="Y30" s="579"/>
      <c r="Z30" s="580" t="s">
        <v>211</v>
      </c>
      <c r="AA30" s="657"/>
      <c r="AB30" s="657"/>
      <c r="AC30" s="659"/>
      <c r="AD30" s="583" t="s">
        <v>121</v>
      </c>
      <c r="AE30" s="578"/>
      <c r="AF30" s="578"/>
      <c r="AG30" s="578"/>
      <c r="AH30" s="578"/>
      <c r="AI30" s="578"/>
      <c r="AJ30" s="578"/>
      <c r="AK30" s="579"/>
      <c r="AL30" s="580" t="s">
        <v>130</v>
      </c>
      <c r="AM30" s="657"/>
      <c r="AN30" s="657"/>
      <c r="AO30" s="658"/>
      <c r="AP30" s="660" t="s">
        <v>279</v>
      </c>
      <c r="AQ30" s="678"/>
      <c r="AR30" s="678"/>
      <c r="AS30" s="678"/>
      <c r="AT30" s="678"/>
      <c r="AU30" s="678"/>
      <c r="AV30" s="678"/>
      <c r="AW30" s="678"/>
      <c r="AX30" s="678"/>
      <c r="AY30" s="678"/>
      <c r="AZ30" s="678"/>
      <c r="BA30" s="678"/>
      <c r="BB30" s="678"/>
      <c r="BC30" s="679"/>
      <c r="BD30" s="577">
        <v>518597</v>
      </c>
      <c r="BE30" s="578"/>
      <c r="BF30" s="578"/>
      <c r="BG30" s="578"/>
      <c r="BH30" s="578"/>
      <c r="BI30" s="578"/>
      <c r="BJ30" s="578"/>
      <c r="BK30" s="579"/>
      <c r="BL30" s="654">
        <v>0.2</v>
      </c>
      <c r="BM30" s="654"/>
      <c r="BN30" s="654"/>
      <c r="BO30" s="654"/>
      <c r="BP30" s="655" t="s">
        <v>130</v>
      </c>
      <c r="BQ30" s="655"/>
      <c r="BR30" s="655"/>
      <c r="BS30" s="655"/>
      <c r="BT30" s="655"/>
      <c r="BU30" s="655"/>
      <c r="BV30" s="655"/>
      <c r="BW30" s="656"/>
      <c r="BY30" s="660" t="s">
        <v>280</v>
      </c>
      <c r="BZ30" s="677"/>
      <c r="CA30" s="677"/>
      <c r="CB30" s="677"/>
      <c r="CC30" s="677"/>
      <c r="CD30" s="677"/>
      <c r="CE30" s="677"/>
      <c r="CF30" s="677"/>
      <c r="CG30" s="677"/>
      <c r="CH30" s="677"/>
      <c r="CI30" s="677"/>
      <c r="CJ30" s="677"/>
      <c r="CK30" s="677"/>
      <c r="CL30" s="662"/>
      <c r="CM30" s="577">
        <v>744410</v>
      </c>
      <c r="CN30" s="578"/>
      <c r="CO30" s="578"/>
      <c r="CP30" s="578"/>
      <c r="CQ30" s="578"/>
      <c r="CR30" s="578"/>
      <c r="CS30" s="578"/>
      <c r="CT30" s="579"/>
      <c r="CU30" s="580">
        <v>0.1</v>
      </c>
      <c r="CV30" s="657"/>
      <c r="CW30" s="657"/>
      <c r="CX30" s="659"/>
      <c r="CY30" s="583" t="s">
        <v>130</v>
      </c>
      <c r="CZ30" s="578"/>
      <c r="DA30" s="578"/>
      <c r="DB30" s="578"/>
      <c r="DC30" s="578"/>
      <c r="DD30" s="578"/>
      <c r="DE30" s="578"/>
      <c r="DF30" s="578"/>
      <c r="DG30" s="578"/>
      <c r="DH30" s="578"/>
      <c r="DI30" s="578"/>
      <c r="DJ30" s="578"/>
      <c r="DK30" s="579"/>
      <c r="DL30" s="583">
        <v>744410</v>
      </c>
      <c r="DM30" s="578"/>
      <c r="DN30" s="578"/>
      <c r="DO30" s="578"/>
      <c r="DP30" s="578"/>
      <c r="DQ30" s="578"/>
      <c r="DR30" s="578"/>
      <c r="DS30" s="578"/>
      <c r="DT30" s="578"/>
      <c r="DU30" s="578"/>
      <c r="DV30" s="578"/>
      <c r="DW30" s="578"/>
      <c r="DX30" s="676"/>
    </row>
    <row r="31" spans="2:128" ht="11.25" customHeight="1" x14ac:dyDescent="0.2">
      <c r="B31" s="574" t="s">
        <v>281</v>
      </c>
      <c r="C31" s="575"/>
      <c r="D31" s="575"/>
      <c r="E31" s="575"/>
      <c r="F31" s="575"/>
      <c r="G31" s="575"/>
      <c r="H31" s="575"/>
      <c r="I31" s="575"/>
      <c r="J31" s="575"/>
      <c r="K31" s="575"/>
      <c r="L31" s="575"/>
      <c r="M31" s="575"/>
      <c r="N31" s="575"/>
      <c r="O31" s="575"/>
      <c r="P31" s="575"/>
      <c r="Q31" s="576"/>
      <c r="R31" s="577">
        <v>1560316</v>
      </c>
      <c r="S31" s="578"/>
      <c r="T31" s="578"/>
      <c r="U31" s="578"/>
      <c r="V31" s="578"/>
      <c r="W31" s="578"/>
      <c r="X31" s="578"/>
      <c r="Y31" s="579"/>
      <c r="Z31" s="580">
        <v>0.2</v>
      </c>
      <c r="AA31" s="657"/>
      <c r="AB31" s="657"/>
      <c r="AC31" s="659"/>
      <c r="AD31" s="583">
        <v>80087</v>
      </c>
      <c r="AE31" s="578"/>
      <c r="AF31" s="578"/>
      <c r="AG31" s="578"/>
      <c r="AH31" s="578"/>
      <c r="AI31" s="578"/>
      <c r="AJ31" s="578"/>
      <c r="AK31" s="579"/>
      <c r="AL31" s="580">
        <v>0</v>
      </c>
      <c r="AM31" s="657"/>
      <c r="AN31" s="657"/>
      <c r="AO31" s="658"/>
      <c r="AP31" s="660" t="s">
        <v>282</v>
      </c>
      <c r="AQ31" s="678"/>
      <c r="AR31" s="678"/>
      <c r="AS31" s="678"/>
      <c r="AT31" s="678"/>
      <c r="AU31" s="678"/>
      <c r="AV31" s="678"/>
      <c r="AW31" s="678"/>
      <c r="AX31" s="678"/>
      <c r="AY31" s="678"/>
      <c r="AZ31" s="678"/>
      <c r="BA31" s="678"/>
      <c r="BB31" s="678"/>
      <c r="BC31" s="679"/>
      <c r="BD31" s="577" t="s">
        <v>130</v>
      </c>
      <c r="BE31" s="578"/>
      <c r="BF31" s="578"/>
      <c r="BG31" s="578"/>
      <c r="BH31" s="578"/>
      <c r="BI31" s="578"/>
      <c r="BJ31" s="578"/>
      <c r="BK31" s="579"/>
      <c r="BL31" s="654" t="s">
        <v>130</v>
      </c>
      <c r="BM31" s="654"/>
      <c r="BN31" s="654"/>
      <c r="BO31" s="654"/>
      <c r="BP31" s="655" t="s">
        <v>212</v>
      </c>
      <c r="BQ31" s="655"/>
      <c r="BR31" s="655"/>
      <c r="BS31" s="655"/>
      <c r="BT31" s="655"/>
      <c r="BU31" s="655"/>
      <c r="BV31" s="655"/>
      <c r="BW31" s="656"/>
      <c r="BY31" s="660" t="s">
        <v>283</v>
      </c>
      <c r="BZ31" s="677"/>
      <c r="CA31" s="677"/>
      <c r="CB31" s="677"/>
      <c r="CC31" s="677"/>
      <c r="CD31" s="677"/>
      <c r="CE31" s="677"/>
      <c r="CF31" s="677"/>
      <c r="CG31" s="677"/>
      <c r="CH31" s="677"/>
      <c r="CI31" s="677"/>
      <c r="CJ31" s="677"/>
      <c r="CK31" s="677"/>
      <c r="CL31" s="662"/>
      <c r="CM31" s="577">
        <v>4034327</v>
      </c>
      <c r="CN31" s="578"/>
      <c r="CO31" s="578"/>
      <c r="CP31" s="578"/>
      <c r="CQ31" s="578"/>
      <c r="CR31" s="578"/>
      <c r="CS31" s="578"/>
      <c r="CT31" s="579"/>
      <c r="CU31" s="580">
        <v>0.5</v>
      </c>
      <c r="CV31" s="657"/>
      <c r="CW31" s="657"/>
      <c r="CX31" s="659"/>
      <c r="CY31" s="583" t="s">
        <v>130</v>
      </c>
      <c r="CZ31" s="578"/>
      <c r="DA31" s="578"/>
      <c r="DB31" s="578"/>
      <c r="DC31" s="578"/>
      <c r="DD31" s="578"/>
      <c r="DE31" s="578"/>
      <c r="DF31" s="578"/>
      <c r="DG31" s="578"/>
      <c r="DH31" s="578"/>
      <c r="DI31" s="578"/>
      <c r="DJ31" s="578"/>
      <c r="DK31" s="579"/>
      <c r="DL31" s="583">
        <v>4034327</v>
      </c>
      <c r="DM31" s="578"/>
      <c r="DN31" s="578"/>
      <c r="DO31" s="578"/>
      <c r="DP31" s="578"/>
      <c r="DQ31" s="578"/>
      <c r="DR31" s="578"/>
      <c r="DS31" s="578"/>
      <c r="DT31" s="578"/>
      <c r="DU31" s="578"/>
      <c r="DV31" s="578"/>
      <c r="DW31" s="578"/>
      <c r="DX31" s="676"/>
    </row>
    <row r="32" spans="2:128" ht="11.25" customHeight="1" x14ac:dyDescent="0.2">
      <c r="B32" s="574" t="s">
        <v>284</v>
      </c>
      <c r="C32" s="575"/>
      <c r="D32" s="575"/>
      <c r="E32" s="575"/>
      <c r="F32" s="575"/>
      <c r="G32" s="575"/>
      <c r="H32" s="575"/>
      <c r="I32" s="575"/>
      <c r="J32" s="575"/>
      <c r="K32" s="575"/>
      <c r="L32" s="575"/>
      <c r="M32" s="575"/>
      <c r="N32" s="575"/>
      <c r="O32" s="575"/>
      <c r="P32" s="575"/>
      <c r="Q32" s="576"/>
      <c r="R32" s="577">
        <v>229718</v>
      </c>
      <c r="S32" s="578"/>
      <c r="T32" s="578"/>
      <c r="U32" s="578"/>
      <c r="V32" s="578"/>
      <c r="W32" s="578"/>
      <c r="X32" s="578"/>
      <c r="Y32" s="579"/>
      <c r="Z32" s="580">
        <v>0</v>
      </c>
      <c r="AA32" s="657"/>
      <c r="AB32" s="657"/>
      <c r="AC32" s="659"/>
      <c r="AD32" s="583" t="s">
        <v>211</v>
      </c>
      <c r="AE32" s="578"/>
      <c r="AF32" s="578"/>
      <c r="AG32" s="578"/>
      <c r="AH32" s="578"/>
      <c r="AI32" s="578"/>
      <c r="AJ32" s="578"/>
      <c r="AK32" s="579"/>
      <c r="AL32" s="580" t="s">
        <v>130</v>
      </c>
      <c r="AM32" s="657"/>
      <c r="AN32" s="657"/>
      <c r="AO32" s="658"/>
      <c r="AP32" s="574" t="s">
        <v>156</v>
      </c>
      <c r="AQ32" s="575"/>
      <c r="AR32" s="575"/>
      <c r="AS32" s="575"/>
      <c r="AT32" s="575"/>
      <c r="AU32" s="575"/>
      <c r="AV32" s="575"/>
      <c r="AW32" s="575"/>
      <c r="AX32" s="575"/>
      <c r="AY32" s="575"/>
      <c r="AZ32" s="575"/>
      <c r="BA32" s="575"/>
      <c r="BB32" s="575"/>
      <c r="BC32" s="576"/>
      <c r="BD32" s="577">
        <v>267304519</v>
      </c>
      <c r="BE32" s="578"/>
      <c r="BF32" s="578"/>
      <c r="BG32" s="578"/>
      <c r="BH32" s="578"/>
      <c r="BI32" s="578"/>
      <c r="BJ32" s="578"/>
      <c r="BK32" s="579"/>
      <c r="BL32" s="654">
        <v>100</v>
      </c>
      <c r="BM32" s="654"/>
      <c r="BN32" s="654"/>
      <c r="BO32" s="654"/>
      <c r="BP32" s="655">
        <v>1873674</v>
      </c>
      <c r="BQ32" s="655"/>
      <c r="BR32" s="655"/>
      <c r="BS32" s="655"/>
      <c r="BT32" s="655"/>
      <c r="BU32" s="655"/>
      <c r="BV32" s="655"/>
      <c r="BW32" s="656"/>
      <c r="BY32" s="574" t="s">
        <v>285</v>
      </c>
      <c r="BZ32" s="575"/>
      <c r="CA32" s="575"/>
      <c r="CB32" s="575"/>
      <c r="CC32" s="575"/>
      <c r="CD32" s="575"/>
      <c r="CE32" s="575"/>
      <c r="CF32" s="575"/>
      <c r="CG32" s="575"/>
      <c r="CH32" s="575"/>
      <c r="CI32" s="575"/>
      <c r="CJ32" s="575"/>
      <c r="CK32" s="575"/>
      <c r="CL32" s="576"/>
      <c r="CM32" s="577" t="s">
        <v>211</v>
      </c>
      <c r="CN32" s="578"/>
      <c r="CO32" s="578"/>
      <c r="CP32" s="578"/>
      <c r="CQ32" s="578"/>
      <c r="CR32" s="578"/>
      <c r="CS32" s="578"/>
      <c r="CT32" s="579"/>
      <c r="CU32" s="580" t="s">
        <v>121</v>
      </c>
      <c r="CV32" s="657"/>
      <c r="CW32" s="657"/>
      <c r="CX32" s="659"/>
      <c r="CY32" s="583" t="s">
        <v>211</v>
      </c>
      <c r="CZ32" s="578"/>
      <c r="DA32" s="578"/>
      <c r="DB32" s="578"/>
      <c r="DC32" s="578"/>
      <c r="DD32" s="578"/>
      <c r="DE32" s="578"/>
      <c r="DF32" s="578"/>
      <c r="DG32" s="578"/>
      <c r="DH32" s="578"/>
      <c r="DI32" s="578"/>
      <c r="DJ32" s="578"/>
      <c r="DK32" s="579"/>
      <c r="DL32" s="583" t="s">
        <v>121</v>
      </c>
      <c r="DM32" s="578"/>
      <c r="DN32" s="578"/>
      <c r="DO32" s="578"/>
      <c r="DP32" s="578"/>
      <c r="DQ32" s="578"/>
      <c r="DR32" s="578"/>
      <c r="DS32" s="578"/>
      <c r="DT32" s="578"/>
      <c r="DU32" s="578"/>
      <c r="DV32" s="578"/>
      <c r="DW32" s="578"/>
      <c r="DX32" s="676"/>
    </row>
    <row r="33" spans="2:128" ht="11.25" customHeight="1" x14ac:dyDescent="0.2">
      <c r="B33" s="574" t="s">
        <v>286</v>
      </c>
      <c r="C33" s="575"/>
      <c r="D33" s="575"/>
      <c r="E33" s="575"/>
      <c r="F33" s="575"/>
      <c r="G33" s="575"/>
      <c r="H33" s="575"/>
      <c r="I33" s="575"/>
      <c r="J33" s="575"/>
      <c r="K33" s="575"/>
      <c r="L33" s="575"/>
      <c r="M33" s="575"/>
      <c r="N33" s="575"/>
      <c r="O33" s="575"/>
      <c r="P33" s="575"/>
      <c r="Q33" s="576"/>
      <c r="R33" s="577">
        <v>12838908</v>
      </c>
      <c r="S33" s="578"/>
      <c r="T33" s="578"/>
      <c r="U33" s="578"/>
      <c r="V33" s="578"/>
      <c r="W33" s="578"/>
      <c r="X33" s="578"/>
      <c r="Y33" s="579"/>
      <c r="Z33" s="580">
        <v>1.5</v>
      </c>
      <c r="AA33" s="657"/>
      <c r="AB33" s="657"/>
      <c r="AC33" s="659"/>
      <c r="AD33" s="583" t="s">
        <v>211</v>
      </c>
      <c r="AE33" s="578"/>
      <c r="AF33" s="578"/>
      <c r="AG33" s="578"/>
      <c r="AH33" s="578"/>
      <c r="AI33" s="578"/>
      <c r="AJ33" s="578"/>
      <c r="AK33" s="579"/>
      <c r="AL33" s="580" t="s">
        <v>211</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287</v>
      </c>
      <c r="BZ33" s="590"/>
      <c r="CA33" s="590"/>
      <c r="CB33" s="590"/>
      <c r="CC33" s="590"/>
      <c r="CD33" s="590"/>
      <c r="CE33" s="590"/>
      <c r="CF33" s="590"/>
      <c r="CG33" s="590"/>
      <c r="CH33" s="590"/>
      <c r="CI33" s="590"/>
      <c r="CJ33" s="590"/>
      <c r="CK33" s="590"/>
      <c r="CL33" s="591"/>
      <c r="CM33" s="577">
        <v>857867880</v>
      </c>
      <c r="CN33" s="578"/>
      <c r="CO33" s="578"/>
      <c r="CP33" s="578"/>
      <c r="CQ33" s="578"/>
      <c r="CR33" s="578"/>
      <c r="CS33" s="578"/>
      <c r="CT33" s="579"/>
      <c r="CU33" s="595">
        <v>100</v>
      </c>
      <c r="CV33" s="671"/>
      <c r="CW33" s="671"/>
      <c r="CX33" s="672"/>
      <c r="CY33" s="583">
        <v>97142786</v>
      </c>
      <c r="CZ33" s="578"/>
      <c r="DA33" s="578"/>
      <c r="DB33" s="578"/>
      <c r="DC33" s="578"/>
      <c r="DD33" s="578"/>
      <c r="DE33" s="578"/>
      <c r="DF33" s="578"/>
      <c r="DG33" s="578"/>
      <c r="DH33" s="578"/>
      <c r="DI33" s="578"/>
      <c r="DJ33" s="578"/>
      <c r="DK33" s="579"/>
      <c r="DL33" s="583">
        <v>568305995</v>
      </c>
      <c r="DM33" s="578"/>
      <c r="DN33" s="578"/>
      <c r="DO33" s="578"/>
      <c r="DP33" s="578"/>
      <c r="DQ33" s="578"/>
      <c r="DR33" s="578"/>
      <c r="DS33" s="578"/>
      <c r="DT33" s="578"/>
      <c r="DU33" s="578"/>
      <c r="DV33" s="578"/>
      <c r="DW33" s="578"/>
      <c r="DX33" s="676"/>
    </row>
    <row r="34" spans="2:128" ht="11.25" customHeight="1" x14ac:dyDescent="0.2">
      <c r="B34" s="574" t="s">
        <v>288</v>
      </c>
      <c r="C34" s="575"/>
      <c r="D34" s="575"/>
      <c r="E34" s="575"/>
      <c r="F34" s="575"/>
      <c r="G34" s="575"/>
      <c r="H34" s="575"/>
      <c r="I34" s="575"/>
      <c r="J34" s="575"/>
      <c r="K34" s="575"/>
      <c r="L34" s="575"/>
      <c r="M34" s="575"/>
      <c r="N34" s="575"/>
      <c r="O34" s="575"/>
      <c r="P34" s="575"/>
      <c r="Q34" s="576"/>
      <c r="R34" s="577">
        <v>22792497</v>
      </c>
      <c r="S34" s="578"/>
      <c r="T34" s="578"/>
      <c r="U34" s="578"/>
      <c r="V34" s="578"/>
      <c r="W34" s="578"/>
      <c r="X34" s="578"/>
      <c r="Y34" s="579"/>
      <c r="Z34" s="580">
        <v>2.6</v>
      </c>
      <c r="AA34" s="657"/>
      <c r="AB34" s="657"/>
      <c r="AC34" s="659"/>
      <c r="AD34" s="583" t="s">
        <v>130</v>
      </c>
      <c r="AE34" s="578"/>
      <c r="AF34" s="578"/>
      <c r="AG34" s="578"/>
      <c r="AH34" s="578"/>
      <c r="AI34" s="578"/>
      <c r="AJ34" s="578"/>
      <c r="AK34" s="579"/>
      <c r="AL34" s="580" t="s">
        <v>211</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289</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290</v>
      </c>
      <c r="C35" s="575"/>
      <c r="D35" s="575"/>
      <c r="E35" s="575"/>
      <c r="F35" s="575"/>
      <c r="G35" s="575"/>
      <c r="H35" s="575"/>
      <c r="I35" s="575"/>
      <c r="J35" s="575"/>
      <c r="K35" s="575"/>
      <c r="L35" s="575"/>
      <c r="M35" s="575"/>
      <c r="N35" s="575"/>
      <c r="O35" s="575"/>
      <c r="P35" s="575"/>
      <c r="Q35" s="576"/>
      <c r="R35" s="577">
        <v>51460725</v>
      </c>
      <c r="S35" s="578"/>
      <c r="T35" s="578"/>
      <c r="U35" s="578"/>
      <c r="V35" s="578"/>
      <c r="W35" s="578"/>
      <c r="X35" s="578"/>
      <c r="Y35" s="579"/>
      <c r="Z35" s="580">
        <v>5.9</v>
      </c>
      <c r="AA35" s="657"/>
      <c r="AB35" s="657"/>
      <c r="AC35" s="659"/>
      <c r="AD35" s="583">
        <v>193442</v>
      </c>
      <c r="AE35" s="578"/>
      <c r="AF35" s="578"/>
      <c r="AG35" s="578"/>
      <c r="AH35" s="578"/>
      <c r="AI35" s="578"/>
      <c r="AJ35" s="578"/>
      <c r="AK35" s="579"/>
      <c r="AL35" s="580">
        <v>0</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195</v>
      </c>
      <c r="BZ35" s="646"/>
      <c r="CA35" s="646"/>
      <c r="CB35" s="646"/>
      <c r="CC35" s="646"/>
      <c r="CD35" s="646"/>
      <c r="CE35" s="646"/>
      <c r="CF35" s="646"/>
      <c r="CG35" s="646"/>
      <c r="CH35" s="646"/>
      <c r="CI35" s="646"/>
      <c r="CJ35" s="646"/>
      <c r="CK35" s="646"/>
      <c r="CL35" s="647"/>
      <c r="CM35" s="645" t="s">
        <v>291</v>
      </c>
      <c r="CN35" s="646"/>
      <c r="CO35" s="646"/>
      <c r="CP35" s="646"/>
      <c r="CQ35" s="646"/>
      <c r="CR35" s="646"/>
      <c r="CS35" s="646"/>
      <c r="CT35" s="647"/>
      <c r="CU35" s="645" t="s">
        <v>292</v>
      </c>
      <c r="CV35" s="646"/>
      <c r="CW35" s="646"/>
      <c r="CX35" s="647"/>
      <c r="CY35" s="645" t="s">
        <v>293</v>
      </c>
      <c r="CZ35" s="646"/>
      <c r="DA35" s="646"/>
      <c r="DB35" s="646"/>
      <c r="DC35" s="646"/>
      <c r="DD35" s="646"/>
      <c r="DE35" s="646"/>
      <c r="DF35" s="647"/>
      <c r="DG35" s="673" t="s">
        <v>294</v>
      </c>
      <c r="DH35" s="674"/>
      <c r="DI35" s="674"/>
      <c r="DJ35" s="674"/>
      <c r="DK35" s="674"/>
      <c r="DL35" s="674"/>
      <c r="DM35" s="674"/>
      <c r="DN35" s="674"/>
      <c r="DO35" s="674"/>
      <c r="DP35" s="674"/>
      <c r="DQ35" s="675"/>
      <c r="DR35" s="645" t="s">
        <v>295</v>
      </c>
      <c r="DS35" s="646"/>
      <c r="DT35" s="646"/>
      <c r="DU35" s="646"/>
      <c r="DV35" s="646"/>
      <c r="DW35" s="646"/>
      <c r="DX35" s="647"/>
    </row>
    <row r="36" spans="2:128" ht="11.25" customHeight="1" x14ac:dyDescent="0.2">
      <c r="B36" s="574" t="s">
        <v>296</v>
      </c>
      <c r="C36" s="575"/>
      <c r="D36" s="575"/>
      <c r="E36" s="575"/>
      <c r="F36" s="575"/>
      <c r="G36" s="575"/>
      <c r="H36" s="575"/>
      <c r="I36" s="575"/>
      <c r="J36" s="575"/>
      <c r="K36" s="575"/>
      <c r="L36" s="575"/>
      <c r="M36" s="575"/>
      <c r="N36" s="575"/>
      <c r="O36" s="575"/>
      <c r="P36" s="575"/>
      <c r="Q36" s="576"/>
      <c r="R36" s="577">
        <v>90769367</v>
      </c>
      <c r="S36" s="578"/>
      <c r="T36" s="578"/>
      <c r="U36" s="578"/>
      <c r="V36" s="578"/>
      <c r="W36" s="578"/>
      <c r="X36" s="578"/>
      <c r="Y36" s="579"/>
      <c r="Z36" s="580">
        <v>10.4</v>
      </c>
      <c r="AA36" s="657"/>
      <c r="AB36" s="657"/>
      <c r="AC36" s="659"/>
      <c r="AD36" s="583" t="s">
        <v>211</v>
      </c>
      <c r="AE36" s="578"/>
      <c r="AF36" s="578"/>
      <c r="AG36" s="578"/>
      <c r="AH36" s="578"/>
      <c r="AI36" s="578"/>
      <c r="AJ36" s="578"/>
      <c r="AK36" s="579"/>
      <c r="AL36" s="580" t="s">
        <v>130</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297</v>
      </c>
      <c r="BZ36" s="640"/>
      <c r="CA36" s="640"/>
      <c r="CB36" s="640"/>
      <c r="CC36" s="640"/>
      <c r="CD36" s="640"/>
      <c r="CE36" s="640"/>
      <c r="CF36" s="640"/>
      <c r="CG36" s="640"/>
      <c r="CH36" s="640"/>
      <c r="CI36" s="640"/>
      <c r="CJ36" s="640"/>
      <c r="CK36" s="640"/>
      <c r="CL36" s="641"/>
      <c r="CM36" s="669">
        <v>302470910</v>
      </c>
      <c r="CN36" s="664"/>
      <c r="CO36" s="664"/>
      <c r="CP36" s="664"/>
      <c r="CQ36" s="664"/>
      <c r="CR36" s="664"/>
      <c r="CS36" s="664"/>
      <c r="CT36" s="665"/>
      <c r="CU36" s="666">
        <v>35.299999999999997</v>
      </c>
      <c r="CV36" s="667"/>
      <c r="CW36" s="667"/>
      <c r="CX36" s="670"/>
      <c r="CY36" s="663">
        <v>272871421</v>
      </c>
      <c r="CZ36" s="664"/>
      <c r="DA36" s="664"/>
      <c r="DB36" s="664"/>
      <c r="DC36" s="664"/>
      <c r="DD36" s="664"/>
      <c r="DE36" s="664"/>
      <c r="DF36" s="665"/>
      <c r="DG36" s="663">
        <v>270590910</v>
      </c>
      <c r="DH36" s="664"/>
      <c r="DI36" s="664"/>
      <c r="DJ36" s="664"/>
      <c r="DK36" s="664"/>
      <c r="DL36" s="664"/>
      <c r="DM36" s="664"/>
      <c r="DN36" s="664"/>
      <c r="DO36" s="664"/>
      <c r="DP36" s="664"/>
      <c r="DQ36" s="665"/>
      <c r="DR36" s="666">
        <v>58.2</v>
      </c>
      <c r="DS36" s="667"/>
      <c r="DT36" s="667"/>
      <c r="DU36" s="667"/>
      <c r="DV36" s="667"/>
      <c r="DW36" s="667"/>
      <c r="DX36" s="668"/>
    </row>
    <row r="37" spans="2:128" ht="11.25" customHeight="1" x14ac:dyDescent="0.2">
      <c r="B37" s="574" t="s">
        <v>298</v>
      </c>
      <c r="C37" s="575"/>
      <c r="D37" s="575"/>
      <c r="E37" s="575"/>
      <c r="F37" s="575"/>
      <c r="G37" s="575"/>
      <c r="H37" s="575"/>
      <c r="I37" s="575"/>
      <c r="J37" s="575"/>
      <c r="K37" s="575"/>
      <c r="L37" s="575"/>
      <c r="M37" s="575"/>
      <c r="N37" s="575"/>
      <c r="O37" s="575"/>
      <c r="P37" s="575"/>
      <c r="Q37" s="576"/>
      <c r="R37" s="577" t="s">
        <v>130</v>
      </c>
      <c r="S37" s="578"/>
      <c r="T37" s="578"/>
      <c r="U37" s="578"/>
      <c r="V37" s="578"/>
      <c r="W37" s="578"/>
      <c r="X37" s="578"/>
      <c r="Y37" s="579"/>
      <c r="Z37" s="580" t="s">
        <v>130</v>
      </c>
      <c r="AA37" s="657"/>
      <c r="AB37" s="657"/>
      <c r="AC37" s="659"/>
      <c r="AD37" s="583" t="s">
        <v>211</v>
      </c>
      <c r="AE37" s="578"/>
      <c r="AF37" s="578"/>
      <c r="AG37" s="578"/>
      <c r="AH37" s="578"/>
      <c r="AI37" s="578"/>
      <c r="AJ37" s="578"/>
      <c r="AK37" s="579"/>
      <c r="AL37" s="580" t="s">
        <v>130</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299</v>
      </c>
      <c r="BZ37" s="575"/>
      <c r="CA37" s="575"/>
      <c r="CB37" s="575"/>
      <c r="CC37" s="575"/>
      <c r="CD37" s="575"/>
      <c r="CE37" s="575"/>
      <c r="CF37" s="575"/>
      <c r="CG37" s="575"/>
      <c r="CH37" s="575"/>
      <c r="CI37" s="575"/>
      <c r="CJ37" s="575"/>
      <c r="CK37" s="575"/>
      <c r="CL37" s="576"/>
      <c r="CM37" s="577">
        <v>189088877</v>
      </c>
      <c r="CN37" s="584"/>
      <c r="CO37" s="584"/>
      <c r="CP37" s="584"/>
      <c r="CQ37" s="584"/>
      <c r="CR37" s="584"/>
      <c r="CS37" s="584"/>
      <c r="CT37" s="585"/>
      <c r="CU37" s="580">
        <v>22</v>
      </c>
      <c r="CV37" s="581"/>
      <c r="CW37" s="581"/>
      <c r="CX37" s="582"/>
      <c r="CY37" s="583">
        <v>165701052</v>
      </c>
      <c r="CZ37" s="584"/>
      <c r="DA37" s="584"/>
      <c r="DB37" s="584"/>
      <c r="DC37" s="584"/>
      <c r="DD37" s="584"/>
      <c r="DE37" s="584"/>
      <c r="DF37" s="585"/>
      <c r="DG37" s="583">
        <v>163421792</v>
      </c>
      <c r="DH37" s="584"/>
      <c r="DI37" s="584"/>
      <c r="DJ37" s="584"/>
      <c r="DK37" s="584"/>
      <c r="DL37" s="584"/>
      <c r="DM37" s="584"/>
      <c r="DN37" s="584"/>
      <c r="DO37" s="584"/>
      <c r="DP37" s="584"/>
      <c r="DQ37" s="585"/>
      <c r="DR37" s="580">
        <v>35.1</v>
      </c>
      <c r="DS37" s="581"/>
      <c r="DT37" s="581"/>
      <c r="DU37" s="581"/>
      <c r="DV37" s="581"/>
      <c r="DW37" s="581"/>
      <c r="DX37" s="613"/>
    </row>
    <row r="38" spans="2:128" ht="11.25" customHeight="1" x14ac:dyDescent="0.2">
      <c r="B38" s="574" t="s">
        <v>300</v>
      </c>
      <c r="C38" s="575"/>
      <c r="D38" s="575"/>
      <c r="E38" s="575"/>
      <c r="F38" s="575"/>
      <c r="G38" s="575"/>
      <c r="H38" s="575"/>
      <c r="I38" s="575"/>
      <c r="J38" s="575"/>
      <c r="K38" s="575"/>
      <c r="L38" s="575"/>
      <c r="M38" s="575"/>
      <c r="N38" s="575"/>
      <c r="O38" s="575"/>
      <c r="P38" s="575"/>
      <c r="Q38" s="576"/>
      <c r="R38" s="577" t="s">
        <v>130</v>
      </c>
      <c r="S38" s="578"/>
      <c r="T38" s="578"/>
      <c r="U38" s="578"/>
      <c r="V38" s="578"/>
      <c r="W38" s="578"/>
      <c r="X38" s="578"/>
      <c r="Y38" s="579"/>
      <c r="Z38" s="580" t="s">
        <v>130</v>
      </c>
      <c r="AA38" s="657"/>
      <c r="AB38" s="657"/>
      <c r="AC38" s="659"/>
      <c r="AD38" s="583" t="s">
        <v>211</v>
      </c>
      <c r="AE38" s="578"/>
      <c r="AF38" s="578"/>
      <c r="AG38" s="578"/>
      <c r="AH38" s="578"/>
      <c r="AI38" s="578"/>
      <c r="AJ38" s="578"/>
      <c r="AK38" s="579"/>
      <c r="AL38" s="580" t="s">
        <v>130</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301</v>
      </c>
      <c r="BZ38" s="575"/>
      <c r="CA38" s="575"/>
      <c r="CB38" s="575"/>
      <c r="CC38" s="575"/>
      <c r="CD38" s="575"/>
      <c r="CE38" s="575"/>
      <c r="CF38" s="575"/>
      <c r="CG38" s="575"/>
      <c r="CH38" s="575"/>
      <c r="CI38" s="575"/>
      <c r="CJ38" s="575"/>
      <c r="CK38" s="575"/>
      <c r="CL38" s="576"/>
      <c r="CM38" s="577">
        <v>137990959</v>
      </c>
      <c r="CN38" s="578"/>
      <c r="CO38" s="578"/>
      <c r="CP38" s="578"/>
      <c r="CQ38" s="578"/>
      <c r="CR38" s="578"/>
      <c r="CS38" s="578"/>
      <c r="CT38" s="579"/>
      <c r="CU38" s="580">
        <v>16.100000000000001</v>
      </c>
      <c r="CV38" s="581"/>
      <c r="CW38" s="581"/>
      <c r="CX38" s="582"/>
      <c r="CY38" s="583">
        <v>115773992</v>
      </c>
      <c r="CZ38" s="584"/>
      <c r="DA38" s="584"/>
      <c r="DB38" s="584"/>
      <c r="DC38" s="584"/>
      <c r="DD38" s="584"/>
      <c r="DE38" s="584"/>
      <c r="DF38" s="585"/>
      <c r="DG38" s="583">
        <v>115518319</v>
      </c>
      <c r="DH38" s="584"/>
      <c r="DI38" s="584"/>
      <c r="DJ38" s="584"/>
      <c r="DK38" s="584"/>
      <c r="DL38" s="584"/>
      <c r="DM38" s="584"/>
      <c r="DN38" s="584"/>
      <c r="DO38" s="584"/>
      <c r="DP38" s="584"/>
      <c r="DQ38" s="585"/>
      <c r="DR38" s="580">
        <v>24.8</v>
      </c>
      <c r="DS38" s="581"/>
      <c r="DT38" s="581"/>
      <c r="DU38" s="581"/>
      <c r="DV38" s="581"/>
      <c r="DW38" s="581"/>
      <c r="DX38" s="613"/>
    </row>
    <row r="39" spans="2:128" ht="11.25" customHeight="1" x14ac:dyDescent="0.2">
      <c r="B39" s="574" t="s">
        <v>302</v>
      </c>
      <c r="C39" s="575"/>
      <c r="D39" s="575"/>
      <c r="E39" s="575"/>
      <c r="F39" s="575"/>
      <c r="G39" s="575"/>
      <c r="H39" s="575"/>
      <c r="I39" s="575"/>
      <c r="J39" s="575"/>
      <c r="K39" s="575"/>
      <c r="L39" s="575"/>
      <c r="M39" s="575"/>
      <c r="N39" s="575"/>
      <c r="O39" s="575"/>
      <c r="P39" s="575"/>
      <c r="Q39" s="576"/>
      <c r="R39" s="577">
        <v>35481023</v>
      </c>
      <c r="S39" s="578"/>
      <c r="T39" s="578"/>
      <c r="U39" s="578"/>
      <c r="V39" s="578"/>
      <c r="W39" s="578"/>
      <c r="X39" s="578"/>
      <c r="Y39" s="579"/>
      <c r="Z39" s="580">
        <v>4</v>
      </c>
      <c r="AA39" s="657"/>
      <c r="AB39" s="657"/>
      <c r="AC39" s="659"/>
      <c r="AD39" s="583" t="s">
        <v>130</v>
      </c>
      <c r="AE39" s="578"/>
      <c r="AF39" s="578"/>
      <c r="AG39" s="578"/>
      <c r="AH39" s="578"/>
      <c r="AI39" s="578"/>
      <c r="AJ39" s="578"/>
      <c r="AK39" s="579"/>
      <c r="AL39" s="580" t="s">
        <v>211</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303</v>
      </c>
      <c r="BZ39" s="575"/>
      <c r="CA39" s="575"/>
      <c r="CB39" s="575"/>
      <c r="CC39" s="575"/>
      <c r="CD39" s="575"/>
      <c r="CE39" s="575"/>
      <c r="CF39" s="575"/>
      <c r="CG39" s="575"/>
      <c r="CH39" s="575"/>
      <c r="CI39" s="575"/>
      <c r="CJ39" s="575"/>
      <c r="CK39" s="575"/>
      <c r="CL39" s="576"/>
      <c r="CM39" s="577">
        <v>12583778</v>
      </c>
      <c r="CN39" s="584"/>
      <c r="CO39" s="584"/>
      <c r="CP39" s="584"/>
      <c r="CQ39" s="584"/>
      <c r="CR39" s="584"/>
      <c r="CS39" s="584"/>
      <c r="CT39" s="585"/>
      <c r="CU39" s="580">
        <v>1.5</v>
      </c>
      <c r="CV39" s="581"/>
      <c r="CW39" s="581"/>
      <c r="CX39" s="582"/>
      <c r="CY39" s="583">
        <v>7681000</v>
      </c>
      <c r="CZ39" s="584"/>
      <c r="DA39" s="584"/>
      <c r="DB39" s="584"/>
      <c r="DC39" s="584"/>
      <c r="DD39" s="584"/>
      <c r="DE39" s="584"/>
      <c r="DF39" s="585"/>
      <c r="DG39" s="583">
        <v>7680681</v>
      </c>
      <c r="DH39" s="584"/>
      <c r="DI39" s="584"/>
      <c r="DJ39" s="584"/>
      <c r="DK39" s="584"/>
      <c r="DL39" s="584"/>
      <c r="DM39" s="584"/>
      <c r="DN39" s="584"/>
      <c r="DO39" s="584"/>
      <c r="DP39" s="584"/>
      <c r="DQ39" s="585"/>
      <c r="DR39" s="580">
        <v>1.7</v>
      </c>
      <c r="DS39" s="581"/>
      <c r="DT39" s="581"/>
      <c r="DU39" s="581"/>
      <c r="DV39" s="581"/>
      <c r="DW39" s="581"/>
      <c r="DX39" s="613"/>
    </row>
    <row r="40" spans="2:128" ht="11.25" customHeight="1" x14ac:dyDescent="0.2">
      <c r="B40" s="589" t="s">
        <v>304</v>
      </c>
      <c r="C40" s="590"/>
      <c r="D40" s="590"/>
      <c r="E40" s="590"/>
      <c r="F40" s="590"/>
      <c r="G40" s="590"/>
      <c r="H40" s="590"/>
      <c r="I40" s="590"/>
      <c r="J40" s="590"/>
      <c r="K40" s="590"/>
      <c r="L40" s="590"/>
      <c r="M40" s="590"/>
      <c r="N40" s="590"/>
      <c r="O40" s="590"/>
      <c r="P40" s="590"/>
      <c r="Q40" s="591"/>
      <c r="R40" s="577">
        <v>876365830</v>
      </c>
      <c r="S40" s="578"/>
      <c r="T40" s="578"/>
      <c r="U40" s="578"/>
      <c r="V40" s="578"/>
      <c r="W40" s="578"/>
      <c r="X40" s="578"/>
      <c r="Y40" s="579"/>
      <c r="Z40" s="654">
        <v>100</v>
      </c>
      <c r="AA40" s="654"/>
      <c r="AB40" s="654"/>
      <c r="AC40" s="654"/>
      <c r="AD40" s="655">
        <v>429489144</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305</v>
      </c>
      <c r="BZ40" s="575"/>
      <c r="CA40" s="575"/>
      <c r="CB40" s="575"/>
      <c r="CC40" s="575"/>
      <c r="CD40" s="575"/>
      <c r="CE40" s="575"/>
      <c r="CF40" s="575"/>
      <c r="CG40" s="575"/>
      <c r="CH40" s="575"/>
      <c r="CI40" s="575"/>
      <c r="CJ40" s="575"/>
      <c r="CK40" s="575"/>
      <c r="CL40" s="576"/>
      <c r="CM40" s="577">
        <v>100798255</v>
      </c>
      <c r="CN40" s="578"/>
      <c r="CO40" s="578"/>
      <c r="CP40" s="578"/>
      <c r="CQ40" s="578"/>
      <c r="CR40" s="578"/>
      <c r="CS40" s="578"/>
      <c r="CT40" s="579"/>
      <c r="CU40" s="580">
        <v>11.7</v>
      </c>
      <c r="CV40" s="581"/>
      <c r="CW40" s="581"/>
      <c r="CX40" s="582"/>
      <c r="CY40" s="583">
        <v>99489369</v>
      </c>
      <c r="CZ40" s="584"/>
      <c r="DA40" s="584"/>
      <c r="DB40" s="584"/>
      <c r="DC40" s="584"/>
      <c r="DD40" s="584"/>
      <c r="DE40" s="584"/>
      <c r="DF40" s="585"/>
      <c r="DG40" s="583">
        <v>99488437</v>
      </c>
      <c r="DH40" s="584"/>
      <c r="DI40" s="584"/>
      <c r="DJ40" s="584"/>
      <c r="DK40" s="584"/>
      <c r="DL40" s="584"/>
      <c r="DM40" s="584"/>
      <c r="DN40" s="584"/>
      <c r="DO40" s="584"/>
      <c r="DP40" s="584"/>
      <c r="DQ40" s="585"/>
      <c r="DR40" s="580">
        <v>21.4</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306</v>
      </c>
      <c r="BZ41" s="608"/>
      <c r="CA41" s="574" t="s">
        <v>307</v>
      </c>
      <c r="CB41" s="575"/>
      <c r="CC41" s="575"/>
      <c r="CD41" s="575"/>
      <c r="CE41" s="575"/>
      <c r="CF41" s="575"/>
      <c r="CG41" s="575"/>
      <c r="CH41" s="575"/>
      <c r="CI41" s="575"/>
      <c r="CJ41" s="575"/>
      <c r="CK41" s="575"/>
      <c r="CL41" s="576"/>
      <c r="CM41" s="577">
        <v>100798255</v>
      </c>
      <c r="CN41" s="584"/>
      <c r="CO41" s="584"/>
      <c r="CP41" s="584"/>
      <c r="CQ41" s="584"/>
      <c r="CR41" s="584"/>
      <c r="CS41" s="584"/>
      <c r="CT41" s="585"/>
      <c r="CU41" s="580">
        <v>11.7</v>
      </c>
      <c r="CV41" s="581"/>
      <c r="CW41" s="581"/>
      <c r="CX41" s="582"/>
      <c r="CY41" s="583">
        <v>99489369</v>
      </c>
      <c r="CZ41" s="584"/>
      <c r="DA41" s="584"/>
      <c r="DB41" s="584"/>
      <c r="DC41" s="584"/>
      <c r="DD41" s="584"/>
      <c r="DE41" s="584"/>
      <c r="DF41" s="585"/>
      <c r="DG41" s="583">
        <v>99488437</v>
      </c>
      <c r="DH41" s="584"/>
      <c r="DI41" s="584"/>
      <c r="DJ41" s="584"/>
      <c r="DK41" s="584"/>
      <c r="DL41" s="584"/>
      <c r="DM41" s="584"/>
      <c r="DN41" s="584"/>
      <c r="DO41" s="584"/>
      <c r="DP41" s="584"/>
      <c r="DQ41" s="585"/>
      <c r="DR41" s="580">
        <v>21.4</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308</v>
      </c>
      <c r="CB42" s="575"/>
      <c r="CC42" s="575"/>
      <c r="CD42" s="575"/>
      <c r="CE42" s="575"/>
      <c r="CF42" s="575"/>
      <c r="CG42" s="575"/>
      <c r="CH42" s="575"/>
      <c r="CI42" s="575"/>
      <c r="CJ42" s="575"/>
      <c r="CK42" s="575"/>
      <c r="CL42" s="576"/>
      <c r="CM42" s="577">
        <v>95232232</v>
      </c>
      <c r="CN42" s="578"/>
      <c r="CO42" s="578"/>
      <c r="CP42" s="578"/>
      <c r="CQ42" s="578"/>
      <c r="CR42" s="578"/>
      <c r="CS42" s="578"/>
      <c r="CT42" s="579"/>
      <c r="CU42" s="580">
        <v>11.1</v>
      </c>
      <c r="CV42" s="581"/>
      <c r="CW42" s="581"/>
      <c r="CX42" s="582"/>
      <c r="CY42" s="583">
        <v>93941372</v>
      </c>
      <c r="CZ42" s="584"/>
      <c r="DA42" s="584"/>
      <c r="DB42" s="584"/>
      <c r="DC42" s="584"/>
      <c r="DD42" s="584"/>
      <c r="DE42" s="584"/>
      <c r="DF42" s="585"/>
      <c r="DG42" s="583">
        <v>93940443</v>
      </c>
      <c r="DH42" s="584"/>
      <c r="DI42" s="584"/>
      <c r="DJ42" s="584"/>
      <c r="DK42" s="584"/>
      <c r="DL42" s="584"/>
      <c r="DM42" s="584"/>
      <c r="DN42" s="584"/>
      <c r="DO42" s="584"/>
      <c r="DP42" s="584"/>
      <c r="DQ42" s="585"/>
      <c r="DR42" s="580">
        <v>20.2</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309</v>
      </c>
      <c r="AQ43" s="646"/>
      <c r="AR43" s="646"/>
      <c r="AS43" s="646"/>
      <c r="AT43" s="646"/>
      <c r="AU43" s="646"/>
      <c r="AV43" s="646"/>
      <c r="AW43" s="646"/>
      <c r="AX43" s="646"/>
      <c r="AY43" s="646"/>
      <c r="AZ43" s="646"/>
      <c r="BA43" s="646"/>
      <c r="BB43" s="646"/>
      <c r="BC43" s="647"/>
      <c r="BD43" s="645" t="s">
        <v>310</v>
      </c>
      <c r="BE43" s="646"/>
      <c r="BF43" s="646"/>
      <c r="BG43" s="646"/>
      <c r="BH43" s="646"/>
      <c r="BI43" s="646"/>
      <c r="BJ43" s="646"/>
      <c r="BK43" s="646"/>
      <c r="BL43" s="646"/>
      <c r="BM43" s="647"/>
      <c r="BN43" s="645" t="s">
        <v>311</v>
      </c>
      <c r="BO43" s="646"/>
      <c r="BP43" s="646"/>
      <c r="BQ43" s="646"/>
      <c r="BR43" s="646"/>
      <c r="BS43" s="646"/>
      <c r="BT43" s="646"/>
      <c r="BU43" s="646"/>
      <c r="BV43" s="646"/>
      <c r="BW43" s="647"/>
      <c r="BY43" s="609"/>
      <c r="BZ43" s="610"/>
      <c r="CA43" s="574" t="s">
        <v>312</v>
      </c>
      <c r="CB43" s="575"/>
      <c r="CC43" s="575"/>
      <c r="CD43" s="575"/>
      <c r="CE43" s="575"/>
      <c r="CF43" s="575"/>
      <c r="CG43" s="575"/>
      <c r="CH43" s="575"/>
      <c r="CI43" s="575"/>
      <c r="CJ43" s="575"/>
      <c r="CK43" s="575"/>
      <c r="CL43" s="576"/>
      <c r="CM43" s="577">
        <v>5566023</v>
      </c>
      <c r="CN43" s="584"/>
      <c r="CO43" s="584"/>
      <c r="CP43" s="584"/>
      <c r="CQ43" s="584"/>
      <c r="CR43" s="584"/>
      <c r="CS43" s="584"/>
      <c r="CT43" s="585"/>
      <c r="CU43" s="580">
        <v>0.6</v>
      </c>
      <c r="CV43" s="581"/>
      <c r="CW43" s="581"/>
      <c r="CX43" s="582"/>
      <c r="CY43" s="583">
        <v>5547997</v>
      </c>
      <c r="CZ43" s="584"/>
      <c r="DA43" s="584"/>
      <c r="DB43" s="584"/>
      <c r="DC43" s="584"/>
      <c r="DD43" s="584"/>
      <c r="DE43" s="584"/>
      <c r="DF43" s="585"/>
      <c r="DG43" s="583">
        <v>5547994</v>
      </c>
      <c r="DH43" s="584"/>
      <c r="DI43" s="584"/>
      <c r="DJ43" s="584"/>
      <c r="DK43" s="584"/>
      <c r="DL43" s="584"/>
      <c r="DM43" s="584"/>
      <c r="DN43" s="584"/>
      <c r="DO43" s="584"/>
      <c r="DP43" s="584"/>
      <c r="DQ43" s="585"/>
      <c r="DR43" s="580">
        <v>1.2</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313</v>
      </c>
      <c r="AQ44" s="631"/>
      <c r="AR44" s="631"/>
      <c r="AS44" s="631"/>
      <c r="AT44" s="636" t="s">
        <v>314</v>
      </c>
      <c r="AU44" s="221"/>
      <c r="AV44" s="221"/>
      <c r="AW44" s="221"/>
      <c r="AX44" s="639" t="s">
        <v>156</v>
      </c>
      <c r="AY44" s="640"/>
      <c r="AZ44" s="640"/>
      <c r="BA44" s="640"/>
      <c r="BB44" s="640"/>
      <c r="BC44" s="641"/>
      <c r="BD44" s="642">
        <v>99.4</v>
      </c>
      <c r="BE44" s="643"/>
      <c r="BF44" s="643"/>
      <c r="BG44" s="643"/>
      <c r="BH44" s="643"/>
      <c r="BI44" s="643">
        <v>99.1</v>
      </c>
      <c r="BJ44" s="643"/>
      <c r="BK44" s="643"/>
      <c r="BL44" s="643"/>
      <c r="BM44" s="644"/>
      <c r="BN44" s="642">
        <v>98.8</v>
      </c>
      <c r="BO44" s="643"/>
      <c r="BP44" s="643"/>
      <c r="BQ44" s="643"/>
      <c r="BR44" s="643"/>
      <c r="BS44" s="643">
        <v>98.6</v>
      </c>
      <c r="BT44" s="643"/>
      <c r="BU44" s="643"/>
      <c r="BV44" s="643"/>
      <c r="BW44" s="644"/>
      <c r="BY44" s="611"/>
      <c r="BZ44" s="612"/>
      <c r="CA44" s="574" t="s">
        <v>315</v>
      </c>
      <c r="CB44" s="575"/>
      <c r="CC44" s="575"/>
      <c r="CD44" s="575"/>
      <c r="CE44" s="575"/>
      <c r="CF44" s="575"/>
      <c r="CG44" s="575"/>
      <c r="CH44" s="575"/>
      <c r="CI44" s="575"/>
      <c r="CJ44" s="575"/>
      <c r="CK44" s="575"/>
      <c r="CL44" s="576"/>
      <c r="CM44" s="577" t="s">
        <v>130</v>
      </c>
      <c r="CN44" s="578"/>
      <c r="CO44" s="578"/>
      <c r="CP44" s="578"/>
      <c r="CQ44" s="578"/>
      <c r="CR44" s="578"/>
      <c r="CS44" s="578"/>
      <c r="CT44" s="579"/>
      <c r="CU44" s="580" t="s">
        <v>121</v>
      </c>
      <c r="CV44" s="581"/>
      <c r="CW44" s="581"/>
      <c r="CX44" s="582"/>
      <c r="CY44" s="583" t="s">
        <v>130</v>
      </c>
      <c r="CZ44" s="584"/>
      <c r="DA44" s="584"/>
      <c r="DB44" s="584"/>
      <c r="DC44" s="584"/>
      <c r="DD44" s="584"/>
      <c r="DE44" s="584"/>
      <c r="DF44" s="585"/>
      <c r="DG44" s="583" t="s">
        <v>211</v>
      </c>
      <c r="DH44" s="584"/>
      <c r="DI44" s="584"/>
      <c r="DJ44" s="584"/>
      <c r="DK44" s="584"/>
      <c r="DL44" s="584"/>
      <c r="DM44" s="584"/>
      <c r="DN44" s="584"/>
      <c r="DO44" s="584"/>
      <c r="DP44" s="584"/>
      <c r="DQ44" s="585"/>
      <c r="DR44" s="580" t="s">
        <v>130</v>
      </c>
      <c r="DS44" s="581"/>
      <c r="DT44" s="581"/>
      <c r="DU44" s="581"/>
      <c r="DV44" s="581"/>
      <c r="DW44" s="581"/>
      <c r="DX44" s="613"/>
    </row>
    <row r="45" spans="2:128" ht="11.25" customHeight="1" x14ac:dyDescent="0.2">
      <c r="AP45" s="632"/>
      <c r="AQ45" s="633"/>
      <c r="AR45" s="633"/>
      <c r="AS45" s="633"/>
      <c r="AT45" s="637"/>
      <c r="AU45" s="210" t="s">
        <v>316</v>
      </c>
      <c r="AV45" s="210"/>
      <c r="AW45" s="210"/>
      <c r="AX45" s="574" t="s">
        <v>317</v>
      </c>
      <c r="AY45" s="575"/>
      <c r="AZ45" s="575"/>
      <c r="BA45" s="575"/>
      <c r="BB45" s="575"/>
      <c r="BC45" s="576"/>
      <c r="BD45" s="651">
        <v>99.2</v>
      </c>
      <c r="BE45" s="652"/>
      <c r="BF45" s="652"/>
      <c r="BG45" s="652"/>
      <c r="BH45" s="652"/>
      <c r="BI45" s="652">
        <v>97.7</v>
      </c>
      <c r="BJ45" s="652"/>
      <c r="BK45" s="652"/>
      <c r="BL45" s="652"/>
      <c r="BM45" s="653"/>
      <c r="BN45" s="651">
        <v>99.1</v>
      </c>
      <c r="BO45" s="652"/>
      <c r="BP45" s="652"/>
      <c r="BQ45" s="652"/>
      <c r="BR45" s="652"/>
      <c r="BS45" s="652">
        <v>97.4</v>
      </c>
      <c r="BT45" s="652"/>
      <c r="BU45" s="652"/>
      <c r="BV45" s="652"/>
      <c r="BW45" s="653"/>
      <c r="BY45" s="574" t="s">
        <v>318</v>
      </c>
      <c r="BZ45" s="575"/>
      <c r="CA45" s="575"/>
      <c r="CB45" s="575"/>
      <c r="CC45" s="575"/>
      <c r="CD45" s="575"/>
      <c r="CE45" s="575"/>
      <c r="CF45" s="575"/>
      <c r="CG45" s="575"/>
      <c r="CH45" s="575"/>
      <c r="CI45" s="575"/>
      <c r="CJ45" s="575"/>
      <c r="CK45" s="575"/>
      <c r="CL45" s="576"/>
      <c r="CM45" s="577">
        <v>454670244</v>
      </c>
      <c r="CN45" s="584"/>
      <c r="CO45" s="584"/>
      <c r="CP45" s="584"/>
      <c r="CQ45" s="584"/>
      <c r="CR45" s="584"/>
      <c r="CS45" s="584"/>
      <c r="CT45" s="585"/>
      <c r="CU45" s="580">
        <v>53</v>
      </c>
      <c r="CV45" s="581"/>
      <c r="CW45" s="581"/>
      <c r="CX45" s="582"/>
      <c r="CY45" s="583">
        <v>287932788</v>
      </c>
      <c r="CZ45" s="584"/>
      <c r="DA45" s="584"/>
      <c r="DB45" s="584"/>
      <c r="DC45" s="584"/>
      <c r="DD45" s="584"/>
      <c r="DE45" s="584"/>
      <c r="DF45" s="585"/>
      <c r="DG45" s="583">
        <v>145223215</v>
      </c>
      <c r="DH45" s="584"/>
      <c r="DI45" s="584"/>
      <c r="DJ45" s="584"/>
      <c r="DK45" s="584"/>
      <c r="DL45" s="584"/>
      <c r="DM45" s="584"/>
      <c r="DN45" s="584"/>
      <c r="DO45" s="584"/>
      <c r="DP45" s="584"/>
      <c r="DQ45" s="585"/>
      <c r="DR45" s="580">
        <v>31.2</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319</v>
      </c>
      <c r="AY46" s="590"/>
      <c r="AZ46" s="590"/>
      <c r="BA46" s="590"/>
      <c r="BB46" s="590"/>
      <c r="BC46" s="591"/>
      <c r="BD46" s="648">
        <v>99.9</v>
      </c>
      <c r="BE46" s="649"/>
      <c r="BF46" s="649"/>
      <c r="BG46" s="649"/>
      <c r="BH46" s="649"/>
      <c r="BI46" s="649">
        <v>99.7</v>
      </c>
      <c r="BJ46" s="649"/>
      <c r="BK46" s="649"/>
      <c r="BL46" s="649"/>
      <c r="BM46" s="650"/>
      <c r="BN46" s="648">
        <v>98.1</v>
      </c>
      <c r="BO46" s="649"/>
      <c r="BP46" s="649"/>
      <c r="BQ46" s="649"/>
      <c r="BR46" s="649"/>
      <c r="BS46" s="649">
        <v>97.9</v>
      </c>
      <c r="BT46" s="649"/>
      <c r="BU46" s="649"/>
      <c r="BV46" s="649"/>
      <c r="BW46" s="650"/>
      <c r="BY46" s="574" t="s">
        <v>320</v>
      </c>
      <c r="BZ46" s="575"/>
      <c r="CA46" s="575"/>
      <c r="CB46" s="575"/>
      <c r="CC46" s="575"/>
      <c r="CD46" s="575"/>
      <c r="CE46" s="575"/>
      <c r="CF46" s="575"/>
      <c r="CG46" s="575"/>
      <c r="CH46" s="575"/>
      <c r="CI46" s="575"/>
      <c r="CJ46" s="575"/>
      <c r="CK46" s="575"/>
      <c r="CL46" s="576"/>
      <c r="CM46" s="577">
        <v>35376561</v>
      </c>
      <c r="CN46" s="578"/>
      <c r="CO46" s="578"/>
      <c r="CP46" s="578"/>
      <c r="CQ46" s="578"/>
      <c r="CR46" s="578"/>
      <c r="CS46" s="578"/>
      <c r="CT46" s="579"/>
      <c r="CU46" s="580">
        <v>4.0999999999999996</v>
      </c>
      <c r="CV46" s="581"/>
      <c r="CW46" s="581"/>
      <c r="CX46" s="582"/>
      <c r="CY46" s="583">
        <v>20583205</v>
      </c>
      <c r="CZ46" s="584"/>
      <c r="DA46" s="584"/>
      <c r="DB46" s="584"/>
      <c r="DC46" s="584"/>
      <c r="DD46" s="584"/>
      <c r="DE46" s="584"/>
      <c r="DF46" s="585"/>
      <c r="DG46" s="583">
        <v>17006118</v>
      </c>
      <c r="DH46" s="584"/>
      <c r="DI46" s="584"/>
      <c r="DJ46" s="584"/>
      <c r="DK46" s="584"/>
      <c r="DL46" s="584"/>
      <c r="DM46" s="584"/>
      <c r="DN46" s="584"/>
      <c r="DO46" s="584"/>
      <c r="DP46" s="584"/>
      <c r="DQ46" s="585"/>
      <c r="DR46" s="580">
        <v>3.7</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321</v>
      </c>
      <c r="AQ47" s="624"/>
      <c r="AR47" s="624"/>
      <c r="AS47" s="624"/>
      <c r="AT47" s="624"/>
      <c r="AU47" s="624"/>
      <c r="AV47" s="624"/>
      <c r="AW47" s="625"/>
      <c r="AX47" s="626" t="s">
        <v>322</v>
      </c>
      <c r="AY47" s="626"/>
      <c r="AZ47" s="626"/>
      <c r="BA47" s="626"/>
      <c r="BB47" s="626"/>
      <c r="BC47" s="626"/>
      <c r="BD47" s="627">
        <v>8407068</v>
      </c>
      <c r="BE47" s="628"/>
      <c r="BF47" s="628"/>
      <c r="BG47" s="628"/>
      <c r="BH47" s="628"/>
      <c r="BI47" s="628"/>
      <c r="BJ47" s="628"/>
      <c r="BK47" s="628"/>
      <c r="BL47" s="628"/>
      <c r="BM47" s="629"/>
      <c r="BN47" s="627">
        <v>10844427</v>
      </c>
      <c r="BO47" s="628"/>
      <c r="BP47" s="628"/>
      <c r="BQ47" s="628"/>
      <c r="BR47" s="628"/>
      <c r="BS47" s="628"/>
      <c r="BT47" s="628"/>
      <c r="BU47" s="628"/>
      <c r="BV47" s="628"/>
      <c r="BW47" s="629"/>
      <c r="BY47" s="574" t="s">
        <v>323</v>
      </c>
      <c r="BZ47" s="575"/>
      <c r="CA47" s="575"/>
      <c r="CB47" s="575"/>
      <c r="CC47" s="575"/>
      <c r="CD47" s="575"/>
      <c r="CE47" s="575"/>
      <c r="CF47" s="575"/>
      <c r="CG47" s="575"/>
      <c r="CH47" s="575"/>
      <c r="CI47" s="575"/>
      <c r="CJ47" s="575"/>
      <c r="CK47" s="575"/>
      <c r="CL47" s="576"/>
      <c r="CM47" s="577">
        <v>11734946</v>
      </c>
      <c r="CN47" s="584"/>
      <c r="CO47" s="584"/>
      <c r="CP47" s="584"/>
      <c r="CQ47" s="584"/>
      <c r="CR47" s="584"/>
      <c r="CS47" s="584"/>
      <c r="CT47" s="585"/>
      <c r="CU47" s="580">
        <v>1.4</v>
      </c>
      <c r="CV47" s="581"/>
      <c r="CW47" s="581"/>
      <c r="CX47" s="582"/>
      <c r="CY47" s="583">
        <v>9431794</v>
      </c>
      <c r="CZ47" s="584"/>
      <c r="DA47" s="584"/>
      <c r="DB47" s="584"/>
      <c r="DC47" s="584"/>
      <c r="DD47" s="584"/>
      <c r="DE47" s="584"/>
      <c r="DF47" s="585"/>
      <c r="DG47" s="583">
        <v>8879166</v>
      </c>
      <c r="DH47" s="584"/>
      <c r="DI47" s="584"/>
      <c r="DJ47" s="584"/>
      <c r="DK47" s="584"/>
      <c r="DL47" s="584"/>
      <c r="DM47" s="584"/>
      <c r="DN47" s="584"/>
      <c r="DO47" s="584"/>
      <c r="DP47" s="584"/>
      <c r="DQ47" s="585"/>
      <c r="DR47" s="580">
        <v>1.9</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324</v>
      </c>
      <c r="AQ48" s="617"/>
      <c r="AR48" s="617"/>
      <c r="AS48" s="617"/>
      <c r="AT48" s="617"/>
      <c r="AU48" s="617"/>
      <c r="AV48" s="617"/>
      <c r="AW48" s="618"/>
      <c r="AX48" s="619" t="s">
        <v>325</v>
      </c>
      <c r="AY48" s="619"/>
      <c r="AZ48" s="619"/>
      <c r="BA48" s="619"/>
      <c r="BB48" s="619"/>
      <c r="BC48" s="619"/>
      <c r="BD48" s="620">
        <v>8426146</v>
      </c>
      <c r="BE48" s="621"/>
      <c r="BF48" s="621"/>
      <c r="BG48" s="621"/>
      <c r="BH48" s="621"/>
      <c r="BI48" s="621"/>
      <c r="BJ48" s="621"/>
      <c r="BK48" s="621"/>
      <c r="BL48" s="621"/>
      <c r="BM48" s="622"/>
      <c r="BN48" s="620">
        <v>10858649</v>
      </c>
      <c r="BO48" s="621"/>
      <c r="BP48" s="621"/>
      <c r="BQ48" s="621"/>
      <c r="BR48" s="621"/>
      <c r="BS48" s="621"/>
      <c r="BT48" s="621"/>
      <c r="BU48" s="621"/>
      <c r="BV48" s="621"/>
      <c r="BW48" s="622"/>
      <c r="BY48" s="574" t="s">
        <v>326</v>
      </c>
      <c r="BZ48" s="575"/>
      <c r="CA48" s="575"/>
      <c r="CB48" s="575"/>
      <c r="CC48" s="575"/>
      <c r="CD48" s="575"/>
      <c r="CE48" s="575"/>
      <c r="CF48" s="575"/>
      <c r="CG48" s="575"/>
      <c r="CH48" s="575"/>
      <c r="CI48" s="575"/>
      <c r="CJ48" s="575"/>
      <c r="CK48" s="575"/>
      <c r="CL48" s="576"/>
      <c r="CM48" s="577">
        <v>312243870</v>
      </c>
      <c r="CN48" s="578"/>
      <c r="CO48" s="578"/>
      <c r="CP48" s="578"/>
      <c r="CQ48" s="578"/>
      <c r="CR48" s="578"/>
      <c r="CS48" s="578"/>
      <c r="CT48" s="579"/>
      <c r="CU48" s="580">
        <v>36.4</v>
      </c>
      <c r="CV48" s="581"/>
      <c r="CW48" s="581"/>
      <c r="CX48" s="582"/>
      <c r="CY48" s="583">
        <v>199461365</v>
      </c>
      <c r="CZ48" s="584"/>
      <c r="DA48" s="584"/>
      <c r="DB48" s="584"/>
      <c r="DC48" s="584"/>
      <c r="DD48" s="584"/>
      <c r="DE48" s="584"/>
      <c r="DF48" s="585"/>
      <c r="DG48" s="583">
        <v>109238562</v>
      </c>
      <c r="DH48" s="584"/>
      <c r="DI48" s="584"/>
      <c r="DJ48" s="584"/>
      <c r="DK48" s="584"/>
      <c r="DL48" s="584"/>
      <c r="DM48" s="584"/>
      <c r="DN48" s="584"/>
      <c r="DO48" s="584"/>
      <c r="DP48" s="584"/>
      <c r="DQ48" s="585"/>
      <c r="DR48" s="580">
        <v>23.5</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327</v>
      </c>
      <c r="BZ49" s="575"/>
      <c r="CA49" s="575"/>
      <c r="CB49" s="575"/>
      <c r="CC49" s="575"/>
      <c r="CD49" s="575"/>
      <c r="CE49" s="575"/>
      <c r="CF49" s="575"/>
      <c r="CG49" s="575"/>
      <c r="CH49" s="575"/>
      <c r="CI49" s="575"/>
      <c r="CJ49" s="575"/>
      <c r="CK49" s="575"/>
      <c r="CL49" s="576"/>
      <c r="CM49" s="577">
        <v>11048783</v>
      </c>
      <c r="CN49" s="584"/>
      <c r="CO49" s="584"/>
      <c r="CP49" s="584"/>
      <c r="CQ49" s="584"/>
      <c r="CR49" s="584"/>
      <c r="CS49" s="584"/>
      <c r="CT49" s="585"/>
      <c r="CU49" s="580">
        <v>1.3</v>
      </c>
      <c r="CV49" s="581"/>
      <c r="CW49" s="581"/>
      <c r="CX49" s="582"/>
      <c r="CY49" s="583">
        <v>11048450</v>
      </c>
      <c r="CZ49" s="584"/>
      <c r="DA49" s="584"/>
      <c r="DB49" s="584"/>
      <c r="DC49" s="584"/>
      <c r="DD49" s="584"/>
      <c r="DE49" s="584"/>
      <c r="DF49" s="585"/>
      <c r="DG49" s="583">
        <v>10072245</v>
      </c>
      <c r="DH49" s="584"/>
      <c r="DI49" s="584"/>
      <c r="DJ49" s="584"/>
      <c r="DK49" s="584"/>
      <c r="DL49" s="584"/>
      <c r="DM49" s="584"/>
      <c r="DN49" s="584"/>
      <c r="DO49" s="584"/>
      <c r="DP49" s="584"/>
      <c r="DQ49" s="585"/>
      <c r="DR49" s="580">
        <v>2.2000000000000002</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328</v>
      </c>
      <c r="BZ50" s="575"/>
      <c r="CA50" s="575"/>
      <c r="CB50" s="575"/>
      <c r="CC50" s="575"/>
      <c r="CD50" s="575"/>
      <c r="CE50" s="575"/>
      <c r="CF50" s="575"/>
      <c r="CG50" s="575"/>
      <c r="CH50" s="575"/>
      <c r="CI50" s="575"/>
      <c r="CJ50" s="575"/>
      <c r="CK50" s="575"/>
      <c r="CL50" s="576"/>
      <c r="CM50" s="577">
        <v>48496513</v>
      </c>
      <c r="CN50" s="578"/>
      <c r="CO50" s="578"/>
      <c r="CP50" s="578"/>
      <c r="CQ50" s="578"/>
      <c r="CR50" s="578"/>
      <c r="CS50" s="578"/>
      <c r="CT50" s="579"/>
      <c r="CU50" s="580">
        <v>5.7</v>
      </c>
      <c r="CV50" s="581"/>
      <c r="CW50" s="581"/>
      <c r="CX50" s="582"/>
      <c r="CY50" s="583">
        <v>46572343</v>
      </c>
      <c r="CZ50" s="584"/>
      <c r="DA50" s="584"/>
      <c r="DB50" s="584"/>
      <c r="DC50" s="584"/>
      <c r="DD50" s="584"/>
      <c r="DE50" s="584"/>
      <c r="DF50" s="585"/>
      <c r="DG50" s="583" t="s">
        <v>212</v>
      </c>
      <c r="DH50" s="584"/>
      <c r="DI50" s="584"/>
      <c r="DJ50" s="584"/>
      <c r="DK50" s="584"/>
      <c r="DL50" s="584"/>
      <c r="DM50" s="584"/>
      <c r="DN50" s="584"/>
      <c r="DO50" s="584"/>
      <c r="DP50" s="584"/>
      <c r="DQ50" s="585"/>
      <c r="DR50" s="580" t="s">
        <v>130</v>
      </c>
      <c r="DS50" s="581"/>
      <c r="DT50" s="581"/>
      <c r="DU50" s="581"/>
      <c r="DV50" s="581"/>
      <c r="DW50" s="581"/>
      <c r="DX50" s="613"/>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330</v>
      </c>
      <c r="BZ51" s="575"/>
      <c r="CA51" s="575"/>
      <c r="CB51" s="575"/>
      <c r="CC51" s="575"/>
      <c r="CD51" s="575"/>
      <c r="CE51" s="575"/>
      <c r="CF51" s="575"/>
      <c r="CG51" s="575"/>
      <c r="CH51" s="575"/>
      <c r="CI51" s="575"/>
      <c r="CJ51" s="575"/>
      <c r="CK51" s="575"/>
      <c r="CL51" s="576"/>
      <c r="CM51" s="577">
        <v>167858</v>
      </c>
      <c r="CN51" s="584"/>
      <c r="CO51" s="584"/>
      <c r="CP51" s="584"/>
      <c r="CQ51" s="584"/>
      <c r="CR51" s="584"/>
      <c r="CS51" s="584"/>
      <c r="CT51" s="585"/>
      <c r="CU51" s="580">
        <v>0</v>
      </c>
      <c r="CV51" s="581"/>
      <c r="CW51" s="581"/>
      <c r="CX51" s="582"/>
      <c r="CY51" s="583">
        <v>167858</v>
      </c>
      <c r="CZ51" s="584"/>
      <c r="DA51" s="584"/>
      <c r="DB51" s="584"/>
      <c r="DC51" s="584"/>
      <c r="DD51" s="584"/>
      <c r="DE51" s="584"/>
      <c r="DF51" s="585"/>
      <c r="DG51" s="583" t="s">
        <v>130</v>
      </c>
      <c r="DH51" s="584"/>
      <c r="DI51" s="584"/>
      <c r="DJ51" s="584"/>
      <c r="DK51" s="584"/>
      <c r="DL51" s="584"/>
      <c r="DM51" s="584"/>
      <c r="DN51" s="584"/>
      <c r="DO51" s="584"/>
      <c r="DP51" s="584"/>
      <c r="DQ51" s="585"/>
      <c r="DR51" s="580" t="s">
        <v>130</v>
      </c>
      <c r="DS51" s="581"/>
      <c r="DT51" s="581"/>
      <c r="DU51" s="581"/>
      <c r="DV51" s="581"/>
      <c r="DW51" s="581"/>
      <c r="DX51" s="613"/>
    </row>
    <row r="52" spans="2:128" ht="11.25" customHeight="1" x14ac:dyDescent="0.2">
      <c r="B52" s="615" t="s">
        <v>331</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332</v>
      </c>
      <c r="BZ52" s="575"/>
      <c r="CA52" s="575"/>
      <c r="CB52" s="575"/>
      <c r="CC52" s="575"/>
      <c r="CD52" s="575"/>
      <c r="CE52" s="575"/>
      <c r="CF52" s="575"/>
      <c r="CG52" s="575"/>
      <c r="CH52" s="575"/>
      <c r="CI52" s="575"/>
      <c r="CJ52" s="575"/>
      <c r="CK52" s="575"/>
      <c r="CL52" s="576"/>
      <c r="CM52" s="577">
        <v>35601713</v>
      </c>
      <c r="CN52" s="578"/>
      <c r="CO52" s="578"/>
      <c r="CP52" s="578"/>
      <c r="CQ52" s="578"/>
      <c r="CR52" s="578"/>
      <c r="CS52" s="578"/>
      <c r="CT52" s="579"/>
      <c r="CU52" s="580">
        <v>4.2</v>
      </c>
      <c r="CV52" s="581"/>
      <c r="CW52" s="581"/>
      <c r="CX52" s="582"/>
      <c r="CY52" s="583">
        <v>667773</v>
      </c>
      <c r="CZ52" s="584"/>
      <c r="DA52" s="584"/>
      <c r="DB52" s="584"/>
      <c r="DC52" s="584"/>
      <c r="DD52" s="584"/>
      <c r="DE52" s="584"/>
      <c r="DF52" s="585"/>
      <c r="DG52" s="583">
        <v>27124</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333</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334</v>
      </c>
      <c r="BZ53" s="575"/>
      <c r="CA53" s="575"/>
      <c r="CB53" s="575"/>
      <c r="CC53" s="575"/>
      <c r="CD53" s="575"/>
      <c r="CE53" s="575"/>
      <c r="CF53" s="575"/>
      <c r="CG53" s="575"/>
      <c r="CH53" s="575"/>
      <c r="CI53" s="575"/>
      <c r="CJ53" s="575"/>
      <c r="CK53" s="575"/>
      <c r="CL53" s="576"/>
      <c r="CM53" s="577" t="s">
        <v>211</v>
      </c>
      <c r="CN53" s="578"/>
      <c r="CO53" s="578"/>
      <c r="CP53" s="578"/>
      <c r="CQ53" s="578"/>
      <c r="CR53" s="578"/>
      <c r="CS53" s="578"/>
      <c r="CT53" s="579"/>
      <c r="CU53" s="580" t="s">
        <v>211</v>
      </c>
      <c r="CV53" s="581"/>
      <c r="CW53" s="581"/>
      <c r="CX53" s="582"/>
      <c r="CY53" s="583" t="s">
        <v>121</v>
      </c>
      <c r="CZ53" s="584"/>
      <c r="DA53" s="584"/>
      <c r="DB53" s="584"/>
      <c r="DC53" s="584"/>
      <c r="DD53" s="584"/>
      <c r="DE53" s="584"/>
      <c r="DF53" s="585"/>
      <c r="DG53" s="583" t="s">
        <v>130</v>
      </c>
      <c r="DH53" s="584"/>
      <c r="DI53" s="584"/>
      <c r="DJ53" s="584"/>
      <c r="DK53" s="584"/>
      <c r="DL53" s="584"/>
      <c r="DM53" s="584"/>
      <c r="DN53" s="584"/>
      <c r="DO53" s="584"/>
      <c r="DP53" s="584"/>
      <c r="DQ53" s="585"/>
      <c r="DR53" s="580" t="s">
        <v>130</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335</v>
      </c>
      <c r="BZ54" s="575"/>
      <c r="CA54" s="575"/>
      <c r="CB54" s="575"/>
      <c r="CC54" s="575"/>
      <c r="CD54" s="575"/>
      <c r="CE54" s="575"/>
      <c r="CF54" s="575"/>
      <c r="CG54" s="575"/>
      <c r="CH54" s="575"/>
      <c r="CI54" s="575"/>
      <c r="CJ54" s="575"/>
      <c r="CK54" s="575"/>
      <c r="CL54" s="576"/>
      <c r="CM54" s="577">
        <v>100726726</v>
      </c>
      <c r="CN54" s="578"/>
      <c r="CO54" s="578"/>
      <c r="CP54" s="578"/>
      <c r="CQ54" s="578"/>
      <c r="CR54" s="578"/>
      <c r="CS54" s="578"/>
      <c r="CT54" s="579"/>
      <c r="CU54" s="580">
        <v>11.7</v>
      </c>
      <c r="CV54" s="581"/>
      <c r="CW54" s="581"/>
      <c r="CX54" s="582"/>
      <c r="CY54" s="583">
        <v>7501786</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336</v>
      </c>
      <c r="BZ55" s="575"/>
      <c r="CA55" s="575"/>
      <c r="CB55" s="575"/>
      <c r="CC55" s="575"/>
      <c r="CD55" s="575"/>
      <c r="CE55" s="575"/>
      <c r="CF55" s="575"/>
      <c r="CG55" s="575"/>
      <c r="CH55" s="575"/>
      <c r="CI55" s="575"/>
      <c r="CJ55" s="575"/>
      <c r="CK55" s="575"/>
      <c r="CL55" s="576"/>
      <c r="CM55" s="577">
        <v>1415289</v>
      </c>
      <c r="CN55" s="578"/>
      <c r="CO55" s="578"/>
      <c r="CP55" s="578"/>
      <c r="CQ55" s="578"/>
      <c r="CR55" s="578"/>
      <c r="CS55" s="578"/>
      <c r="CT55" s="579"/>
      <c r="CU55" s="580">
        <v>0.2</v>
      </c>
      <c r="CV55" s="581"/>
      <c r="CW55" s="581"/>
      <c r="CX55" s="582"/>
      <c r="CY55" s="583">
        <v>544504</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306</v>
      </c>
      <c r="BZ56" s="608"/>
      <c r="CA56" s="574" t="s">
        <v>337</v>
      </c>
      <c r="CB56" s="575"/>
      <c r="CC56" s="575"/>
      <c r="CD56" s="575"/>
      <c r="CE56" s="575"/>
      <c r="CF56" s="575"/>
      <c r="CG56" s="575"/>
      <c r="CH56" s="575"/>
      <c r="CI56" s="575"/>
      <c r="CJ56" s="575"/>
      <c r="CK56" s="575"/>
      <c r="CL56" s="576"/>
      <c r="CM56" s="577">
        <v>97142786</v>
      </c>
      <c r="CN56" s="578"/>
      <c r="CO56" s="578"/>
      <c r="CP56" s="578"/>
      <c r="CQ56" s="578"/>
      <c r="CR56" s="578"/>
      <c r="CS56" s="578"/>
      <c r="CT56" s="579"/>
      <c r="CU56" s="580">
        <v>11.3</v>
      </c>
      <c r="CV56" s="581"/>
      <c r="CW56" s="581"/>
      <c r="CX56" s="582"/>
      <c r="CY56" s="583">
        <v>7470742</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338</v>
      </c>
      <c r="CB57" s="575"/>
      <c r="CC57" s="575"/>
      <c r="CD57" s="575"/>
      <c r="CE57" s="575"/>
      <c r="CF57" s="575"/>
      <c r="CG57" s="575"/>
      <c r="CH57" s="575"/>
      <c r="CI57" s="575"/>
      <c r="CJ57" s="575"/>
      <c r="CK57" s="575"/>
      <c r="CL57" s="576"/>
      <c r="CM57" s="577">
        <v>55478189</v>
      </c>
      <c r="CN57" s="578"/>
      <c r="CO57" s="578"/>
      <c r="CP57" s="578"/>
      <c r="CQ57" s="578"/>
      <c r="CR57" s="578"/>
      <c r="CS57" s="578"/>
      <c r="CT57" s="579"/>
      <c r="CU57" s="580">
        <v>6.5</v>
      </c>
      <c r="CV57" s="581"/>
      <c r="CW57" s="581"/>
      <c r="CX57" s="582"/>
      <c r="CY57" s="583">
        <v>1775460</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339</v>
      </c>
      <c r="CB58" s="575"/>
      <c r="CC58" s="575"/>
      <c r="CD58" s="575"/>
      <c r="CE58" s="575"/>
      <c r="CF58" s="575"/>
      <c r="CG58" s="575"/>
      <c r="CH58" s="575"/>
      <c r="CI58" s="575"/>
      <c r="CJ58" s="575"/>
      <c r="CK58" s="575"/>
      <c r="CL58" s="576"/>
      <c r="CM58" s="577">
        <v>30771905</v>
      </c>
      <c r="CN58" s="578"/>
      <c r="CO58" s="578"/>
      <c r="CP58" s="578"/>
      <c r="CQ58" s="578"/>
      <c r="CR58" s="578"/>
      <c r="CS58" s="578"/>
      <c r="CT58" s="579"/>
      <c r="CU58" s="580">
        <v>3.6</v>
      </c>
      <c r="CV58" s="581"/>
      <c r="CW58" s="581"/>
      <c r="CX58" s="582"/>
      <c r="CY58" s="583">
        <v>4846420</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340</v>
      </c>
      <c r="CB59" s="575"/>
      <c r="CC59" s="575"/>
      <c r="CD59" s="575"/>
      <c r="CE59" s="575"/>
      <c r="CF59" s="575"/>
      <c r="CG59" s="575"/>
      <c r="CH59" s="575"/>
      <c r="CI59" s="575"/>
      <c r="CJ59" s="575"/>
      <c r="CK59" s="575"/>
      <c r="CL59" s="576"/>
      <c r="CM59" s="577">
        <v>3583940</v>
      </c>
      <c r="CN59" s="578"/>
      <c r="CO59" s="578"/>
      <c r="CP59" s="578"/>
      <c r="CQ59" s="578"/>
      <c r="CR59" s="578"/>
      <c r="CS59" s="578"/>
      <c r="CT59" s="579"/>
      <c r="CU59" s="580">
        <v>0.4</v>
      </c>
      <c r="CV59" s="581"/>
      <c r="CW59" s="581"/>
      <c r="CX59" s="582"/>
      <c r="CY59" s="583">
        <v>31044</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341</v>
      </c>
      <c r="CB60" s="575"/>
      <c r="CC60" s="575"/>
      <c r="CD60" s="575"/>
      <c r="CE60" s="575"/>
      <c r="CF60" s="575"/>
      <c r="CG60" s="575"/>
      <c r="CH60" s="575"/>
      <c r="CI60" s="575"/>
      <c r="CJ60" s="575"/>
      <c r="CK60" s="575"/>
      <c r="CL60" s="576"/>
      <c r="CM60" s="577" t="s">
        <v>211</v>
      </c>
      <c r="CN60" s="578"/>
      <c r="CO60" s="578"/>
      <c r="CP60" s="578"/>
      <c r="CQ60" s="578"/>
      <c r="CR60" s="578"/>
      <c r="CS60" s="578"/>
      <c r="CT60" s="579"/>
      <c r="CU60" s="580" t="s">
        <v>130</v>
      </c>
      <c r="CV60" s="581"/>
      <c r="CW60" s="581"/>
      <c r="CX60" s="582"/>
      <c r="CY60" s="583" t="s">
        <v>121</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342</v>
      </c>
      <c r="BZ61" s="590"/>
      <c r="CA61" s="590"/>
      <c r="CB61" s="590"/>
      <c r="CC61" s="590"/>
      <c r="CD61" s="590"/>
      <c r="CE61" s="590"/>
      <c r="CF61" s="590"/>
      <c r="CG61" s="590"/>
      <c r="CH61" s="590"/>
      <c r="CI61" s="590"/>
      <c r="CJ61" s="590"/>
      <c r="CK61" s="590"/>
      <c r="CL61" s="591"/>
      <c r="CM61" s="592">
        <v>857867880</v>
      </c>
      <c r="CN61" s="593"/>
      <c r="CO61" s="593"/>
      <c r="CP61" s="593"/>
      <c r="CQ61" s="593"/>
      <c r="CR61" s="593"/>
      <c r="CS61" s="593"/>
      <c r="CT61" s="594"/>
      <c r="CU61" s="595">
        <v>100</v>
      </c>
      <c r="CV61" s="596"/>
      <c r="CW61" s="596"/>
      <c r="CX61" s="597"/>
      <c r="CY61" s="598">
        <v>568305995</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FB27CMMieUX4lwICdhs0pKNcYkj1bfUGyxaNeVP7gSj8B28TG8fbhreRA9MGXBp5IWWEi3+ozb+NIQybXc5GGQ==" saltValue="eJR1+fr6DgFTzlpqKXeVh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81640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83" t="s">
        <v>343</v>
      </c>
      <c r="B2" s="1083"/>
      <c r="C2" s="1083"/>
      <c r="D2" s="1083"/>
      <c r="E2" s="1083"/>
      <c r="F2" s="1083"/>
      <c r="G2" s="1083"/>
      <c r="H2" s="1083"/>
      <c r="I2" s="1083"/>
      <c r="J2" s="1083"/>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c r="AT2" s="1083"/>
      <c r="AU2" s="1083"/>
      <c r="AV2" s="1083"/>
      <c r="AW2" s="1083"/>
      <c r="AX2" s="1083"/>
      <c r="AY2" s="1083"/>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84" t="s">
        <v>344</v>
      </c>
      <c r="DK2" s="1085"/>
      <c r="DL2" s="1085"/>
      <c r="DM2" s="1085"/>
      <c r="DN2" s="1085"/>
      <c r="DO2" s="1086"/>
      <c r="DP2" s="229"/>
      <c r="DQ2" s="1084" t="s">
        <v>345</v>
      </c>
      <c r="DR2" s="1085"/>
      <c r="DS2" s="1085"/>
      <c r="DT2" s="1085"/>
      <c r="DU2" s="1085"/>
      <c r="DV2" s="1085"/>
      <c r="DW2" s="1085"/>
      <c r="DX2" s="1085"/>
      <c r="DY2" s="1085"/>
      <c r="DZ2" s="1086"/>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346</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347</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348</v>
      </c>
      <c r="B5" s="966"/>
      <c r="C5" s="966"/>
      <c r="D5" s="966"/>
      <c r="E5" s="966"/>
      <c r="F5" s="966"/>
      <c r="G5" s="966"/>
      <c r="H5" s="966"/>
      <c r="I5" s="966"/>
      <c r="J5" s="966"/>
      <c r="K5" s="966"/>
      <c r="L5" s="966"/>
      <c r="M5" s="966"/>
      <c r="N5" s="966"/>
      <c r="O5" s="966"/>
      <c r="P5" s="967"/>
      <c r="Q5" s="971" t="s">
        <v>349</v>
      </c>
      <c r="R5" s="972"/>
      <c r="S5" s="972"/>
      <c r="T5" s="972"/>
      <c r="U5" s="973"/>
      <c r="V5" s="971" t="s">
        <v>350</v>
      </c>
      <c r="W5" s="972"/>
      <c r="X5" s="972"/>
      <c r="Y5" s="972"/>
      <c r="Z5" s="973"/>
      <c r="AA5" s="971" t="s">
        <v>351</v>
      </c>
      <c r="AB5" s="972"/>
      <c r="AC5" s="972"/>
      <c r="AD5" s="972"/>
      <c r="AE5" s="972"/>
      <c r="AF5" s="1087" t="s">
        <v>352</v>
      </c>
      <c r="AG5" s="972"/>
      <c r="AH5" s="972"/>
      <c r="AI5" s="972"/>
      <c r="AJ5" s="985"/>
      <c r="AK5" s="972" t="s">
        <v>353</v>
      </c>
      <c r="AL5" s="972"/>
      <c r="AM5" s="972"/>
      <c r="AN5" s="972"/>
      <c r="AO5" s="973"/>
      <c r="AP5" s="971" t="s">
        <v>354</v>
      </c>
      <c r="AQ5" s="972"/>
      <c r="AR5" s="972"/>
      <c r="AS5" s="972"/>
      <c r="AT5" s="973"/>
      <c r="AU5" s="971" t="s">
        <v>355</v>
      </c>
      <c r="AV5" s="972"/>
      <c r="AW5" s="972"/>
      <c r="AX5" s="972"/>
      <c r="AY5" s="985"/>
      <c r="AZ5" s="233"/>
      <c r="BA5" s="233"/>
      <c r="BB5" s="233"/>
      <c r="BC5" s="233"/>
      <c r="BD5" s="233"/>
      <c r="BE5" s="234"/>
      <c r="BF5" s="234"/>
      <c r="BG5" s="234"/>
      <c r="BH5" s="234"/>
      <c r="BI5" s="234"/>
      <c r="BJ5" s="234"/>
      <c r="BK5" s="234"/>
      <c r="BL5" s="234"/>
      <c r="BM5" s="234"/>
      <c r="BN5" s="234"/>
      <c r="BO5" s="234"/>
      <c r="BP5" s="234"/>
      <c r="BQ5" s="965" t="s">
        <v>356</v>
      </c>
      <c r="BR5" s="966"/>
      <c r="BS5" s="966"/>
      <c r="BT5" s="966"/>
      <c r="BU5" s="966"/>
      <c r="BV5" s="966"/>
      <c r="BW5" s="966"/>
      <c r="BX5" s="966"/>
      <c r="BY5" s="966"/>
      <c r="BZ5" s="966"/>
      <c r="CA5" s="966"/>
      <c r="CB5" s="966"/>
      <c r="CC5" s="966"/>
      <c r="CD5" s="966"/>
      <c r="CE5" s="966"/>
      <c r="CF5" s="966"/>
      <c r="CG5" s="967"/>
      <c r="CH5" s="971" t="s">
        <v>357</v>
      </c>
      <c r="CI5" s="972"/>
      <c r="CJ5" s="972"/>
      <c r="CK5" s="972"/>
      <c r="CL5" s="973"/>
      <c r="CM5" s="971" t="s">
        <v>358</v>
      </c>
      <c r="CN5" s="972"/>
      <c r="CO5" s="972"/>
      <c r="CP5" s="972"/>
      <c r="CQ5" s="973"/>
      <c r="CR5" s="971" t="s">
        <v>359</v>
      </c>
      <c r="CS5" s="972"/>
      <c r="CT5" s="972"/>
      <c r="CU5" s="972"/>
      <c r="CV5" s="973"/>
      <c r="CW5" s="971" t="s">
        <v>360</v>
      </c>
      <c r="CX5" s="972"/>
      <c r="CY5" s="972"/>
      <c r="CZ5" s="972"/>
      <c r="DA5" s="973"/>
      <c r="DB5" s="971" t="s">
        <v>361</v>
      </c>
      <c r="DC5" s="972"/>
      <c r="DD5" s="972"/>
      <c r="DE5" s="972"/>
      <c r="DF5" s="973"/>
      <c r="DG5" s="1077" t="s">
        <v>362</v>
      </c>
      <c r="DH5" s="1078"/>
      <c r="DI5" s="1078"/>
      <c r="DJ5" s="1078"/>
      <c r="DK5" s="1079"/>
      <c r="DL5" s="1077" t="s">
        <v>363</v>
      </c>
      <c r="DM5" s="1078"/>
      <c r="DN5" s="1078"/>
      <c r="DO5" s="1078"/>
      <c r="DP5" s="1079"/>
      <c r="DQ5" s="971" t="s">
        <v>364</v>
      </c>
      <c r="DR5" s="972"/>
      <c r="DS5" s="972"/>
      <c r="DT5" s="972"/>
      <c r="DU5" s="973"/>
      <c r="DV5" s="971" t="s">
        <v>355</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8"/>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80"/>
      <c r="DH6" s="1081"/>
      <c r="DI6" s="1081"/>
      <c r="DJ6" s="1081"/>
      <c r="DK6" s="1082"/>
      <c r="DL6" s="1080"/>
      <c r="DM6" s="1081"/>
      <c r="DN6" s="1081"/>
      <c r="DO6" s="1081"/>
      <c r="DP6" s="1082"/>
      <c r="DQ6" s="974"/>
      <c r="DR6" s="975"/>
      <c r="DS6" s="975"/>
      <c r="DT6" s="975"/>
      <c r="DU6" s="976"/>
      <c r="DV6" s="974"/>
      <c r="DW6" s="975"/>
      <c r="DX6" s="975"/>
      <c r="DY6" s="975"/>
      <c r="DZ6" s="986"/>
      <c r="EA6" s="235"/>
    </row>
    <row r="7" spans="1:131" s="236" customFormat="1" ht="26.25" customHeight="1" thickTop="1" x14ac:dyDescent="0.2">
      <c r="A7" s="237">
        <v>1</v>
      </c>
      <c r="B7" s="1023" t="s">
        <v>365</v>
      </c>
      <c r="C7" s="1024"/>
      <c r="D7" s="1024"/>
      <c r="E7" s="1024"/>
      <c r="F7" s="1024"/>
      <c r="G7" s="1024"/>
      <c r="H7" s="1024"/>
      <c r="I7" s="1024"/>
      <c r="J7" s="1024"/>
      <c r="K7" s="1024"/>
      <c r="L7" s="1024"/>
      <c r="M7" s="1024"/>
      <c r="N7" s="1024"/>
      <c r="O7" s="1024"/>
      <c r="P7" s="1025"/>
      <c r="Q7" s="1098">
        <v>909488</v>
      </c>
      <c r="R7" s="1099"/>
      <c r="S7" s="1099"/>
      <c r="T7" s="1099"/>
      <c r="U7" s="1100"/>
      <c r="V7" s="1101">
        <v>894677</v>
      </c>
      <c r="W7" s="1099"/>
      <c r="X7" s="1099"/>
      <c r="Y7" s="1099"/>
      <c r="Z7" s="1100"/>
      <c r="AA7" s="1101">
        <v>14811</v>
      </c>
      <c r="AB7" s="1099"/>
      <c r="AC7" s="1099"/>
      <c r="AD7" s="1099"/>
      <c r="AE7" s="1102"/>
      <c r="AF7" s="1103">
        <v>10660</v>
      </c>
      <c r="AG7" s="1104"/>
      <c r="AH7" s="1104"/>
      <c r="AI7" s="1104"/>
      <c r="AJ7" s="1105"/>
      <c r="AK7" s="1106">
        <v>18320</v>
      </c>
      <c r="AL7" s="1090"/>
      <c r="AM7" s="1090"/>
      <c r="AN7" s="1090"/>
      <c r="AO7" s="1107"/>
      <c r="AP7" s="1108">
        <v>1393138</v>
      </c>
      <c r="AQ7" s="1090"/>
      <c r="AR7" s="1090"/>
      <c r="AS7" s="1090"/>
      <c r="AT7" s="1107"/>
      <c r="AU7" s="1109"/>
      <c r="AV7" s="1093"/>
      <c r="AW7" s="1093"/>
      <c r="AX7" s="1093"/>
      <c r="AY7" s="1094"/>
      <c r="AZ7" s="233"/>
      <c r="BA7" s="233"/>
      <c r="BB7" s="233"/>
      <c r="BC7" s="233"/>
      <c r="BD7" s="233"/>
      <c r="BE7" s="234"/>
      <c r="BF7" s="234"/>
      <c r="BG7" s="234"/>
      <c r="BH7" s="234"/>
      <c r="BI7" s="234"/>
      <c r="BJ7" s="234"/>
      <c r="BK7" s="234"/>
      <c r="BL7" s="234"/>
      <c r="BM7" s="234"/>
      <c r="BN7" s="234"/>
      <c r="BO7" s="234"/>
      <c r="BP7" s="234"/>
      <c r="BQ7" s="237">
        <v>1</v>
      </c>
      <c r="BR7" s="238"/>
      <c r="BS7" s="1092" t="s">
        <v>563</v>
      </c>
      <c r="BT7" s="1093"/>
      <c r="BU7" s="1093"/>
      <c r="BV7" s="1093"/>
      <c r="BW7" s="1093"/>
      <c r="BX7" s="1093"/>
      <c r="BY7" s="1093"/>
      <c r="BZ7" s="1093"/>
      <c r="CA7" s="1093"/>
      <c r="CB7" s="1093"/>
      <c r="CC7" s="1093"/>
      <c r="CD7" s="1093"/>
      <c r="CE7" s="1093"/>
      <c r="CF7" s="1093"/>
      <c r="CG7" s="1110"/>
      <c r="CH7" s="1095">
        <v>2</v>
      </c>
      <c r="CI7" s="1096"/>
      <c r="CJ7" s="1096"/>
      <c r="CK7" s="1096"/>
      <c r="CL7" s="1097"/>
      <c r="CM7" s="1095">
        <v>2623</v>
      </c>
      <c r="CN7" s="1096"/>
      <c r="CO7" s="1096"/>
      <c r="CP7" s="1096"/>
      <c r="CQ7" s="1097"/>
      <c r="CR7" s="1095">
        <v>527</v>
      </c>
      <c r="CS7" s="1096"/>
      <c r="CT7" s="1096"/>
      <c r="CU7" s="1096"/>
      <c r="CV7" s="1097"/>
      <c r="CW7" s="1095">
        <v>127</v>
      </c>
      <c r="CX7" s="1096"/>
      <c r="CY7" s="1096"/>
      <c r="CZ7" s="1096"/>
      <c r="DA7" s="1097"/>
      <c r="DB7" s="1089" t="s">
        <v>564</v>
      </c>
      <c r="DC7" s="1090"/>
      <c r="DD7" s="1090"/>
      <c r="DE7" s="1090"/>
      <c r="DF7" s="1091"/>
      <c r="DG7" s="1089" t="s">
        <v>564</v>
      </c>
      <c r="DH7" s="1090"/>
      <c r="DI7" s="1090"/>
      <c r="DJ7" s="1090"/>
      <c r="DK7" s="1091"/>
      <c r="DL7" s="1089" t="s">
        <v>564</v>
      </c>
      <c r="DM7" s="1090"/>
      <c r="DN7" s="1090"/>
      <c r="DO7" s="1090"/>
      <c r="DP7" s="1091"/>
      <c r="DQ7" s="1089" t="s">
        <v>564</v>
      </c>
      <c r="DR7" s="1090"/>
      <c r="DS7" s="1090"/>
      <c r="DT7" s="1090"/>
      <c r="DU7" s="1091"/>
      <c r="DV7" s="1092"/>
      <c r="DW7" s="1093"/>
      <c r="DX7" s="1093"/>
      <c r="DY7" s="1093"/>
      <c r="DZ7" s="1094"/>
      <c r="EA7" s="235"/>
    </row>
    <row r="8" spans="1:131" s="236" customFormat="1" ht="26.25" customHeight="1" x14ac:dyDescent="0.2">
      <c r="A8" s="239">
        <v>2</v>
      </c>
      <c r="B8" s="1009" t="s">
        <v>366</v>
      </c>
      <c r="C8" s="1010"/>
      <c r="D8" s="1010"/>
      <c r="E8" s="1010"/>
      <c r="F8" s="1010"/>
      <c r="G8" s="1010"/>
      <c r="H8" s="1010"/>
      <c r="I8" s="1010"/>
      <c r="J8" s="1010"/>
      <c r="K8" s="1010"/>
      <c r="L8" s="1010"/>
      <c r="M8" s="1010"/>
      <c r="N8" s="1010"/>
      <c r="O8" s="1010"/>
      <c r="P8" s="1011"/>
      <c r="Q8" s="1073">
        <v>1370</v>
      </c>
      <c r="R8" s="1070"/>
      <c r="S8" s="1070"/>
      <c r="T8" s="1070"/>
      <c r="U8" s="1074"/>
      <c r="V8" s="1016">
        <v>561</v>
      </c>
      <c r="W8" s="1070"/>
      <c r="X8" s="1070"/>
      <c r="Y8" s="1070"/>
      <c r="Z8" s="1074"/>
      <c r="AA8" s="1016">
        <v>809</v>
      </c>
      <c r="AB8" s="1070"/>
      <c r="AC8" s="1070"/>
      <c r="AD8" s="1070"/>
      <c r="AE8" s="1071"/>
      <c r="AF8" s="1069">
        <v>784</v>
      </c>
      <c r="AG8" s="1070"/>
      <c r="AH8" s="1070"/>
      <c r="AI8" s="1070"/>
      <c r="AJ8" s="1071"/>
      <c r="AK8" s="1076">
        <v>765</v>
      </c>
      <c r="AL8" s="960"/>
      <c r="AM8" s="960"/>
      <c r="AN8" s="960"/>
      <c r="AO8" s="1065"/>
      <c r="AP8" s="1075" t="s">
        <v>562</v>
      </c>
      <c r="AQ8" s="960"/>
      <c r="AR8" s="960"/>
      <c r="AS8" s="960"/>
      <c r="AT8" s="1065"/>
      <c r="AU8" s="1072"/>
      <c r="AV8" s="963"/>
      <c r="AW8" s="963"/>
      <c r="AX8" s="963"/>
      <c r="AY8" s="964"/>
      <c r="AZ8" s="233"/>
      <c r="BA8" s="233"/>
      <c r="BB8" s="233"/>
      <c r="BC8" s="233"/>
      <c r="BD8" s="233"/>
      <c r="BE8" s="234"/>
      <c r="BF8" s="234"/>
      <c r="BG8" s="234"/>
      <c r="BH8" s="234"/>
      <c r="BI8" s="234"/>
      <c r="BJ8" s="234"/>
      <c r="BK8" s="234"/>
      <c r="BL8" s="234"/>
      <c r="BM8" s="234"/>
      <c r="BN8" s="234"/>
      <c r="BO8" s="234"/>
      <c r="BP8" s="234"/>
      <c r="BQ8" s="239">
        <v>2</v>
      </c>
      <c r="BR8" s="240"/>
      <c r="BS8" s="962" t="s">
        <v>565</v>
      </c>
      <c r="BT8" s="963"/>
      <c r="BU8" s="963"/>
      <c r="BV8" s="963"/>
      <c r="BW8" s="963"/>
      <c r="BX8" s="963"/>
      <c r="BY8" s="963"/>
      <c r="BZ8" s="963"/>
      <c r="CA8" s="963"/>
      <c r="CB8" s="963"/>
      <c r="CC8" s="963"/>
      <c r="CD8" s="963"/>
      <c r="CE8" s="963"/>
      <c r="CF8" s="963"/>
      <c r="CG8" s="984"/>
      <c r="CH8" s="959">
        <v>-256</v>
      </c>
      <c r="CI8" s="960"/>
      <c r="CJ8" s="960"/>
      <c r="CK8" s="960"/>
      <c r="CL8" s="961"/>
      <c r="CM8" s="959">
        <v>597</v>
      </c>
      <c r="CN8" s="960"/>
      <c r="CO8" s="960"/>
      <c r="CP8" s="960"/>
      <c r="CQ8" s="961"/>
      <c r="CR8" s="959">
        <v>203</v>
      </c>
      <c r="CS8" s="960"/>
      <c r="CT8" s="960"/>
      <c r="CU8" s="960"/>
      <c r="CV8" s="961"/>
      <c r="CW8" s="959">
        <v>189</v>
      </c>
      <c r="CX8" s="960"/>
      <c r="CY8" s="960"/>
      <c r="CZ8" s="960"/>
      <c r="DA8" s="961"/>
      <c r="DB8" s="959" t="s">
        <v>564</v>
      </c>
      <c r="DC8" s="960"/>
      <c r="DD8" s="960"/>
      <c r="DE8" s="960"/>
      <c r="DF8" s="961"/>
      <c r="DG8" s="959" t="s">
        <v>564</v>
      </c>
      <c r="DH8" s="960"/>
      <c r="DI8" s="960"/>
      <c r="DJ8" s="960"/>
      <c r="DK8" s="961"/>
      <c r="DL8" s="959" t="s">
        <v>564</v>
      </c>
      <c r="DM8" s="960"/>
      <c r="DN8" s="960"/>
      <c r="DO8" s="960"/>
      <c r="DP8" s="961"/>
      <c r="DQ8" s="959" t="s">
        <v>564</v>
      </c>
      <c r="DR8" s="960"/>
      <c r="DS8" s="960"/>
      <c r="DT8" s="960"/>
      <c r="DU8" s="961"/>
      <c r="DV8" s="962"/>
      <c r="DW8" s="963"/>
      <c r="DX8" s="963"/>
      <c r="DY8" s="963"/>
      <c r="DZ8" s="964"/>
      <c r="EA8" s="235"/>
    </row>
    <row r="9" spans="1:131" s="236" customFormat="1" ht="26.25" customHeight="1" x14ac:dyDescent="0.2">
      <c r="A9" s="239">
        <v>3</v>
      </c>
      <c r="B9" s="1009" t="s">
        <v>367</v>
      </c>
      <c r="C9" s="1010"/>
      <c r="D9" s="1010"/>
      <c r="E9" s="1010"/>
      <c r="F9" s="1010"/>
      <c r="G9" s="1010"/>
      <c r="H9" s="1010"/>
      <c r="I9" s="1010"/>
      <c r="J9" s="1010"/>
      <c r="K9" s="1010"/>
      <c r="L9" s="1010"/>
      <c r="M9" s="1010"/>
      <c r="N9" s="1010"/>
      <c r="O9" s="1010"/>
      <c r="P9" s="1011"/>
      <c r="Q9" s="1073">
        <v>5340</v>
      </c>
      <c r="R9" s="1070"/>
      <c r="S9" s="1070"/>
      <c r="T9" s="1070"/>
      <c r="U9" s="1074"/>
      <c r="V9" s="1016">
        <v>5141</v>
      </c>
      <c r="W9" s="1070"/>
      <c r="X9" s="1070"/>
      <c r="Y9" s="1070"/>
      <c r="Z9" s="1074"/>
      <c r="AA9" s="1016">
        <v>199</v>
      </c>
      <c r="AB9" s="1070"/>
      <c r="AC9" s="1070"/>
      <c r="AD9" s="1070"/>
      <c r="AE9" s="1071"/>
      <c r="AF9" s="1069">
        <v>199</v>
      </c>
      <c r="AG9" s="1070"/>
      <c r="AH9" s="1070"/>
      <c r="AI9" s="1070"/>
      <c r="AJ9" s="1071"/>
      <c r="AK9" s="1076">
        <v>120</v>
      </c>
      <c r="AL9" s="960"/>
      <c r="AM9" s="960"/>
      <c r="AN9" s="960"/>
      <c r="AO9" s="1065"/>
      <c r="AP9" s="1075" t="s">
        <v>562</v>
      </c>
      <c r="AQ9" s="960"/>
      <c r="AR9" s="960"/>
      <c r="AS9" s="960"/>
      <c r="AT9" s="1065"/>
      <c r="AU9" s="1072"/>
      <c r="AV9" s="963"/>
      <c r="AW9" s="963"/>
      <c r="AX9" s="963"/>
      <c r="AY9" s="964"/>
      <c r="AZ9" s="233"/>
      <c r="BA9" s="233"/>
      <c r="BB9" s="233"/>
      <c r="BC9" s="233"/>
      <c r="BD9" s="233"/>
      <c r="BE9" s="234"/>
      <c r="BF9" s="234"/>
      <c r="BG9" s="234"/>
      <c r="BH9" s="234"/>
      <c r="BI9" s="234"/>
      <c r="BJ9" s="234"/>
      <c r="BK9" s="234"/>
      <c r="BL9" s="234"/>
      <c r="BM9" s="234"/>
      <c r="BN9" s="234"/>
      <c r="BO9" s="234"/>
      <c r="BP9" s="234"/>
      <c r="BQ9" s="239">
        <v>3</v>
      </c>
      <c r="BR9" s="240"/>
      <c r="BS9" s="962" t="s">
        <v>566</v>
      </c>
      <c r="BT9" s="963"/>
      <c r="BU9" s="963"/>
      <c r="BV9" s="963"/>
      <c r="BW9" s="963"/>
      <c r="BX9" s="963"/>
      <c r="BY9" s="963"/>
      <c r="BZ9" s="963"/>
      <c r="CA9" s="963"/>
      <c r="CB9" s="963"/>
      <c r="CC9" s="963"/>
      <c r="CD9" s="963"/>
      <c r="CE9" s="963"/>
      <c r="CF9" s="963"/>
      <c r="CG9" s="984"/>
      <c r="CH9" s="959">
        <v>3</v>
      </c>
      <c r="CI9" s="960"/>
      <c r="CJ9" s="960"/>
      <c r="CK9" s="960"/>
      <c r="CL9" s="961"/>
      <c r="CM9" s="959">
        <v>178</v>
      </c>
      <c r="CN9" s="960"/>
      <c r="CO9" s="960"/>
      <c r="CP9" s="960"/>
      <c r="CQ9" s="961"/>
      <c r="CR9" s="959">
        <v>50</v>
      </c>
      <c r="CS9" s="960"/>
      <c r="CT9" s="960"/>
      <c r="CU9" s="960"/>
      <c r="CV9" s="961"/>
      <c r="CW9" s="959" t="s">
        <v>564</v>
      </c>
      <c r="CX9" s="960"/>
      <c r="CY9" s="960"/>
      <c r="CZ9" s="960"/>
      <c r="DA9" s="961"/>
      <c r="DB9" s="959" t="s">
        <v>564</v>
      </c>
      <c r="DC9" s="960"/>
      <c r="DD9" s="960"/>
      <c r="DE9" s="960"/>
      <c r="DF9" s="961"/>
      <c r="DG9" s="959" t="s">
        <v>564</v>
      </c>
      <c r="DH9" s="960"/>
      <c r="DI9" s="960"/>
      <c r="DJ9" s="960"/>
      <c r="DK9" s="961"/>
      <c r="DL9" s="959" t="s">
        <v>564</v>
      </c>
      <c r="DM9" s="960"/>
      <c r="DN9" s="960"/>
      <c r="DO9" s="960"/>
      <c r="DP9" s="961"/>
      <c r="DQ9" s="959" t="s">
        <v>564</v>
      </c>
      <c r="DR9" s="960"/>
      <c r="DS9" s="960"/>
      <c r="DT9" s="960"/>
      <c r="DU9" s="961"/>
      <c r="DV9" s="962"/>
      <c r="DW9" s="963"/>
      <c r="DX9" s="963"/>
      <c r="DY9" s="963"/>
      <c r="DZ9" s="964"/>
      <c r="EA9" s="235"/>
    </row>
    <row r="10" spans="1:131" s="236" customFormat="1" ht="26.25" customHeight="1" x14ac:dyDescent="0.2">
      <c r="A10" s="239">
        <v>4</v>
      </c>
      <c r="B10" s="1009" t="s">
        <v>368</v>
      </c>
      <c r="C10" s="1010"/>
      <c r="D10" s="1010"/>
      <c r="E10" s="1010"/>
      <c r="F10" s="1010"/>
      <c r="G10" s="1010"/>
      <c r="H10" s="1010"/>
      <c r="I10" s="1010"/>
      <c r="J10" s="1010"/>
      <c r="K10" s="1010"/>
      <c r="L10" s="1010"/>
      <c r="M10" s="1010"/>
      <c r="N10" s="1010"/>
      <c r="O10" s="1010"/>
      <c r="P10" s="1011"/>
      <c r="Q10" s="1073">
        <v>206041</v>
      </c>
      <c r="R10" s="1070"/>
      <c r="S10" s="1070"/>
      <c r="T10" s="1070"/>
      <c r="U10" s="1074"/>
      <c r="V10" s="1016">
        <v>206041</v>
      </c>
      <c r="W10" s="1070"/>
      <c r="X10" s="1070"/>
      <c r="Y10" s="1070"/>
      <c r="Z10" s="1074"/>
      <c r="AA10" s="1016" t="s">
        <v>561</v>
      </c>
      <c r="AB10" s="1070"/>
      <c r="AC10" s="1070"/>
      <c r="AD10" s="1070"/>
      <c r="AE10" s="1071"/>
      <c r="AF10" s="1069" t="s">
        <v>130</v>
      </c>
      <c r="AG10" s="1070"/>
      <c r="AH10" s="1070"/>
      <c r="AI10" s="1070"/>
      <c r="AJ10" s="1071"/>
      <c r="AK10" s="1076">
        <v>116017</v>
      </c>
      <c r="AL10" s="960"/>
      <c r="AM10" s="960"/>
      <c r="AN10" s="960"/>
      <c r="AO10" s="1065"/>
      <c r="AP10" s="1075" t="s">
        <v>562</v>
      </c>
      <c r="AQ10" s="960"/>
      <c r="AR10" s="960"/>
      <c r="AS10" s="960"/>
      <c r="AT10" s="1065"/>
      <c r="AU10" s="1072"/>
      <c r="AV10" s="963"/>
      <c r="AW10" s="963"/>
      <c r="AX10" s="963"/>
      <c r="AY10" s="964"/>
      <c r="AZ10" s="233"/>
      <c r="BA10" s="233"/>
      <c r="BB10" s="233"/>
      <c r="BC10" s="233"/>
      <c r="BD10" s="233"/>
      <c r="BE10" s="234"/>
      <c r="BF10" s="234"/>
      <c r="BG10" s="234"/>
      <c r="BH10" s="234"/>
      <c r="BI10" s="234"/>
      <c r="BJ10" s="234"/>
      <c r="BK10" s="234"/>
      <c r="BL10" s="234"/>
      <c r="BM10" s="234"/>
      <c r="BN10" s="234"/>
      <c r="BO10" s="234"/>
      <c r="BP10" s="234"/>
      <c r="BQ10" s="239">
        <v>4</v>
      </c>
      <c r="BR10" s="240"/>
      <c r="BS10" s="962" t="s">
        <v>567</v>
      </c>
      <c r="BT10" s="963"/>
      <c r="BU10" s="963"/>
      <c r="BV10" s="963"/>
      <c r="BW10" s="963"/>
      <c r="BX10" s="963"/>
      <c r="BY10" s="963"/>
      <c r="BZ10" s="963"/>
      <c r="CA10" s="963"/>
      <c r="CB10" s="963"/>
      <c r="CC10" s="963"/>
      <c r="CD10" s="963"/>
      <c r="CE10" s="963"/>
      <c r="CF10" s="963"/>
      <c r="CG10" s="984"/>
      <c r="CH10" s="959">
        <v>-108</v>
      </c>
      <c r="CI10" s="960"/>
      <c r="CJ10" s="960"/>
      <c r="CK10" s="960"/>
      <c r="CL10" s="961"/>
      <c r="CM10" s="959">
        <v>2324</v>
      </c>
      <c r="CN10" s="960"/>
      <c r="CO10" s="960"/>
      <c r="CP10" s="960"/>
      <c r="CQ10" s="961"/>
      <c r="CR10" s="959">
        <v>260</v>
      </c>
      <c r="CS10" s="960"/>
      <c r="CT10" s="960"/>
      <c r="CU10" s="960"/>
      <c r="CV10" s="961"/>
      <c r="CW10" s="959">
        <v>10</v>
      </c>
      <c r="CX10" s="960"/>
      <c r="CY10" s="960"/>
      <c r="CZ10" s="960"/>
      <c r="DA10" s="961"/>
      <c r="DB10" s="959">
        <v>1</v>
      </c>
      <c r="DC10" s="960"/>
      <c r="DD10" s="960"/>
      <c r="DE10" s="960"/>
      <c r="DF10" s="961"/>
      <c r="DG10" s="959" t="s">
        <v>564</v>
      </c>
      <c r="DH10" s="960"/>
      <c r="DI10" s="960"/>
      <c r="DJ10" s="960"/>
      <c r="DK10" s="961"/>
      <c r="DL10" s="959" t="s">
        <v>564</v>
      </c>
      <c r="DM10" s="960"/>
      <c r="DN10" s="960"/>
      <c r="DO10" s="960"/>
      <c r="DP10" s="961"/>
      <c r="DQ10" s="959" t="s">
        <v>564</v>
      </c>
      <c r="DR10" s="960"/>
      <c r="DS10" s="960"/>
      <c r="DT10" s="960"/>
      <c r="DU10" s="961"/>
      <c r="DV10" s="962"/>
      <c r="DW10" s="963"/>
      <c r="DX10" s="963"/>
      <c r="DY10" s="963"/>
      <c r="DZ10" s="964"/>
      <c r="EA10" s="235"/>
    </row>
    <row r="11" spans="1:131" s="236" customFormat="1" ht="26.25" customHeight="1" x14ac:dyDescent="0.2">
      <c r="A11" s="239">
        <v>5</v>
      </c>
      <c r="B11" s="1009" t="s">
        <v>369</v>
      </c>
      <c r="C11" s="1010"/>
      <c r="D11" s="1010"/>
      <c r="E11" s="1010"/>
      <c r="F11" s="1010"/>
      <c r="G11" s="1010"/>
      <c r="H11" s="1010"/>
      <c r="I11" s="1010"/>
      <c r="J11" s="1010"/>
      <c r="K11" s="1010"/>
      <c r="L11" s="1010"/>
      <c r="M11" s="1010"/>
      <c r="N11" s="1010"/>
      <c r="O11" s="1010"/>
      <c r="P11" s="1011"/>
      <c r="Q11" s="1073">
        <v>184</v>
      </c>
      <c r="R11" s="1070"/>
      <c r="S11" s="1070"/>
      <c r="T11" s="1070"/>
      <c r="U11" s="1074"/>
      <c r="V11" s="1016">
        <v>73</v>
      </c>
      <c r="W11" s="1070"/>
      <c r="X11" s="1070"/>
      <c r="Y11" s="1070"/>
      <c r="Z11" s="1074"/>
      <c r="AA11" s="1016">
        <v>111</v>
      </c>
      <c r="AB11" s="1070"/>
      <c r="AC11" s="1070"/>
      <c r="AD11" s="1070"/>
      <c r="AE11" s="1071"/>
      <c r="AF11" s="1069" t="s">
        <v>370</v>
      </c>
      <c r="AG11" s="1070"/>
      <c r="AH11" s="1070"/>
      <c r="AI11" s="1070"/>
      <c r="AJ11" s="1071"/>
      <c r="AK11" s="1076">
        <v>3</v>
      </c>
      <c r="AL11" s="960"/>
      <c r="AM11" s="960"/>
      <c r="AN11" s="960"/>
      <c r="AO11" s="1065"/>
      <c r="AP11" s="1075">
        <v>180</v>
      </c>
      <c r="AQ11" s="960"/>
      <c r="AR11" s="960"/>
      <c r="AS11" s="960"/>
      <c r="AT11" s="1065"/>
      <c r="AU11" s="1072"/>
      <c r="AV11" s="963"/>
      <c r="AW11" s="963"/>
      <c r="AX11" s="963"/>
      <c r="AY11" s="964"/>
      <c r="AZ11" s="233"/>
      <c r="BA11" s="233"/>
      <c r="BB11" s="233"/>
      <c r="BC11" s="233"/>
      <c r="BD11" s="233"/>
      <c r="BE11" s="234"/>
      <c r="BF11" s="234"/>
      <c r="BG11" s="234"/>
      <c r="BH11" s="234"/>
      <c r="BI11" s="234"/>
      <c r="BJ11" s="234"/>
      <c r="BK11" s="234"/>
      <c r="BL11" s="234"/>
      <c r="BM11" s="234"/>
      <c r="BN11" s="234"/>
      <c r="BO11" s="234"/>
      <c r="BP11" s="234"/>
      <c r="BQ11" s="239">
        <v>5</v>
      </c>
      <c r="BR11" s="240"/>
      <c r="BS11" s="962" t="s">
        <v>568</v>
      </c>
      <c r="BT11" s="963"/>
      <c r="BU11" s="963"/>
      <c r="BV11" s="963"/>
      <c r="BW11" s="963"/>
      <c r="BX11" s="963"/>
      <c r="BY11" s="963"/>
      <c r="BZ11" s="963"/>
      <c r="CA11" s="963"/>
      <c r="CB11" s="963"/>
      <c r="CC11" s="963"/>
      <c r="CD11" s="963"/>
      <c r="CE11" s="963"/>
      <c r="CF11" s="963"/>
      <c r="CG11" s="984"/>
      <c r="CH11" s="959">
        <v>-12</v>
      </c>
      <c r="CI11" s="960"/>
      <c r="CJ11" s="960"/>
      <c r="CK11" s="960"/>
      <c r="CL11" s="961"/>
      <c r="CM11" s="959">
        <v>1200</v>
      </c>
      <c r="CN11" s="960"/>
      <c r="CO11" s="960"/>
      <c r="CP11" s="960"/>
      <c r="CQ11" s="961"/>
      <c r="CR11" s="959">
        <v>600</v>
      </c>
      <c r="CS11" s="960"/>
      <c r="CT11" s="960"/>
      <c r="CU11" s="960"/>
      <c r="CV11" s="961"/>
      <c r="CW11" s="959" t="s">
        <v>564</v>
      </c>
      <c r="CX11" s="960"/>
      <c r="CY11" s="960"/>
      <c r="CZ11" s="960"/>
      <c r="DA11" s="961"/>
      <c r="DB11" s="959" t="s">
        <v>564</v>
      </c>
      <c r="DC11" s="960"/>
      <c r="DD11" s="960"/>
      <c r="DE11" s="960"/>
      <c r="DF11" s="961"/>
      <c r="DG11" s="959" t="s">
        <v>564</v>
      </c>
      <c r="DH11" s="960"/>
      <c r="DI11" s="960"/>
      <c r="DJ11" s="960"/>
      <c r="DK11" s="961"/>
      <c r="DL11" s="959" t="s">
        <v>564</v>
      </c>
      <c r="DM11" s="960"/>
      <c r="DN11" s="960"/>
      <c r="DO11" s="960"/>
      <c r="DP11" s="961"/>
      <c r="DQ11" s="959" t="s">
        <v>564</v>
      </c>
      <c r="DR11" s="960"/>
      <c r="DS11" s="960"/>
      <c r="DT11" s="960"/>
      <c r="DU11" s="961"/>
      <c r="DV11" s="962"/>
      <c r="DW11" s="963"/>
      <c r="DX11" s="963"/>
      <c r="DY11" s="963"/>
      <c r="DZ11" s="964"/>
      <c r="EA11" s="235"/>
    </row>
    <row r="12" spans="1:131" s="236" customFormat="1" ht="26.25" customHeight="1" x14ac:dyDescent="0.2">
      <c r="A12" s="239">
        <v>6</v>
      </c>
      <c r="B12" s="1009" t="s">
        <v>371</v>
      </c>
      <c r="C12" s="1010"/>
      <c r="D12" s="1010"/>
      <c r="E12" s="1010"/>
      <c r="F12" s="1010"/>
      <c r="G12" s="1010"/>
      <c r="H12" s="1010"/>
      <c r="I12" s="1010"/>
      <c r="J12" s="1010"/>
      <c r="K12" s="1010"/>
      <c r="L12" s="1010"/>
      <c r="M12" s="1010"/>
      <c r="N12" s="1010"/>
      <c r="O12" s="1010"/>
      <c r="P12" s="1011"/>
      <c r="Q12" s="1073">
        <v>3250</v>
      </c>
      <c r="R12" s="1070"/>
      <c r="S12" s="1070"/>
      <c r="T12" s="1070"/>
      <c r="U12" s="1074"/>
      <c r="V12" s="1016">
        <v>1322</v>
      </c>
      <c r="W12" s="1070"/>
      <c r="X12" s="1070"/>
      <c r="Y12" s="1070"/>
      <c r="Z12" s="1074"/>
      <c r="AA12" s="1016">
        <v>1928</v>
      </c>
      <c r="AB12" s="1070"/>
      <c r="AC12" s="1070"/>
      <c r="AD12" s="1070"/>
      <c r="AE12" s="1071"/>
      <c r="AF12" s="1069" t="s">
        <v>370</v>
      </c>
      <c r="AG12" s="1070"/>
      <c r="AH12" s="1070"/>
      <c r="AI12" s="1070"/>
      <c r="AJ12" s="1071"/>
      <c r="AK12" s="1065" t="s">
        <v>562</v>
      </c>
      <c r="AL12" s="1066"/>
      <c r="AM12" s="1066"/>
      <c r="AN12" s="1066"/>
      <c r="AO12" s="1066"/>
      <c r="AP12" s="1075">
        <v>8799</v>
      </c>
      <c r="AQ12" s="960"/>
      <c r="AR12" s="960"/>
      <c r="AS12" s="960"/>
      <c r="AT12" s="1065"/>
      <c r="AU12" s="1072"/>
      <c r="AV12" s="963"/>
      <c r="AW12" s="963"/>
      <c r="AX12" s="963"/>
      <c r="AY12" s="964"/>
      <c r="AZ12" s="233"/>
      <c r="BA12" s="233"/>
      <c r="BB12" s="233"/>
      <c r="BC12" s="233"/>
      <c r="BD12" s="233"/>
      <c r="BE12" s="234"/>
      <c r="BF12" s="234"/>
      <c r="BG12" s="234"/>
      <c r="BH12" s="234"/>
      <c r="BI12" s="234"/>
      <c r="BJ12" s="234"/>
      <c r="BK12" s="234"/>
      <c r="BL12" s="234"/>
      <c r="BM12" s="234"/>
      <c r="BN12" s="234"/>
      <c r="BO12" s="234"/>
      <c r="BP12" s="234"/>
      <c r="BQ12" s="239">
        <v>6</v>
      </c>
      <c r="BR12" s="240"/>
      <c r="BS12" s="962" t="s">
        <v>569</v>
      </c>
      <c r="BT12" s="963"/>
      <c r="BU12" s="963"/>
      <c r="BV12" s="963"/>
      <c r="BW12" s="963"/>
      <c r="BX12" s="963"/>
      <c r="BY12" s="963"/>
      <c r="BZ12" s="963"/>
      <c r="CA12" s="963"/>
      <c r="CB12" s="963"/>
      <c r="CC12" s="963"/>
      <c r="CD12" s="963"/>
      <c r="CE12" s="963"/>
      <c r="CF12" s="963"/>
      <c r="CG12" s="984"/>
      <c r="CH12" s="959">
        <v>2</v>
      </c>
      <c r="CI12" s="960"/>
      <c r="CJ12" s="960"/>
      <c r="CK12" s="960"/>
      <c r="CL12" s="961"/>
      <c r="CM12" s="959">
        <v>1013</v>
      </c>
      <c r="CN12" s="960"/>
      <c r="CO12" s="960"/>
      <c r="CP12" s="960"/>
      <c r="CQ12" s="961"/>
      <c r="CR12" s="959">
        <v>490</v>
      </c>
      <c r="CS12" s="960"/>
      <c r="CT12" s="960"/>
      <c r="CU12" s="960"/>
      <c r="CV12" s="961"/>
      <c r="CW12" s="959">
        <v>6</v>
      </c>
      <c r="CX12" s="960"/>
      <c r="CY12" s="960"/>
      <c r="CZ12" s="960"/>
      <c r="DA12" s="961"/>
      <c r="DB12" s="959" t="s">
        <v>564</v>
      </c>
      <c r="DC12" s="960"/>
      <c r="DD12" s="960"/>
      <c r="DE12" s="960"/>
      <c r="DF12" s="961"/>
      <c r="DG12" s="959" t="s">
        <v>564</v>
      </c>
      <c r="DH12" s="960"/>
      <c r="DI12" s="960"/>
      <c r="DJ12" s="960"/>
      <c r="DK12" s="961"/>
      <c r="DL12" s="959" t="s">
        <v>564</v>
      </c>
      <c r="DM12" s="960"/>
      <c r="DN12" s="960"/>
      <c r="DO12" s="960"/>
      <c r="DP12" s="961"/>
      <c r="DQ12" s="959" t="s">
        <v>564</v>
      </c>
      <c r="DR12" s="960"/>
      <c r="DS12" s="960"/>
      <c r="DT12" s="960"/>
      <c r="DU12" s="961"/>
      <c r="DV12" s="962"/>
      <c r="DW12" s="963"/>
      <c r="DX12" s="963"/>
      <c r="DY12" s="963"/>
      <c r="DZ12" s="964"/>
      <c r="EA12" s="235"/>
    </row>
    <row r="13" spans="1:131" s="236" customFormat="1" ht="26.25" customHeight="1" x14ac:dyDescent="0.2">
      <c r="A13" s="239">
        <v>7</v>
      </c>
      <c r="B13" s="1009" t="s">
        <v>372</v>
      </c>
      <c r="C13" s="1010"/>
      <c r="D13" s="1010"/>
      <c r="E13" s="1010"/>
      <c r="F13" s="1010"/>
      <c r="G13" s="1010"/>
      <c r="H13" s="1010"/>
      <c r="I13" s="1010"/>
      <c r="J13" s="1010"/>
      <c r="K13" s="1010"/>
      <c r="L13" s="1010"/>
      <c r="M13" s="1010"/>
      <c r="N13" s="1010"/>
      <c r="O13" s="1010"/>
      <c r="P13" s="1011"/>
      <c r="Q13" s="1073">
        <v>36665</v>
      </c>
      <c r="R13" s="1070"/>
      <c r="S13" s="1070"/>
      <c r="T13" s="1070"/>
      <c r="U13" s="1074"/>
      <c r="V13" s="1016">
        <v>36629</v>
      </c>
      <c r="W13" s="1070"/>
      <c r="X13" s="1070"/>
      <c r="Y13" s="1070"/>
      <c r="Z13" s="1074"/>
      <c r="AA13" s="1016">
        <v>36</v>
      </c>
      <c r="AB13" s="1070"/>
      <c r="AC13" s="1070"/>
      <c r="AD13" s="1070"/>
      <c r="AE13" s="1071"/>
      <c r="AF13" s="1069">
        <v>36</v>
      </c>
      <c r="AG13" s="1070"/>
      <c r="AH13" s="1070"/>
      <c r="AI13" s="1070"/>
      <c r="AJ13" s="1071"/>
      <c r="AK13" s="1065">
        <v>1811</v>
      </c>
      <c r="AL13" s="1066"/>
      <c r="AM13" s="1066"/>
      <c r="AN13" s="1066"/>
      <c r="AO13" s="1066"/>
      <c r="AP13" s="1075">
        <v>1607</v>
      </c>
      <c r="AQ13" s="960"/>
      <c r="AR13" s="960"/>
      <c r="AS13" s="960"/>
      <c r="AT13" s="1065"/>
      <c r="AU13" s="1072"/>
      <c r="AV13" s="963"/>
      <c r="AW13" s="963"/>
      <c r="AX13" s="963"/>
      <c r="AY13" s="964"/>
      <c r="AZ13" s="233"/>
      <c r="BA13" s="233"/>
      <c r="BB13" s="233"/>
      <c r="BC13" s="233"/>
      <c r="BD13" s="233"/>
      <c r="BE13" s="234"/>
      <c r="BF13" s="234"/>
      <c r="BG13" s="234"/>
      <c r="BH13" s="234"/>
      <c r="BI13" s="234"/>
      <c r="BJ13" s="234"/>
      <c r="BK13" s="234"/>
      <c r="BL13" s="234"/>
      <c r="BM13" s="234"/>
      <c r="BN13" s="234"/>
      <c r="BO13" s="234"/>
      <c r="BP13" s="234"/>
      <c r="BQ13" s="239">
        <v>7</v>
      </c>
      <c r="BR13" s="240"/>
      <c r="BS13" s="962" t="s">
        <v>570</v>
      </c>
      <c r="BT13" s="963"/>
      <c r="BU13" s="963"/>
      <c r="BV13" s="963"/>
      <c r="BW13" s="963"/>
      <c r="BX13" s="963"/>
      <c r="BY13" s="963"/>
      <c r="BZ13" s="963"/>
      <c r="CA13" s="963"/>
      <c r="CB13" s="963"/>
      <c r="CC13" s="963"/>
      <c r="CD13" s="963"/>
      <c r="CE13" s="963"/>
      <c r="CF13" s="963"/>
      <c r="CG13" s="984"/>
      <c r="CH13" s="959" t="s">
        <v>564</v>
      </c>
      <c r="CI13" s="960"/>
      <c r="CJ13" s="960"/>
      <c r="CK13" s="960"/>
      <c r="CL13" s="961"/>
      <c r="CM13" s="959">
        <v>1286</v>
      </c>
      <c r="CN13" s="960"/>
      <c r="CO13" s="960"/>
      <c r="CP13" s="960"/>
      <c r="CQ13" s="961"/>
      <c r="CR13" s="959">
        <v>886</v>
      </c>
      <c r="CS13" s="960"/>
      <c r="CT13" s="960"/>
      <c r="CU13" s="960"/>
      <c r="CV13" s="961"/>
      <c r="CW13" s="959">
        <v>138</v>
      </c>
      <c r="CX13" s="960"/>
      <c r="CY13" s="960"/>
      <c r="CZ13" s="960"/>
      <c r="DA13" s="961"/>
      <c r="DB13" s="959" t="s">
        <v>564</v>
      </c>
      <c r="DC13" s="960"/>
      <c r="DD13" s="960"/>
      <c r="DE13" s="960"/>
      <c r="DF13" s="961"/>
      <c r="DG13" s="959" t="s">
        <v>564</v>
      </c>
      <c r="DH13" s="960"/>
      <c r="DI13" s="960"/>
      <c r="DJ13" s="960"/>
      <c r="DK13" s="961"/>
      <c r="DL13" s="959" t="s">
        <v>564</v>
      </c>
      <c r="DM13" s="960"/>
      <c r="DN13" s="960"/>
      <c r="DO13" s="960"/>
      <c r="DP13" s="961"/>
      <c r="DQ13" s="959" t="s">
        <v>564</v>
      </c>
      <c r="DR13" s="960"/>
      <c r="DS13" s="960"/>
      <c r="DT13" s="960"/>
      <c r="DU13" s="961"/>
      <c r="DV13" s="962"/>
      <c r="DW13" s="963"/>
      <c r="DX13" s="963"/>
      <c r="DY13" s="963"/>
      <c r="DZ13" s="964"/>
      <c r="EA13" s="235"/>
    </row>
    <row r="14" spans="1:131" s="236" customFormat="1" ht="26.25" customHeight="1" x14ac:dyDescent="0.2">
      <c r="A14" s="239">
        <v>8</v>
      </c>
      <c r="B14" s="1009" t="s">
        <v>373</v>
      </c>
      <c r="C14" s="1010"/>
      <c r="D14" s="1010"/>
      <c r="E14" s="1010"/>
      <c r="F14" s="1010"/>
      <c r="G14" s="1010"/>
      <c r="H14" s="1010"/>
      <c r="I14" s="1010"/>
      <c r="J14" s="1010"/>
      <c r="K14" s="1010"/>
      <c r="L14" s="1010"/>
      <c r="M14" s="1010"/>
      <c r="N14" s="1010"/>
      <c r="O14" s="1010"/>
      <c r="P14" s="1011"/>
      <c r="Q14" s="1073">
        <v>885</v>
      </c>
      <c r="R14" s="1070"/>
      <c r="S14" s="1070"/>
      <c r="T14" s="1070"/>
      <c r="U14" s="1074"/>
      <c r="V14" s="1016">
        <v>665</v>
      </c>
      <c r="W14" s="1070"/>
      <c r="X14" s="1070"/>
      <c r="Y14" s="1070"/>
      <c r="Z14" s="1074"/>
      <c r="AA14" s="1016">
        <v>220</v>
      </c>
      <c r="AB14" s="1070"/>
      <c r="AC14" s="1070"/>
      <c r="AD14" s="1070"/>
      <c r="AE14" s="1071"/>
      <c r="AF14" s="1069" t="s">
        <v>130</v>
      </c>
      <c r="AG14" s="1070"/>
      <c r="AH14" s="1070"/>
      <c r="AI14" s="1070"/>
      <c r="AJ14" s="1071"/>
      <c r="AK14" s="1065" t="s">
        <v>562</v>
      </c>
      <c r="AL14" s="1066"/>
      <c r="AM14" s="1066"/>
      <c r="AN14" s="1066"/>
      <c r="AO14" s="1066"/>
      <c r="AP14" s="1075">
        <v>221</v>
      </c>
      <c r="AQ14" s="960"/>
      <c r="AR14" s="960"/>
      <c r="AS14" s="960"/>
      <c r="AT14" s="1065"/>
      <c r="AU14" s="1072"/>
      <c r="AV14" s="963"/>
      <c r="AW14" s="963"/>
      <c r="AX14" s="963"/>
      <c r="AY14" s="964"/>
      <c r="AZ14" s="233"/>
      <c r="BA14" s="233"/>
      <c r="BB14" s="233"/>
      <c r="BC14" s="233"/>
      <c r="BD14" s="233"/>
      <c r="BE14" s="234"/>
      <c r="BF14" s="234"/>
      <c r="BG14" s="234"/>
      <c r="BH14" s="234"/>
      <c r="BI14" s="234"/>
      <c r="BJ14" s="234"/>
      <c r="BK14" s="234"/>
      <c r="BL14" s="234"/>
      <c r="BM14" s="234"/>
      <c r="BN14" s="234"/>
      <c r="BO14" s="234"/>
      <c r="BP14" s="234"/>
      <c r="BQ14" s="239">
        <v>8</v>
      </c>
      <c r="BR14" s="240"/>
      <c r="BS14" s="962" t="s">
        <v>571</v>
      </c>
      <c r="BT14" s="963"/>
      <c r="BU14" s="963"/>
      <c r="BV14" s="963"/>
      <c r="BW14" s="963"/>
      <c r="BX14" s="963"/>
      <c r="BY14" s="963"/>
      <c r="BZ14" s="963"/>
      <c r="CA14" s="963"/>
      <c r="CB14" s="963"/>
      <c r="CC14" s="963"/>
      <c r="CD14" s="963"/>
      <c r="CE14" s="963"/>
      <c r="CF14" s="963"/>
      <c r="CG14" s="984"/>
      <c r="CH14" s="959" t="s">
        <v>564</v>
      </c>
      <c r="CI14" s="960"/>
      <c r="CJ14" s="960"/>
      <c r="CK14" s="960"/>
      <c r="CL14" s="961"/>
      <c r="CM14" s="959">
        <v>245</v>
      </c>
      <c r="CN14" s="960"/>
      <c r="CO14" s="960"/>
      <c r="CP14" s="960"/>
      <c r="CQ14" s="961"/>
      <c r="CR14" s="959">
        <v>100</v>
      </c>
      <c r="CS14" s="960"/>
      <c r="CT14" s="960"/>
      <c r="CU14" s="960"/>
      <c r="CV14" s="961"/>
      <c r="CW14" s="959" t="s">
        <v>564</v>
      </c>
      <c r="CX14" s="960"/>
      <c r="CY14" s="960"/>
      <c r="CZ14" s="960"/>
      <c r="DA14" s="961"/>
      <c r="DB14" s="959" t="s">
        <v>564</v>
      </c>
      <c r="DC14" s="960"/>
      <c r="DD14" s="960"/>
      <c r="DE14" s="960"/>
      <c r="DF14" s="961"/>
      <c r="DG14" s="959" t="s">
        <v>564</v>
      </c>
      <c r="DH14" s="960"/>
      <c r="DI14" s="960"/>
      <c r="DJ14" s="960"/>
      <c r="DK14" s="961"/>
      <c r="DL14" s="959" t="s">
        <v>564</v>
      </c>
      <c r="DM14" s="960"/>
      <c r="DN14" s="960"/>
      <c r="DO14" s="960"/>
      <c r="DP14" s="961"/>
      <c r="DQ14" s="959" t="s">
        <v>564</v>
      </c>
      <c r="DR14" s="960"/>
      <c r="DS14" s="960"/>
      <c r="DT14" s="960"/>
      <c r="DU14" s="961"/>
      <c r="DV14" s="962"/>
      <c r="DW14" s="963"/>
      <c r="DX14" s="963"/>
      <c r="DY14" s="963"/>
      <c r="DZ14" s="964"/>
      <c r="EA14" s="235"/>
    </row>
    <row r="15" spans="1:131" s="236" customFormat="1" ht="26.25" customHeight="1" x14ac:dyDescent="0.2">
      <c r="A15" s="239">
        <v>9</v>
      </c>
      <c r="B15" s="1009" t="s">
        <v>374</v>
      </c>
      <c r="C15" s="1010"/>
      <c r="D15" s="1010"/>
      <c r="E15" s="1010"/>
      <c r="F15" s="1010"/>
      <c r="G15" s="1010"/>
      <c r="H15" s="1010"/>
      <c r="I15" s="1010"/>
      <c r="J15" s="1010"/>
      <c r="K15" s="1010"/>
      <c r="L15" s="1010"/>
      <c r="M15" s="1010"/>
      <c r="N15" s="1010"/>
      <c r="O15" s="1010"/>
      <c r="P15" s="1011"/>
      <c r="Q15" s="1073">
        <v>376</v>
      </c>
      <c r="R15" s="1070"/>
      <c r="S15" s="1070"/>
      <c r="T15" s="1070"/>
      <c r="U15" s="1074"/>
      <c r="V15" s="1016">
        <v>0</v>
      </c>
      <c r="W15" s="1070"/>
      <c r="X15" s="1070"/>
      <c r="Y15" s="1070"/>
      <c r="Z15" s="1074"/>
      <c r="AA15" s="1016">
        <v>376</v>
      </c>
      <c r="AB15" s="1070"/>
      <c r="AC15" s="1070"/>
      <c r="AD15" s="1070"/>
      <c r="AE15" s="1071"/>
      <c r="AF15" s="1069" t="s">
        <v>130</v>
      </c>
      <c r="AG15" s="1070"/>
      <c r="AH15" s="1070"/>
      <c r="AI15" s="1070"/>
      <c r="AJ15" s="1071"/>
      <c r="AK15" s="1065" t="s">
        <v>562</v>
      </c>
      <c r="AL15" s="1066"/>
      <c r="AM15" s="1066"/>
      <c r="AN15" s="1066"/>
      <c r="AO15" s="1066"/>
      <c r="AP15" s="1075" t="s">
        <v>562</v>
      </c>
      <c r="AQ15" s="960"/>
      <c r="AR15" s="960"/>
      <c r="AS15" s="960"/>
      <c r="AT15" s="1065"/>
      <c r="AU15" s="1072"/>
      <c r="AV15" s="963"/>
      <c r="AW15" s="963"/>
      <c r="AX15" s="963"/>
      <c r="AY15" s="964"/>
      <c r="AZ15" s="233"/>
      <c r="BA15" s="233"/>
      <c r="BB15" s="233"/>
      <c r="BC15" s="233"/>
      <c r="BD15" s="233"/>
      <c r="BE15" s="234"/>
      <c r="BF15" s="234"/>
      <c r="BG15" s="234"/>
      <c r="BH15" s="234"/>
      <c r="BI15" s="234"/>
      <c r="BJ15" s="234"/>
      <c r="BK15" s="234"/>
      <c r="BL15" s="234"/>
      <c r="BM15" s="234"/>
      <c r="BN15" s="234"/>
      <c r="BO15" s="234"/>
      <c r="BP15" s="234"/>
      <c r="BQ15" s="239">
        <v>9</v>
      </c>
      <c r="BR15" s="240"/>
      <c r="BS15" s="962" t="s">
        <v>572</v>
      </c>
      <c r="BT15" s="963"/>
      <c r="BU15" s="963"/>
      <c r="BV15" s="963"/>
      <c r="BW15" s="963"/>
      <c r="BX15" s="963"/>
      <c r="BY15" s="963"/>
      <c r="BZ15" s="963"/>
      <c r="CA15" s="963"/>
      <c r="CB15" s="963"/>
      <c r="CC15" s="963"/>
      <c r="CD15" s="963"/>
      <c r="CE15" s="963"/>
      <c r="CF15" s="963"/>
      <c r="CG15" s="984"/>
      <c r="CH15" s="959">
        <v>-88</v>
      </c>
      <c r="CI15" s="960"/>
      <c r="CJ15" s="960"/>
      <c r="CK15" s="960"/>
      <c r="CL15" s="961"/>
      <c r="CM15" s="959">
        <v>2206</v>
      </c>
      <c r="CN15" s="960"/>
      <c r="CO15" s="960"/>
      <c r="CP15" s="960"/>
      <c r="CQ15" s="961"/>
      <c r="CR15" s="959">
        <v>30</v>
      </c>
      <c r="CS15" s="960"/>
      <c r="CT15" s="960"/>
      <c r="CU15" s="960"/>
      <c r="CV15" s="961"/>
      <c r="CW15" s="959">
        <v>15</v>
      </c>
      <c r="CX15" s="960"/>
      <c r="CY15" s="960"/>
      <c r="CZ15" s="960"/>
      <c r="DA15" s="961"/>
      <c r="DB15" s="959" t="s">
        <v>564</v>
      </c>
      <c r="DC15" s="960"/>
      <c r="DD15" s="960"/>
      <c r="DE15" s="960"/>
      <c r="DF15" s="961"/>
      <c r="DG15" s="959" t="s">
        <v>564</v>
      </c>
      <c r="DH15" s="960"/>
      <c r="DI15" s="960"/>
      <c r="DJ15" s="960"/>
      <c r="DK15" s="961"/>
      <c r="DL15" s="959" t="s">
        <v>564</v>
      </c>
      <c r="DM15" s="960"/>
      <c r="DN15" s="960"/>
      <c r="DO15" s="960"/>
      <c r="DP15" s="961"/>
      <c r="DQ15" s="959" t="s">
        <v>564</v>
      </c>
      <c r="DR15" s="960"/>
      <c r="DS15" s="960"/>
      <c r="DT15" s="960"/>
      <c r="DU15" s="961"/>
      <c r="DV15" s="962"/>
      <c r="DW15" s="963"/>
      <c r="DX15" s="963"/>
      <c r="DY15" s="963"/>
      <c r="DZ15" s="964"/>
      <c r="EA15" s="235"/>
    </row>
    <row r="16" spans="1:131" s="236" customFormat="1" ht="26.25" customHeight="1" x14ac:dyDescent="0.2">
      <c r="A16" s="239">
        <v>10</v>
      </c>
      <c r="B16" s="1009" t="s">
        <v>375</v>
      </c>
      <c r="C16" s="1010"/>
      <c r="D16" s="1010"/>
      <c r="E16" s="1010"/>
      <c r="F16" s="1010"/>
      <c r="G16" s="1010"/>
      <c r="H16" s="1010"/>
      <c r="I16" s="1010"/>
      <c r="J16" s="1010"/>
      <c r="K16" s="1010"/>
      <c r="L16" s="1010"/>
      <c r="M16" s="1010"/>
      <c r="N16" s="1010"/>
      <c r="O16" s="1010"/>
      <c r="P16" s="1011"/>
      <c r="Q16" s="1073">
        <v>265</v>
      </c>
      <c r="R16" s="1070"/>
      <c r="S16" s="1070"/>
      <c r="T16" s="1070"/>
      <c r="U16" s="1074"/>
      <c r="V16" s="1016">
        <v>256</v>
      </c>
      <c r="W16" s="1070"/>
      <c r="X16" s="1070"/>
      <c r="Y16" s="1070"/>
      <c r="Z16" s="1074"/>
      <c r="AA16" s="1016">
        <v>9</v>
      </c>
      <c r="AB16" s="1070"/>
      <c r="AC16" s="1070"/>
      <c r="AD16" s="1070"/>
      <c r="AE16" s="1071"/>
      <c r="AF16" s="1069">
        <v>9</v>
      </c>
      <c r="AG16" s="1070"/>
      <c r="AH16" s="1070"/>
      <c r="AI16" s="1070"/>
      <c r="AJ16" s="1071"/>
      <c r="AK16" s="1065">
        <v>158</v>
      </c>
      <c r="AL16" s="1066"/>
      <c r="AM16" s="1066"/>
      <c r="AN16" s="1066"/>
      <c r="AO16" s="1066"/>
      <c r="AP16" s="1075" t="s">
        <v>562</v>
      </c>
      <c r="AQ16" s="960"/>
      <c r="AR16" s="960"/>
      <c r="AS16" s="960"/>
      <c r="AT16" s="1065"/>
      <c r="AU16" s="1072"/>
      <c r="AV16" s="963"/>
      <c r="AW16" s="963"/>
      <c r="AX16" s="963"/>
      <c r="AY16" s="964"/>
      <c r="AZ16" s="233"/>
      <c r="BA16" s="233"/>
      <c r="BB16" s="233"/>
      <c r="BC16" s="233"/>
      <c r="BD16" s="233"/>
      <c r="BE16" s="234"/>
      <c r="BF16" s="234"/>
      <c r="BG16" s="234"/>
      <c r="BH16" s="234"/>
      <c r="BI16" s="234"/>
      <c r="BJ16" s="234"/>
      <c r="BK16" s="234"/>
      <c r="BL16" s="234"/>
      <c r="BM16" s="234"/>
      <c r="BN16" s="234"/>
      <c r="BO16" s="234"/>
      <c r="BP16" s="234"/>
      <c r="BQ16" s="239">
        <v>10</v>
      </c>
      <c r="BR16" s="240"/>
      <c r="BS16" s="962" t="s">
        <v>573</v>
      </c>
      <c r="BT16" s="963"/>
      <c r="BU16" s="963"/>
      <c r="BV16" s="963"/>
      <c r="BW16" s="963"/>
      <c r="BX16" s="963"/>
      <c r="BY16" s="963"/>
      <c r="BZ16" s="963"/>
      <c r="CA16" s="963"/>
      <c r="CB16" s="963"/>
      <c r="CC16" s="963"/>
      <c r="CD16" s="963"/>
      <c r="CE16" s="963"/>
      <c r="CF16" s="963"/>
      <c r="CG16" s="984"/>
      <c r="CH16" s="959" t="s">
        <v>564</v>
      </c>
      <c r="CI16" s="960"/>
      <c r="CJ16" s="960"/>
      <c r="CK16" s="960"/>
      <c r="CL16" s="961"/>
      <c r="CM16" s="959">
        <v>9</v>
      </c>
      <c r="CN16" s="960"/>
      <c r="CO16" s="960"/>
      <c r="CP16" s="960"/>
      <c r="CQ16" s="961"/>
      <c r="CR16" s="959">
        <v>2</v>
      </c>
      <c r="CS16" s="960"/>
      <c r="CT16" s="960"/>
      <c r="CU16" s="960"/>
      <c r="CV16" s="961"/>
      <c r="CW16" s="959">
        <v>23</v>
      </c>
      <c r="CX16" s="960"/>
      <c r="CY16" s="960"/>
      <c r="CZ16" s="960"/>
      <c r="DA16" s="961"/>
      <c r="DB16" s="959" t="s">
        <v>564</v>
      </c>
      <c r="DC16" s="960"/>
      <c r="DD16" s="960"/>
      <c r="DE16" s="960"/>
      <c r="DF16" s="961"/>
      <c r="DG16" s="959" t="s">
        <v>564</v>
      </c>
      <c r="DH16" s="960"/>
      <c r="DI16" s="960"/>
      <c r="DJ16" s="960"/>
      <c r="DK16" s="961"/>
      <c r="DL16" s="959" t="s">
        <v>564</v>
      </c>
      <c r="DM16" s="960"/>
      <c r="DN16" s="960"/>
      <c r="DO16" s="960"/>
      <c r="DP16" s="961"/>
      <c r="DQ16" s="959" t="s">
        <v>564</v>
      </c>
      <c r="DR16" s="960"/>
      <c r="DS16" s="960"/>
      <c r="DT16" s="960"/>
      <c r="DU16" s="961"/>
      <c r="DV16" s="962"/>
      <c r="DW16" s="963"/>
      <c r="DX16" s="963"/>
      <c r="DY16" s="963"/>
      <c r="DZ16" s="964"/>
      <c r="EA16" s="235"/>
    </row>
    <row r="17" spans="1:131" s="236" customFormat="1" ht="26.25" customHeight="1" x14ac:dyDescent="0.2">
      <c r="A17" s="239">
        <v>11</v>
      </c>
      <c r="B17" s="1009" t="s">
        <v>376</v>
      </c>
      <c r="C17" s="1010"/>
      <c r="D17" s="1010"/>
      <c r="E17" s="1010"/>
      <c r="F17" s="1010"/>
      <c r="G17" s="1010"/>
      <c r="H17" s="1010"/>
      <c r="I17" s="1010"/>
      <c r="J17" s="1010"/>
      <c r="K17" s="1010"/>
      <c r="L17" s="1010"/>
      <c r="M17" s="1010"/>
      <c r="N17" s="1010"/>
      <c r="O17" s="1010"/>
      <c r="P17" s="1011"/>
      <c r="Q17" s="1073">
        <v>234</v>
      </c>
      <c r="R17" s="1070"/>
      <c r="S17" s="1070"/>
      <c r="T17" s="1070"/>
      <c r="U17" s="1074"/>
      <c r="V17" s="1016">
        <v>221</v>
      </c>
      <c r="W17" s="1070"/>
      <c r="X17" s="1070"/>
      <c r="Y17" s="1070"/>
      <c r="Z17" s="1074"/>
      <c r="AA17" s="1016">
        <v>13</v>
      </c>
      <c r="AB17" s="1070"/>
      <c r="AC17" s="1070"/>
      <c r="AD17" s="1070"/>
      <c r="AE17" s="1071"/>
      <c r="AF17" s="1069">
        <v>13</v>
      </c>
      <c r="AG17" s="1070"/>
      <c r="AH17" s="1070"/>
      <c r="AI17" s="1070"/>
      <c r="AJ17" s="1071"/>
      <c r="AK17" s="1065">
        <v>5</v>
      </c>
      <c r="AL17" s="1066"/>
      <c r="AM17" s="1066"/>
      <c r="AN17" s="1066"/>
      <c r="AO17" s="1066"/>
      <c r="AP17" s="1075" t="s">
        <v>562</v>
      </c>
      <c r="AQ17" s="960"/>
      <c r="AR17" s="960"/>
      <c r="AS17" s="960"/>
      <c r="AT17" s="1065"/>
      <c r="AU17" s="1072"/>
      <c r="AV17" s="963"/>
      <c r="AW17" s="963"/>
      <c r="AX17" s="963"/>
      <c r="AY17" s="964"/>
      <c r="AZ17" s="233"/>
      <c r="BA17" s="233"/>
      <c r="BB17" s="233"/>
      <c r="BC17" s="233"/>
      <c r="BD17" s="233"/>
      <c r="BE17" s="234"/>
      <c r="BF17" s="234"/>
      <c r="BG17" s="234"/>
      <c r="BH17" s="234"/>
      <c r="BI17" s="234"/>
      <c r="BJ17" s="234"/>
      <c r="BK17" s="234"/>
      <c r="BL17" s="234"/>
      <c r="BM17" s="234"/>
      <c r="BN17" s="234"/>
      <c r="BO17" s="234"/>
      <c r="BP17" s="234"/>
      <c r="BQ17" s="239">
        <v>11</v>
      </c>
      <c r="BR17" s="240"/>
      <c r="BS17" s="962" t="s">
        <v>574</v>
      </c>
      <c r="BT17" s="963"/>
      <c r="BU17" s="963"/>
      <c r="BV17" s="963"/>
      <c r="BW17" s="963"/>
      <c r="BX17" s="963"/>
      <c r="BY17" s="963"/>
      <c r="BZ17" s="963"/>
      <c r="CA17" s="963"/>
      <c r="CB17" s="963"/>
      <c r="CC17" s="963"/>
      <c r="CD17" s="963"/>
      <c r="CE17" s="963"/>
      <c r="CF17" s="963"/>
      <c r="CG17" s="984"/>
      <c r="CH17" s="959" t="s">
        <v>564</v>
      </c>
      <c r="CI17" s="960"/>
      <c r="CJ17" s="960"/>
      <c r="CK17" s="960"/>
      <c r="CL17" s="961"/>
      <c r="CM17" s="959">
        <v>130</v>
      </c>
      <c r="CN17" s="960"/>
      <c r="CO17" s="960"/>
      <c r="CP17" s="960"/>
      <c r="CQ17" s="961"/>
      <c r="CR17" s="959">
        <v>55</v>
      </c>
      <c r="CS17" s="960"/>
      <c r="CT17" s="960"/>
      <c r="CU17" s="960"/>
      <c r="CV17" s="961"/>
      <c r="CW17" s="959" t="s">
        <v>564</v>
      </c>
      <c r="CX17" s="960"/>
      <c r="CY17" s="960"/>
      <c r="CZ17" s="960"/>
      <c r="DA17" s="961"/>
      <c r="DB17" s="959" t="s">
        <v>564</v>
      </c>
      <c r="DC17" s="960"/>
      <c r="DD17" s="960"/>
      <c r="DE17" s="960"/>
      <c r="DF17" s="961"/>
      <c r="DG17" s="959" t="s">
        <v>564</v>
      </c>
      <c r="DH17" s="960"/>
      <c r="DI17" s="960"/>
      <c r="DJ17" s="960"/>
      <c r="DK17" s="961"/>
      <c r="DL17" s="959" t="s">
        <v>564</v>
      </c>
      <c r="DM17" s="960"/>
      <c r="DN17" s="960"/>
      <c r="DO17" s="960"/>
      <c r="DP17" s="961"/>
      <c r="DQ17" s="959" t="s">
        <v>564</v>
      </c>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9"/>
      <c r="AG18" s="1070"/>
      <c r="AH18" s="1070"/>
      <c r="AI18" s="1070"/>
      <c r="AJ18" s="1071"/>
      <c r="AK18" s="1065"/>
      <c r="AL18" s="1066"/>
      <c r="AM18" s="1066"/>
      <c r="AN18" s="1066"/>
      <c r="AO18" s="1066"/>
      <c r="AP18" s="1066"/>
      <c r="AQ18" s="1066"/>
      <c r="AR18" s="1066"/>
      <c r="AS18" s="1066"/>
      <c r="AT18" s="1066"/>
      <c r="AU18" s="1067"/>
      <c r="AV18" s="1067"/>
      <c r="AW18" s="1067"/>
      <c r="AX18" s="1067"/>
      <c r="AY18" s="1068"/>
      <c r="AZ18" s="233"/>
      <c r="BA18" s="233"/>
      <c r="BB18" s="233"/>
      <c r="BC18" s="233"/>
      <c r="BD18" s="233"/>
      <c r="BE18" s="234"/>
      <c r="BF18" s="234"/>
      <c r="BG18" s="234"/>
      <c r="BH18" s="234"/>
      <c r="BI18" s="234"/>
      <c r="BJ18" s="234"/>
      <c r="BK18" s="234"/>
      <c r="BL18" s="234"/>
      <c r="BM18" s="234"/>
      <c r="BN18" s="234"/>
      <c r="BO18" s="234"/>
      <c r="BP18" s="234"/>
      <c r="BQ18" s="239">
        <v>12</v>
      </c>
      <c r="BR18" s="240"/>
      <c r="BS18" s="962" t="s">
        <v>575</v>
      </c>
      <c r="BT18" s="963"/>
      <c r="BU18" s="963"/>
      <c r="BV18" s="963"/>
      <c r="BW18" s="963"/>
      <c r="BX18" s="963"/>
      <c r="BY18" s="963"/>
      <c r="BZ18" s="963"/>
      <c r="CA18" s="963"/>
      <c r="CB18" s="963"/>
      <c r="CC18" s="963"/>
      <c r="CD18" s="963"/>
      <c r="CE18" s="963"/>
      <c r="CF18" s="963"/>
      <c r="CG18" s="984"/>
      <c r="CH18" s="959">
        <v>1</v>
      </c>
      <c r="CI18" s="960"/>
      <c r="CJ18" s="960"/>
      <c r="CK18" s="960"/>
      <c r="CL18" s="961"/>
      <c r="CM18" s="959">
        <v>267</v>
      </c>
      <c r="CN18" s="960"/>
      <c r="CO18" s="960"/>
      <c r="CP18" s="960"/>
      <c r="CQ18" s="961"/>
      <c r="CR18" s="959">
        <v>21</v>
      </c>
      <c r="CS18" s="960"/>
      <c r="CT18" s="960"/>
      <c r="CU18" s="960"/>
      <c r="CV18" s="961"/>
      <c r="CW18" s="959" t="s">
        <v>564</v>
      </c>
      <c r="CX18" s="960"/>
      <c r="CY18" s="960"/>
      <c r="CZ18" s="960"/>
      <c r="DA18" s="961"/>
      <c r="DB18" s="959" t="s">
        <v>564</v>
      </c>
      <c r="DC18" s="960"/>
      <c r="DD18" s="960"/>
      <c r="DE18" s="960"/>
      <c r="DF18" s="961"/>
      <c r="DG18" s="959" t="s">
        <v>564</v>
      </c>
      <c r="DH18" s="960"/>
      <c r="DI18" s="960"/>
      <c r="DJ18" s="960"/>
      <c r="DK18" s="961"/>
      <c r="DL18" s="959" t="s">
        <v>564</v>
      </c>
      <c r="DM18" s="960"/>
      <c r="DN18" s="960"/>
      <c r="DO18" s="960"/>
      <c r="DP18" s="961"/>
      <c r="DQ18" s="959" t="s">
        <v>564</v>
      </c>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9"/>
      <c r="AG19" s="1070"/>
      <c r="AH19" s="1070"/>
      <c r="AI19" s="1070"/>
      <c r="AJ19" s="1071"/>
      <c r="AK19" s="1065"/>
      <c r="AL19" s="1066"/>
      <c r="AM19" s="1066"/>
      <c r="AN19" s="1066"/>
      <c r="AO19" s="1066"/>
      <c r="AP19" s="1066"/>
      <c r="AQ19" s="1066"/>
      <c r="AR19" s="1066"/>
      <c r="AS19" s="1066"/>
      <c r="AT19" s="1066"/>
      <c r="AU19" s="1067"/>
      <c r="AV19" s="1067"/>
      <c r="AW19" s="1067"/>
      <c r="AX19" s="1067"/>
      <c r="AY19" s="1068"/>
      <c r="AZ19" s="233"/>
      <c r="BA19" s="233"/>
      <c r="BB19" s="233"/>
      <c r="BC19" s="233"/>
      <c r="BD19" s="233"/>
      <c r="BE19" s="234"/>
      <c r="BF19" s="234"/>
      <c r="BG19" s="234"/>
      <c r="BH19" s="234"/>
      <c r="BI19" s="234"/>
      <c r="BJ19" s="234"/>
      <c r="BK19" s="234"/>
      <c r="BL19" s="234"/>
      <c r="BM19" s="234"/>
      <c r="BN19" s="234"/>
      <c r="BO19" s="234"/>
      <c r="BP19" s="234"/>
      <c r="BQ19" s="239">
        <v>13</v>
      </c>
      <c r="BR19" s="240"/>
      <c r="BS19" s="962" t="s">
        <v>576</v>
      </c>
      <c r="BT19" s="963"/>
      <c r="BU19" s="963"/>
      <c r="BV19" s="963"/>
      <c r="BW19" s="963"/>
      <c r="BX19" s="963"/>
      <c r="BY19" s="963"/>
      <c r="BZ19" s="963"/>
      <c r="CA19" s="963"/>
      <c r="CB19" s="963"/>
      <c r="CC19" s="963"/>
      <c r="CD19" s="963"/>
      <c r="CE19" s="963"/>
      <c r="CF19" s="963"/>
      <c r="CG19" s="984"/>
      <c r="CH19" s="959">
        <v>-16</v>
      </c>
      <c r="CI19" s="960"/>
      <c r="CJ19" s="960"/>
      <c r="CK19" s="960"/>
      <c r="CL19" s="961"/>
      <c r="CM19" s="959">
        <v>644</v>
      </c>
      <c r="CN19" s="960"/>
      <c r="CO19" s="960"/>
      <c r="CP19" s="960"/>
      <c r="CQ19" s="961"/>
      <c r="CR19" s="959">
        <v>150</v>
      </c>
      <c r="CS19" s="960"/>
      <c r="CT19" s="960"/>
      <c r="CU19" s="960"/>
      <c r="CV19" s="961"/>
      <c r="CW19" s="959" t="s">
        <v>564</v>
      </c>
      <c r="CX19" s="960"/>
      <c r="CY19" s="960"/>
      <c r="CZ19" s="960"/>
      <c r="DA19" s="961"/>
      <c r="DB19" s="959" t="s">
        <v>564</v>
      </c>
      <c r="DC19" s="960"/>
      <c r="DD19" s="960"/>
      <c r="DE19" s="960"/>
      <c r="DF19" s="961"/>
      <c r="DG19" s="959" t="s">
        <v>564</v>
      </c>
      <c r="DH19" s="960"/>
      <c r="DI19" s="960"/>
      <c r="DJ19" s="960"/>
      <c r="DK19" s="961"/>
      <c r="DL19" s="959" t="s">
        <v>564</v>
      </c>
      <c r="DM19" s="960"/>
      <c r="DN19" s="960"/>
      <c r="DO19" s="960"/>
      <c r="DP19" s="961"/>
      <c r="DQ19" s="959" t="s">
        <v>564</v>
      </c>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9"/>
      <c r="AG20" s="1070"/>
      <c r="AH20" s="1070"/>
      <c r="AI20" s="1070"/>
      <c r="AJ20" s="1071"/>
      <c r="AK20" s="1065"/>
      <c r="AL20" s="1066"/>
      <c r="AM20" s="1066"/>
      <c r="AN20" s="1066"/>
      <c r="AO20" s="1066"/>
      <c r="AP20" s="1066"/>
      <c r="AQ20" s="1066"/>
      <c r="AR20" s="1066"/>
      <c r="AS20" s="1066"/>
      <c r="AT20" s="1066"/>
      <c r="AU20" s="1067"/>
      <c r="AV20" s="1067"/>
      <c r="AW20" s="1067"/>
      <c r="AX20" s="1067"/>
      <c r="AY20" s="1068"/>
      <c r="AZ20" s="233"/>
      <c r="BA20" s="233"/>
      <c r="BB20" s="233"/>
      <c r="BC20" s="233"/>
      <c r="BD20" s="233"/>
      <c r="BE20" s="234"/>
      <c r="BF20" s="234"/>
      <c r="BG20" s="234"/>
      <c r="BH20" s="234"/>
      <c r="BI20" s="234"/>
      <c r="BJ20" s="234"/>
      <c r="BK20" s="234"/>
      <c r="BL20" s="234"/>
      <c r="BM20" s="234"/>
      <c r="BN20" s="234"/>
      <c r="BO20" s="234"/>
      <c r="BP20" s="234"/>
      <c r="BQ20" s="239">
        <v>14</v>
      </c>
      <c r="BR20" s="240"/>
      <c r="BS20" s="962" t="s">
        <v>577</v>
      </c>
      <c r="BT20" s="963"/>
      <c r="BU20" s="963"/>
      <c r="BV20" s="963"/>
      <c r="BW20" s="963"/>
      <c r="BX20" s="963"/>
      <c r="BY20" s="963"/>
      <c r="BZ20" s="963"/>
      <c r="CA20" s="963"/>
      <c r="CB20" s="963"/>
      <c r="CC20" s="963"/>
      <c r="CD20" s="963"/>
      <c r="CE20" s="963"/>
      <c r="CF20" s="963"/>
      <c r="CG20" s="984"/>
      <c r="CH20" s="959">
        <v>158</v>
      </c>
      <c r="CI20" s="960"/>
      <c r="CJ20" s="960"/>
      <c r="CK20" s="960"/>
      <c r="CL20" s="961"/>
      <c r="CM20" s="959">
        <v>1976</v>
      </c>
      <c r="CN20" s="960"/>
      <c r="CO20" s="960"/>
      <c r="CP20" s="960"/>
      <c r="CQ20" s="961"/>
      <c r="CR20" s="959">
        <v>158</v>
      </c>
      <c r="CS20" s="960"/>
      <c r="CT20" s="960"/>
      <c r="CU20" s="960"/>
      <c r="CV20" s="961"/>
      <c r="CW20" s="959" t="s">
        <v>564</v>
      </c>
      <c r="CX20" s="960"/>
      <c r="CY20" s="960"/>
      <c r="CZ20" s="960"/>
      <c r="DA20" s="961"/>
      <c r="DB20" s="959" t="s">
        <v>564</v>
      </c>
      <c r="DC20" s="960"/>
      <c r="DD20" s="960"/>
      <c r="DE20" s="960"/>
      <c r="DF20" s="961"/>
      <c r="DG20" s="959" t="s">
        <v>564</v>
      </c>
      <c r="DH20" s="960"/>
      <c r="DI20" s="960"/>
      <c r="DJ20" s="960"/>
      <c r="DK20" s="961"/>
      <c r="DL20" s="959" t="s">
        <v>564</v>
      </c>
      <c r="DM20" s="960"/>
      <c r="DN20" s="960"/>
      <c r="DO20" s="960"/>
      <c r="DP20" s="961"/>
      <c r="DQ20" s="959" t="s">
        <v>564</v>
      </c>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9"/>
      <c r="AG21" s="1070"/>
      <c r="AH21" s="1070"/>
      <c r="AI21" s="1070"/>
      <c r="AJ21" s="1071"/>
      <c r="AK21" s="1065"/>
      <c r="AL21" s="1066"/>
      <c r="AM21" s="1066"/>
      <c r="AN21" s="1066"/>
      <c r="AO21" s="1066"/>
      <c r="AP21" s="1066"/>
      <c r="AQ21" s="1066"/>
      <c r="AR21" s="1066"/>
      <c r="AS21" s="1066"/>
      <c r="AT21" s="1066"/>
      <c r="AU21" s="1067"/>
      <c r="AV21" s="1067"/>
      <c r="AW21" s="1067"/>
      <c r="AX21" s="1067"/>
      <c r="AY21" s="1068"/>
      <c r="AZ21" s="233"/>
      <c r="BA21" s="233"/>
      <c r="BB21" s="233"/>
      <c r="BC21" s="233"/>
      <c r="BD21" s="233"/>
      <c r="BE21" s="234"/>
      <c r="BF21" s="234"/>
      <c r="BG21" s="234"/>
      <c r="BH21" s="234"/>
      <c r="BI21" s="234"/>
      <c r="BJ21" s="234"/>
      <c r="BK21" s="234"/>
      <c r="BL21" s="234"/>
      <c r="BM21" s="234"/>
      <c r="BN21" s="234"/>
      <c r="BO21" s="234"/>
      <c r="BP21" s="234"/>
      <c r="BQ21" s="239">
        <v>15</v>
      </c>
      <c r="BR21" s="240"/>
      <c r="BS21" s="962" t="s">
        <v>578</v>
      </c>
      <c r="BT21" s="963"/>
      <c r="BU21" s="963"/>
      <c r="BV21" s="963"/>
      <c r="BW21" s="963"/>
      <c r="BX21" s="963"/>
      <c r="BY21" s="963"/>
      <c r="BZ21" s="963"/>
      <c r="CA21" s="963"/>
      <c r="CB21" s="963"/>
      <c r="CC21" s="963"/>
      <c r="CD21" s="963"/>
      <c r="CE21" s="963"/>
      <c r="CF21" s="963"/>
      <c r="CG21" s="984"/>
      <c r="CH21" s="959">
        <v>2198</v>
      </c>
      <c r="CI21" s="960"/>
      <c r="CJ21" s="960"/>
      <c r="CK21" s="960"/>
      <c r="CL21" s="961"/>
      <c r="CM21" s="959">
        <v>52003</v>
      </c>
      <c r="CN21" s="960"/>
      <c r="CO21" s="960"/>
      <c r="CP21" s="960"/>
      <c r="CQ21" s="961"/>
      <c r="CR21" s="959">
        <v>1242</v>
      </c>
      <c r="CS21" s="960"/>
      <c r="CT21" s="960"/>
      <c r="CU21" s="960"/>
      <c r="CV21" s="961"/>
      <c r="CW21" s="959">
        <v>58</v>
      </c>
      <c r="CX21" s="960"/>
      <c r="CY21" s="960"/>
      <c r="CZ21" s="960"/>
      <c r="DA21" s="961"/>
      <c r="DB21" s="959" t="s">
        <v>564</v>
      </c>
      <c r="DC21" s="960"/>
      <c r="DD21" s="960"/>
      <c r="DE21" s="960"/>
      <c r="DF21" s="961"/>
      <c r="DG21" s="959" t="s">
        <v>564</v>
      </c>
      <c r="DH21" s="960"/>
      <c r="DI21" s="960"/>
      <c r="DJ21" s="960"/>
      <c r="DK21" s="961"/>
      <c r="DL21" s="959">
        <v>1611</v>
      </c>
      <c r="DM21" s="960"/>
      <c r="DN21" s="960"/>
      <c r="DO21" s="960"/>
      <c r="DP21" s="961"/>
      <c r="DQ21" s="959">
        <v>32</v>
      </c>
      <c r="DR21" s="960"/>
      <c r="DS21" s="960"/>
      <c r="DT21" s="960"/>
      <c r="DU21" s="961"/>
      <c r="DV21" s="962"/>
      <c r="DW21" s="963"/>
      <c r="DX21" s="963"/>
      <c r="DY21" s="963"/>
      <c r="DZ21" s="964"/>
      <c r="EA21" s="235"/>
    </row>
    <row r="22" spans="1:131" s="236" customFormat="1" ht="26.25" customHeight="1" x14ac:dyDescent="0.2">
      <c r="A22" s="239">
        <v>16</v>
      </c>
      <c r="B22" s="1052"/>
      <c r="C22" s="1053"/>
      <c r="D22" s="1053"/>
      <c r="E22" s="1053"/>
      <c r="F22" s="1053"/>
      <c r="G22" s="1053"/>
      <c r="H22" s="1053"/>
      <c r="I22" s="1053"/>
      <c r="J22" s="1053"/>
      <c r="K22" s="1053"/>
      <c r="L22" s="1053"/>
      <c r="M22" s="1053"/>
      <c r="N22" s="1053"/>
      <c r="O22" s="1053"/>
      <c r="P22" s="1054"/>
      <c r="Q22" s="1055"/>
      <c r="R22" s="1056"/>
      <c r="S22" s="1056"/>
      <c r="T22" s="1056"/>
      <c r="U22" s="1056"/>
      <c r="V22" s="1056"/>
      <c r="W22" s="1056"/>
      <c r="X22" s="1056"/>
      <c r="Y22" s="1056"/>
      <c r="Z22" s="1056"/>
      <c r="AA22" s="1056"/>
      <c r="AB22" s="1056"/>
      <c r="AC22" s="1056"/>
      <c r="AD22" s="1056"/>
      <c r="AE22" s="1057"/>
      <c r="AF22" s="1058"/>
      <c r="AG22" s="1059"/>
      <c r="AH22" s="1059"/>
      <c r="AI22" s="1059"/>
      <c r="AJ22" s="1060"/>
      <c r="AK22" s="1061"/>
      <c r="AL22" s="1062"/>
      <c r="AM22" s="1062"/>
      <c r="AN22" s="1062"/>
      <c r="AO22" s="1062"/>
      <c r="AP22" s="1062"/>
      <c r="AQ22" s="1062"/>
      <c r="AR22" s="1062"/>
      <c r="AS22" s="1062"/>
      <c r="AT22" s="1062"/>
      <c r="AU22" s="1063"/>
      <c r="AV22" s="1063"/>
      <c r="AW22" s="1063"/>
      <c r="AX22" s="1063"/>
      <c r="AY22" s="1064"/>
      <c r="AZ22" s="1000" t="s">
        <v>377</v>
      </c>
      <c r="BA22" s="1000"/>
      <c r="BB22" s="1000"/>
      <c r="BC22" s="1000"/>
      <c r="BD22" s="1001"/>
      <c r="BE22" s="234"/>
      <c r="BF22" s="234"/>
      <c r="BG22" s="234"/>
      <c r="BH22" s="234"/>
      <c r="BI22" s="234"/>
      <c r="BJ22" s="234"/>
      <c r="BK22" s="234"/>
      <c r="BL22" s="234"/>
      <c r="BM22" s="234"/>
      <c r="BN22" s="234"/>
      <c r="BO22" s="234"/>
      <c r="BP22" s="234"/>
      <c r="BQ22" s="239">
        <v>16</v>
      </c>
      <c r="BR22" s="240"/>
      <c r="BS22" s="962" t="s">
        <v>579</v>
      </c>
      <c r="BT22" s="963"/>
      <c r="BU22" s="963"/>
      <c r="BV22" s="963"/>
      <c r="BW22" s="963"/>
      <c r="BX22" s="963"/>
      <c r="BY22" s="963"/>
      <c r="BZ22" s="963"/>
      <c r="CA22" s="963"/>
      <c r="CB22" s="963"/>
      <c r="CC22" s="963"/>
      <c r="CD22" s="963"/>
      <c r="CE22" s="963"/>
      <c r="CF22" s="963"/>
      <c r="CG22" s="984"/>
      <c r="CH22" s="959">
        <v>-169</v>
      </c>
      <c r="CI22" s="960"/>
      <c r="CJ22" s="960"/>
      <c r="CK22" s="960"/>
      <c r="CL22" s="961"/>
      <c r="CM22" s="959">
        <v>2927</v>
      </c>
      <c r="CN22" s="960"/>
      <c r="CO22" s="960"/>
      <c r="CP22" s="960"/>
      <c r="CQ22" s="961"/>
      <c r="CR22" s="959">
        <v>6</v>
      </c>
      <c r="CS22" s="960"/>
      <c r="CT22" s="960"/>
      <c r="CU22" s="960"/>
      <c r="CV22" s="961"/>
      <c r="CW22" s="1037">
        <v>221</v>
      </c>
      <c r="CX22" s="1038"/>
      <c r="CY22" s="1038"/>
      <c r="CZ22" s="1038"/>
      <c r="DA22" s="1039"/>
      <c r="DB22" s="959">
        <v>8157</v>
      </c>
      <c r="DC22" s="960"/>
      <c r="DD22" s="960"/>
      <c r="DE22" s="960"/>
      <c r="DF22" s="961"/>
      <c r="DG22" s="959" t="s">
        <v>564</v>
      </c>
      <c r="DH22" s="960"/>
      <c r="DI22" s="960"/>
      <c r="DJ22" s="960"/>
      <c r="DK22" s="961"/>
      <c r="DL22" s="959">
        <v>1240</v>
      </c>
      <c r="DM22" s="960"/>
      <c r="DN22" s="960"/>
      <c r="DO22" s="960"/>
      <c r="DP22" s="961"/>
      <c r="DQ22" s="959" t="s">
        <v>564</v>
      </c>
      <c r="DR22" s="960"/>
      <c r="DS22" s="960"/>
      <c r="DT22" s="960"/>
      <c r="DU22" s="961"/>
      <c r="DV22" s="962"/>
      <c r="DW22" s="963"/>
      <c r="DX22" s="963"/>
      <c r="DY22" s="963"/>
      <c r="DZ22" s="964"/>
      <c r="EA22" s="235"/>
    </row>
    <row r="23" spans="1:131" s="236" customFormat="1" ht="26.25" customHeight="1" thickBot="1" x14ac:dyDescent="0.25">
      <c r="A23" s="241" t="s">
        <v>378</v>
      </c>
      <c r="B23" s="907" t="s">
        <v>379</v>
      </c>
      <c r="C23" s="908"/>
      <c r="D23" s="908"/>
      <c r="E23" s="908"/>
      <c r="F23" s="908"/>
      <c r="G23" s="908"/>
      <c r="H23" s="908"/>
      <c r="I23" s="908"/>
      <c r="J23" s="908"/>
      <c r="K23" s="908"/>
      <c r="L23" s="908"/>
      <c r="M23" s="908"/>
      <c r="N23" s="908"/>
      <c r="O23" s="908"/>
      <c r="P23" s="918"/>
      <c r="Q23" s="1046">
        <v>1164098</v>
      </c>
      <c r="R23" s="1040"/>
      <c r="S23" s="1040"/>
      <c r="T23" s="1040"/>
      <c r="U23" s="1040"/>
      <c r="V23" s="1040">
        <v>1145586</v>
      </c>
      <c r="W23" s="1040"/>
      <c r="X23" s="1040"/>
      <c r="Y23" s="1040"/>
      <c r="Z23" s="1040"/>
      <c r="AA23" s="1040">
        <v>18512</v>
      </c>
      <c r="AB23" s="1040"/>
      <c r="AC23" s="1040"/>
      <c r="AD23" s="1040"/>
      <c r="AE23" s="1047"/>
      <c r="AF23" s="1048">
        <v>11701</v>
      </c>
      <c r="AG23" s="1040"/>
      <c r="AH23" s="1040"/>
      <c r="AI23" s="1040"/>
      <c r="AJ23" s="1049"/>
      <c r="AK23" s="1050"/>
      <c r="AL23" s="1051"/>
      <c r="AM23" s="1051"/>
      <c r="AN23" s="1051"/>
      <c r="AO23" s="1051"/>
      <c r="AP23" s="1040">
        <v>1403945</v>
      </c>
      <c r="AQ23" s="1040"/>
      <c r="AR23" s="1040"/>
      <c r="AS23" s="1040"/>
      <c r="AT23" s="1040"/>
      <c r="AU23" s="1041"/>
      <c r="AV23" s="1041"/>
      <c r="AW23" s="1041"/>
      <c r="AX23" s="1041"/>
      <c r="AY23" s="1042"/>
      <c r="AZ23" s="1043" t="s">
        <v>370</v>
      </c>
      <c r="BA23" s="1044"/>
      <c r="BB23" s="1044"/>
      <c r="BC23" s="1044"/>
      <c r="BD23" s="1045"/>
      <c r="BE23" s="234"/>
      <c r="BF23" s="234"/>
      <c r="BG23" s="234"/>
      <c r="BH23" s="234"/>
      <c r="BI23" s="234"/>
      <c r="BJ23" s="234"/>
      <c r="BK23" s="234"/>
      <c r="BL23" s="234"/>
      <c r="BM23" s="234"/>
      <c r="BN23" s="234"/>
      <c r="BO23" s="234"/>
      <c r="BP23" s="234"/>
      <c r="BQ23" s="239">
        <v>17</v>
      </c>
      <c r="BR23" s="240"/>
      <c r="BS23" s="962" t="s">
        <v>580</v>
      </c>
      <c r="BT23" s="963"/>
      <c r="BU23" s="963"/>
      <c r="BV23" s="963"/>
      <c r="BW23" s="963"/>
      <c r="BX23" s="963"/>
      <c r="BY23" s="963"/>
      <c r="BZ23" s="963"/>
      <c r="CA23" s="963"/>
      <c r="CB23" s="963"/>
      <c r="CC23" s="963"/>
      <c r="CD23" s="963"/>
      <c r="CE23" s="963"/>
      <c r="CF23" s="963"/>
      <c r="CG23" s="984"/>
      <c r="CH23" s="959" t="s">
        <v>564</v>
      </c>
      <c r="CI23" s="960"/>
      <c r="CJ23" s="960"/>
      <c r="CK23" s="960"/>
      <c r="CL23" s="961"/>
      <c r="CM23" s="959">
        <v>736</v>
      </c>
      <c r="CN23" s="960"/>
      <c r="CO23" s="960"/>
      <c r="CP23" s="960"/>
      <c r="CQ23" s="961"/>
      <c r="CR23" s="959">
        <v>375</v>
      </c>
      <c r="CS23" s="960"/>
      <c r="CT23" s="960"/>
      <c r="CU23" s="960"/>
      <c r="CV23" s="961"/>
      <c r="CW23" s="959">
        <v>167</v>
      </c>
      <c r="CX23" s="960"/>
      <c r="CY23" s="960"/>
      <c r="CZ23" s="960"/>
      <c r="DA23" s="961"/>
      <c r="DB23" s="1037" t="s">
        <v>564</v>
      </c>
      <c r="DC23" s="1038"/>
      <c r="DD23" s="1038"/>
      <c r="DE23" s="1038"/>
      <c r="DF23" s="1039"/>
      <c r="DG23" s="959" t="s">
        <v>564</v>
      </c>
      <c r="DH23" s="960"/>
      <c r="DI23" s="960"/>
      <c r="DJ23" s="960"/>
      <c r="DK23" s="961"/>
      <c r="DL23" s="959" t="s">
        <v>564</v>
      </c>
      <c r="DM23" s="960"/>
      <c r="DN23" s="960"/>
      <c r="DO23" s="960"/>
      <c r="DP23" s="961"/>
      <c r="DQ23" s="959" t="s">
        <v>564</v>
      </c>
      <c r="DR23" s="960"/>
      <c r="DS23" s="960"/>
      <c r="DT23" s="960"/>
      <c r="DU23" s="961"/>
      <c r="DV23" s="962"/>
      <c r="DW23" s="963"/>
      <c r="DX23" s="963"/>
      <c r="DY23" s="963"/>
      <c r="DZ23" s="964"/>
      <c r="EA23" s="235"/>
    </row>
    <row r="24" spans="1:131" s="236" customFormat="1" ht="26.25" customHeight="1" x14ac:dyDescent="0.2">
      <c r="A24" s="1036" t="s">
        <v>380</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581</v>
      </c>
      <c r="BT24" s="963"/>
      <c r="BU24" s="963"/>
      <c r="BV24" s="963"/>
      <c r="BW24" s="963"/>
      <c r="BX24" s="963"/>
      <c r="BY24" s="963"/>
      <c r="BZ24" s="963"/>
      <c r="CA24" s="963"/>
      <c r="CB24" s="963"/>
      <c r="CC24" s="963"/>
      <c r="CD24" s="963"/>
      <c r="CE24" s="963"/>
      <c r="CF24" s="963"/>
      <c r="CG24" s="984"/>
      <c r="CH24" s="959">
        <v>-2</v>
      </c>
      <c r="CI24" s="960"/>
      <c r="CJ24" s="960"/>
      <c r="CK24" s="960"/>
      <c r="CL24" s="961"/>
      <c r="CM24" s="959">
        <v>323</v>
      </c>
      <c r="CN24" s="960"/>
      <c r="CO24" s="960"/>
      <c r="CP24" s="960"/>
      <c r="CQ24" s="961"/>
      <c r="CR24" s="959">
        <v>52</v>
      </c>
      <c r="CS24" s="960"/>
      <c r="CT24" s="960"/>
      <c r="CU24" s="960"/>
      <c r="CV24" s="961"/>
      <c r="CW24" s="959">
        <v>19</v>
      </c>
      <c r="CX24" s="960"/>
      <c r="CY24" s="960"/>
      <c r="CZ24" s="960"/>
      <c r="DA24" s="961"/>
      <c r="DB24" s="959" t="s">
        <v>564</v>
      </c>
      <c r="DC24" s="960"/>
      <c r="DD24" s="960"/>
      <c r="DE24" s="960"/>
      <c r="DF24" s="961"/>
      <c r="DG24" s="959" t="s">
        <v>564</v>
      </c>
      <c r="DH24" s="960"/>
      <c r="DI24" s="960"/>
      <c r="DJ24" s="960"/>
      <c r="DK24" s="961"/>
      <c r="DL24" s="959" t="s">
        <v>564</v>
      </c>
      <c r="DM24" s="960"/>
      <c r="DN24" s="960"/>
      <c r="DO24" s="960"/>
      <c r="DP24" s="961"/>
      <c r="DQ24" s="959" t="s">
        <v>564</v>
      </c>
      <c r="DR24" s="960"/>
      <c r="DS24" s="960"/>
      <c r="DT24" s="960"/>
      <c r="DU24" s="961"/>
      <c r="DV24" s="962"/>
      <c r="DW24" s="963"/>
      <c r="DX24" s="963"/>
      <c r="DY24" s="963"/>
      <c r="DZ24" s="964"/>
      <c r="EA24" s="235"/>
    </row>
    <row r="25" spans="1:131" ht="26.25" customHeight="1" thickBot="1" x14ac:dyDescent="0.25">
      <c r="A25" s="1035" t="s">
        <v>381</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c r="BS25" s="962" t="s">
        <v>582</v>
      </c>
      <c r="BT25" s="963"/>
      <c r="BU25" s="963"/>
      <c r="BV25" s="963"/>
      <c r="BW25" s="963"/>
      <c r="BX25" s="963"/>
      <c r="BY25" s="963"/>
      <c r="BZ25" s="963"/>
      <c r="CA25" s="963"/>
      <c r="CB25" s="963"/>
      <c r="CC25" s="963"/>
      <c r="CD25" s="963"/>
      <c r="CE25" s="963"/>
      <c r="CF25" s="963"/>
      <c r="CG25" s="984"/>
      <c r="CH25" s="959">
        <v>6</v>
      </c>
      <c r="CI25" s="960"/>
      <c r="CJ25" s="960"/>
      <c r="CK25" s="960"/>
      <c r="CL25" s="961"/>
      <c r="CM25" s="959">
        <v>73</v>
      </c>
      <c r="CN25" s="960"/>
      <c r="CO25" s="960"/>
      <c r="CP25" s="960"/>
      <c r="CQ25" s="961"/>
      <c r="CR25" s="959">
        <v>14</v>
      </c>
      <c r="CS25" s="960"/>
      <c r="CT25" s="960"/>
      <c r="CU25" s="960"/>
      <c r="CV25" s="961"/>
      <c r="CW25" s="959" t="s">
        <v>564</v>
      </c>
      <c r="CX25" s="960"/>
      <c r="CY25" s="960"/>
      <c r="CZ25" s="960"/>
      <c r="DA25" s="961"/>
      <c r="DB25" s="959" t="s">
        <v>564</v>
      </c>
      <c r="DC25" s="960"/>
      <c r="DD25" s="960"/>
      <c r="DE25" s="960"/>
      <c r="DF25" s="961"/>
      <c r="DG25" s="959" t="s">
        <v>564</v>
      </c>
      <c r="DH25" s="960"/>
      <c r="DI25" s="960"/>
      <c r="DJ25" s="960"/>
      <c r="DK25" s="961"/>
      <c r="DL25" s="959" t="s">
        <v>564</v>
      </c>
      <c r="DM25" s="960"/>
      <c r="DN25" s="960"/>
      <c r="DO25" s="960"/>
      <c r="DP25" s="961"/>
      <c r="DQ25" s="959" t="s">
        <v>564</v>
      </c>
      <c r="DR25" s="960"/>
      <c r="DS25" s="960"/>
      <c r="DT25" s="960"/>
      <c r="DU25" s="961"/>
      <c r="DV25" s="962"/>
      <c r="DW25" s="963"/>
      <c r="DX25" s="963"/>
      <c r="DY25" s="963"/>
      <c r="DZ25" s="964"/>
      <c r="EA25" s="231"/>
    </row>
    <row r="26" spans="1:131" ht="26.25" customHeight="1" x14ac:dyDescent="0.2">
      <c r="A26" s="965" t="s">
        <v>348</v>
      </c>
      <c r="B26" s="966"/>
      <c r="C26" s="966"/>
      <c r="D26" s="966"/>
      <c r="E26" s="966"/>
      <c r="F26" s="966"/>
      <c r="G26" s="966"/>
      <c r="H26" s="966"/>
      <c r="I26" s="966"/>
      <c r="J26" s="966"/>
      <c r="K26" s="966"/>
      <c r="L26" s="966"/>
      <c r="M26" s="966"/>
      <c r="N26" s="966"/>
      <c r="O26" s="966"/>
      <c r="P26" s="967"/>
      <c r="Q26" s="971" t="s">
        <v>382</v>
      </c>
      <c r="R26" s="972"/>
      <c r="S26" s="972"/>
      <c r="T26" s="972"/>
      <c r="U26" s="973"/>
      <c r="V26" s="971" t="s">
        <v>383</v>
      </c>
      <c r="W26" s="972"/>
      <c r="X26" s="972"/>
      <c r="Y26" s="972"/>
      <c r="Z26" s="973"/>
      <c r="AA26" s="971" t="s">
        <v>384</v>
      </c>
      <c r="AB26" s="972"/>
      <c r="AC26" s="972"/>
      <c r="AD26" s="972"/>
      <c r="AE26" s="972"/>
      <c r="AF26" s="1031" t="s">
        <v>385</v>
      </c>
      <c r="AG26" s="978"/>
      <c r="AH26" s="978"/>
      <c r="AI26" s="978"/>
      <c r="AJ26" s="1032"/>
      <c r="AK26" s="972" t="s">
        <v>386</v>
      </c>
      <c r="AL26" s="972"/>
      <c r="AM26" s="972"/>
      <c r="AN26" s="972"/>
      <c r="AO26" s="973"/>
      <c r="AP26" s="971" t="s">
        <v>387</v>
      </c>
      <c r="AQ26" s="972"/>
      <c r="AR26" s="972"/>
      <c r="AS26" s="972"/>
      <c r="AT26" s="973"/>
      <c r="AU26" s="971" t="s">
        <v>388</v>
      </c>
      <c r="AV26" s="972"/>
      <c r="AW26" s="972"/>
      <c r="AX26" s="972"/>
      <c r="AY26" s="973"/>
      <c r="AZ26" s="971" t="s">
        <v>389</v>
      </c>
      <c r="BA26" s="972"/>
      <c r="BB26" s="972"/>
      <c r="BC26" s="972"/>
      <c r="BD26" s="973"/>
      <c r="BE26" s="971" t="s">
        <v>355</v>
      </c>
      <c r="BF26" s="972"/>
      <c r="BG26" s="972"/>
      <c r="BH26" s="972"/>
      <c r="BI26" s="985"/>
      <c r="BJ26" s="233"/>
      <c r="BK26" s="233"/>
      <c r="BL26" s="233"/>
      <c r="BM26" s="233"/>
      <c r="BN26" s="233"/>
      <c r="BO26" s="242"/>
      <c r="BP26" s="242"/>
      <c r="BQ26" s="239">
        <v>20</v>
      </c>
      <c r="BR26" s="240"/>
      <c r="BS26" s="962" t="s">
        <v>583</v>
      </c>
      <c r="BT26" s="963"/>
      <c r="BU26" s="963"/>
      <c r="BV26" s="963"/>
      <c r="BW26" s="963"/>
      <c r="BX26" s="963"/>
      <c r="BY26" s="963"/>
      <c r="BZ26" s="963"/>
      <c r="CA26" s="963"/>
      <c r="CB26" s="963"/>
      <c r="CC26" s="963"/>
      <c r="CD26" s="963"/>
      <c r="CE26" s="963"/>
      <c r="CF26" s="963"/>
      <c r="CG26" s="984"/>
      <c r="CH26" s="959">
        <v>1</v>
      </c>
      <c r="CI26" s="960"/>
      <c r="CJ26" s="960"/>
      <c r="CK26" s="960"/>
      <c r="CL26" s="961"/>
      <c r="CM26" s="959">
        <v>731</v>
      </c>
      <c r="CN26" s="960"/>
      <c r="CO26" s="960"/>
      <c r="CP26" s="960"/>
      <c r="CQ26" s="961"/>
      <c r="CR26" s="959">
        <v>510</v>
      </c>
      <c r="CS26" s="960"/>
      <c r="CT26" s="960"/>
      <c r="CU26" s="960"/>
      <c r="CV26" s="961"/>
      <c r="CW26" s="959" t="s">
        <v>564</v>
      </c>
      <c r="CX26" s="960"/>
      <c r="CY26" s="960"/>
      <c r="CZ26" s="960"/>
      <c r="DA26" s="961"/>
      <c r="DB26" s="959" t="s">
        <v>564</v>
      </c>
      <c r="DC26" s="960"/>
      <c r="DD26" s="960"/>
      <c r="DE26" s="960"/>
      <c r="DF26" s="961"/>
      <c r="DG26" s="959" t="s">
        <v>564</v>
      </c>
      <c r="DH26" s="960"/>
      <c r="DI26" s="960"/>
      <c r="DJ26" s="960"/>
      <c r="DK26" s="961"/>
      <c r="DL26" s="959" t="s">
        <v>564</v>
      </c>
      <c r="DM26" s="960"/>
      <c r="DN26" s="960"/>
      <c r="DO26" s="960"/>
      <c r="DP26" s="961"/>
      <c r="DQ26" s="959" t="s">
        <v>564</v>
      </c>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584</v>
      </c>
      <c r="BT27" s="963"/>
      <c r="BU27" s="963"/>
      <c r="BV27" s="963"/>
      <c r="BW27" s="963"/>
      <c r="BX27" s="963"/>
      <c r="BY27" s="963"/>
      <c r="BZ27" s="963"/>
      <c r="CA27" s="963"/>
      <c r="CB27" s="963"/>
      <c r="CC27" s="963"/>
      <c r="CD27" s="963"/>
      <c r="CE27" s="963"/>
      <c r="CF27" s="963"/>
      <c r="CG27" s="984"/>
      <c r="CH27" s="959">
        <v>1248</v>
      </c>
      <c r="CI27" s="960"/>
      <c r="CJ27" s="960"/>
      <c r="CK27" s="960"/>
      <c r="CL27" s="961"/>
      <c r="CM27" s="959">
        <v>15879</v>
      </c>
      <c r="CN27" s="960"/>
      <c r="CO27" s="960"/>
      <c r="CP27" s="960"/>
      <c r="CQ27" s="961"/>
      <c r="CR27" s="959">
        <v>195</v>
      </c>
      <c r="CS27" s="960"/>
      <c r="CT27" s="960"/>
      <c r="CU27" s="960"/>
      <c r="CV27" s="961"/>
      <c r="CW27" s="959">
        <v>1786</v>
      </c>
      <c r="CX27" s="960"/>
      <c r="CY27" s="960"/>
      <c r="CZ27" s="960"/>
      <c r="DA27" s="961"/>
      <c r="DB27" s="959">
        <v>49499</v>
      </c>
      <c r="DC27" s="960"/>
      <c r="DD27" s="960"/>
      <c r="DE27" s="960"/>
      <c r="DF27" s="961"/>
      <c r="DG27" s="959" t="s">
        <v>564</v>
      </c>
      <c r="DH27" s="960"/>
      <c r="DI27" s="960"/>
      <c r="DJ27" s="960"/>
      <c r="DK27" s="961"/>
      <c r="DL27" s="959" t="s">
        <v>564</v>
      </c>
      <c r="DM27" s="960"/>
      <c r="DN27" s="960"/>
      <c r="DO27" s="960"/>
      <c r="DP27" s="961"/>
      <c r="DQ27" s="959">
        <v>3328</v>
      </c>
      <c r="DR27" s="960"/>
      <c r="DS27" s="960"/>
      <c r="DT27" s="960"/>
      <c r="DU27" s="961"/>
      <c r="DV27" s="962"/>
      <c r="DW27" s="963"/>
      <c r="DX27" s="963"/>
      <c r="DY27" s="963"/>
      <c r="DZ27" s="964"/>
      <c r="EA27" s="231"/>
    </row>
    <row r="28" spans="1:131" ht="26.25" customHeight="1" thickTop="1" x14ac:dyDescent="0.2">
      <c r="A28" s="243">
        <v>1</v>
      </c>
      <c r="B28" s="1023" t="s">
        <v>390</v>
      </c>
      <c r="C28" s="1024"/>
      <c r="D28" s="1024"/>
      <c r="E28" s="1024"/>
      <c r="F28" s="1024"/>
      <c r="G28" s="1024"/>
      <c r="H28" s="1024"/>
      <c r="I28" s="1024"/>
      <c r="J28" s="1024"/>
      <c r="K28" s="1024"/>
      <c r="L28" s="1024"/>
      <c r="M28" s="1024"/>
      <c r="N28" s="1024"/>
      <c r="O28" s="1024"/>
      <c r="P28" s="1025"/>
      <c r="Q28" s="1026">
        <v>184976</v>
      </c>
      <c r="R28" s="1027"/>
      <c r="S28" s="1027"/>
      <c r="T28" s="1027"/>
      <c r="U28" s="1027"/>
      <c r="V28" s="1027">
        <v>176569</v>
      </c>
      <c r="W28" s="1027"/>
      <c r="X28" s="1027"/>
      <c r="Y28" s="1027"/>
      <c r="Z28" s="1027"/>
      <c r="AA28" s="1027">
        <v>8407</v>
      </c>
      <c r="AB28" s="1027"/>
      <c r="AC28" s="1027"/>
      <c r="AD28" s="1027"/>
      <c r="AE28" s="1028"/>
      <c r="AF28" s="1029">
        <v>8407</v>
      </c>
      <c r="AG28" s="1027"/>
      <c r="AH28" s="1027"/>
      <c r="AI28" s="1027"/>
      <c r="AJ28" s="1030"/>
      <c r="AK28" s="1018">
        <v>9949</v>
      </c>
      <c r="AL28" s="1019"/>
      <c r="AM28" s="1019"/>
      <c r="AN28" s="1019"/>
      <c r="AO28" s="1019"/>
      <c r="AP28" s="1019" t="s">
        <v>592</v>
      </c>
      <c r="AQ28" s="1019"/>
      <c r="AR28" s="1019"/>
      <c r="AS28" s="1019"/>
      <c r="AT28" s="1019"/>
      <c r="AU28" s="1019" t="s">
        <v>592</v>
      </c>
      <c r="AV28" s="1019"/>
      <c r="AW28" s="1019"/>
      <c r="AX28" s="1019"/>
      <c r="AY28" s="1019"/>
      <c r="AZ28" s="1020" t="s">
        <v>592</v>
      </c>
      <c r="BA28" s="1020"/>
      <c r="BB28" s="1020"/>
      <c r="BC28" s="1020"/>
      <c r="BD28" s="1020"/>
      <c r="BE28" s="1021" t="s">
        <v>593</v>
      </c>
      <c r="BF28" s="1021"/>
      <c r="BG28" s="1021"/>
      <c r="BH28" s="1021"/>
      <c r="BI28" s="1022"/>
      <c r="BJ28" s="233"/>
      <c r="BK28" s="233"/>
      <c r="BL28" s="233"/>
      <c r="BM28" s="233"/>
      <c r="BN28" s="233"/>
      <c r="BO28" s="242"/>
      <c r="BP28" s="242"/>
      <c r="BQ28" s="239">
        <v>22</v>
      </c>
      <c r="BR28" s="240"/>
      <c r="BS28" s="962" t="s">
        <v>585</v>
      </c>
      <c r="BT28" s="963"/>
      <c r="BU28" s="963"/>
      <c r="BV28" s="963"/>
      <c r="BW28" s="963"/>
      <c r="BX28" s="963"/>
      <c r="BY28" s="963"/>
      <c r="BZ28" s="963"/>
      <c r="CA28" s="963"/>
      <c r="CB28" s="963"/>
      <c r="CC28" s="963"/>
      <c r="CD28" s="963"/>
      <c r="CE28" s="963"/>
      <c r="CF28" s="963"/>
      <c r="CG28" s="984"/>
      <c r="CH28" s="959">
        <v>-6</v>
      </c>
      <c r="CI28" s="960"/>
      <c r="CJ28" s="960"/>
      <c r="CK28" s="960"/>
      <c r="CL28" s="961"/>
      <c r="CM28" s="959">
        <v>1910</v>
      </c>
      <c r="CN28" s="960"/>
      <c r="CO28" s="960"/>
      <c r="CP28" s="960"/>
      <c r="CQ28" s="961"/>
      <c r="CR28" s="959">
        <v>1650</v>
      </c>
      <c r="CS28" s="960"/>
      <c r="CT28" s="960"/>
      <c r="CU28" s="960"/>
      <c r="CV28" s="961"/>
      <c r="CW28" s="959">
        <v>17</v>
      </c>
      <c r="CX28" s="960"/>
      <c r="CY28" s="960"/>
      <c r="CZ28" s="960"/>
      <c r="DA28" s="961"/>
      <c r="DB28" s="959" t="s">
        <v>564</v>
      </c>
      <c r="DC28" s="960"/>
      <c r="DD28" s="960"/>
      <c r="DE28" s="960"/>
      <c r="DF28" s="961"/>
      <c r="DG28" s="959" t="s">
        <v>564</v>
      </c>
      <c r="DH28" s="960"/>
      <c r="DI28" s="960"/>
      <c r="DJ28" s="960"/>
      <c r="DK28" s="961"/>
      <c r="DL28" s="959" t="s">
        <v>564</v>
      </c>
      <c r="DM28" s="960"/>
      <c r="DN28" s="960"/>
      <c r="DO28" s="960"/>
      <c r="DP28" s="961"/>
      <c r="DQ28" s="959" t="s">
        <v>564</v>
      </c>
      <c r="DR28" s="960"/>
      <c r="DS28" s="960"/>
      <c r="DT28" s="960"/>
      <c r="DU28" s="961"/>
      <c r="DV28" s="962"/>
      <c r="DW28" s="963"/>
      <c r="DX28" s="963"/>
      <c r="DY28" s="963"/>
      <c r="DZ28" s="964"/>
      <c r="EA28" s="231"/>
    </row>
    <row r="29" spans="1:131" ht="26.25" customHeight="1" x14ac:dyDescent="0.2">
      <c r="A29" s="243">
        <v>2</v>
      </c>
      <c r="B29" s="1009" t="s">
        <v>391</v>
      </c>
      <c r="C29" s="1010"/>
      <c r="D29" s="1010"/>
      <c r="E29" s="1010"/>
      <c r="F29" s="1010"/>
      <c r="G29" s="1010"/>
      <c r="H29" s="1010"/>
      <c r="I29" s="1010"/>
      <c r="J29" s="1010"/>
      <c r="K29" s="1010"/>
      <c r="L29" s="1010"/>
      <c r="M29" s="1010"/>
      <c r="N29" s="1010"/>
      <c r="O29" s="1010"/>
      <c r="P29" s="1011"/>
      <c r="Q29" s="1015">
        <v>2749</v>
      </c>
      <c r="R29" s="1013"/>
      <c r="S29" s="1013"/>
      <c r="T29" s="1013"/>
      <c r="U29" s="1013"/>
      <c r="V29" s="1013">
        <v>2199</v>
      </c>
      <c r="W29" s="1013"/>
      <c r="X29" s="1013"/>
      <c r="Y29" s="1013"/>
      <c r="Z29" s="1013"/>
      <c r="AA29" s="1013">
        <v>550</v>
      </c>
      <c r="AB29" s="1013"/>
      <c r="AC29" s="1013"/>
      <c r="AD29" s="1013"/>
      <c r="AE29" s="1016"/>
      <c r="AF29" s="1012">
        <v>7981</v>
      </c>
      <c r="AG29" s="1013"/>
      <c r="AH29" s="1013"/>
      <c r="AI29" s="1013"/>
      <c r="AJ29" s="1014"/>
      <c r="AK29" s="950" t="s">
        <v>592</v>
      </c>
      <c r="AL29" s="941"/>
      <c r="AM29" s="941"/>
      <c r="AN29" s="941"/>
      <c r="AO29" s="941"/>
      <c r="AP29" s="941">
        <v>1911</v>
      </c>
      <c r="AQ29" s="941"/>
      <c r="AR29" s="941"/>
      <c r="AS29" s="941"/>
      <c r="AT29" s="941"/>
      <c r="AU29" s="941">
        <v>11</v>
      </c>
      <c r="AV29" s="941"/>
      <c r="AW29" s="941"/>
      <c r="AX29" s="941"/>
      <c r="AY29" s="941"/>
      <c r="AZ29" s="1017" t="s">
        <v>592</v>
      </c>
      <c r="BA29" s="1017"/>
      <c r="BB29" s="1017"/>
      <c r="BC29" s="1017"/>
      <c r="BD29" s="1017"/>
      <c r="BE29" s="942" t="s">
        <v>594</v>
      </c>
      <c r="BF29" s="942"/>
      <c r="BG29" s="942"/>
      <c r="BH29" s="942"/>
      <c r="BI29" s="943"/>
      <c r="BJ29" s="233"/>
      <c r="BK29" s="233"/>
      <c r="BL29" s="233"/>
      <c r="BM29" s="233"/>
      <c r="BN29" s="233"/>
      <c r="BO29" s="242"/>
      <c r="BP29" s="242"/>
      <c r="BQ29" s="239">
        <v>23</v>
      </c>
      <c r="BR29" s="240"/>
      <c r="BS29" s="962" t="s">
        <v>586</v>
      </c>
      <c r="BT29" s="963"/>
      <c r="BU29" s="963"/>
      <c r="BV29" s="963"/>
      <c r="BW29" s="963"/>
      <c r="BX29" s="963"/>
      <c r="BY29" s="963"/>
      <c r="BZ29" s="963"/>
      <c r="CA29" s="963"/>
      <c r="CB29" s="963"/>
      <c r="CC29" s="963"/>
      <c r="CD29" s="963"/>
      <c r="CE29" s="963"/>
      <c r="CF29" s="963"/>
      <c r="CG29" s="984"/>
      <c r="CH29" s="959">
        <v>71</v>
      </c>
      <c r="CI29" s="960"/>
      <c r="CJ29" s="960"/>
      <c r="CK29" s="960"/>
      <c r="CL29" s="961"/>
      <c r="CM29" s="959">
        <v>4956</v>
      </c>
      <c r="CN29" s="960"/>
      <c r="CO29" s="960"/>
      <c r="CP29" s="960"/>
      <c r="CQ29" s="961"/>
      <c r="CR29" s="959">
        <v>100</v>
      </c>
      <c r="CS29" s="960"/>
      <c r="CT29" s="960"/>
      <c r="CU29" s="960"/>
      <c r="CV29" s="961"/>
      <c r="CW29" s="959" t="s">
        <v>564</v>
      </c>
      <c r="CX29" s="960"/>
      <c r="CY29" s="960"/>
      <c r="CZ29" s="960"/>
      <c r="DA29" s="961"/>
      <c r="DB29" s="959" t="s">
        <v>564</v>
      </c>
      <c r="DC29" s="960"/>
      <c r="DD29" s="960"/>
      <c r="DE29" s="960"/>
      <c r="DF29" s="961"/>
      <c r="DG29" s="959">
        <v>846</v>
      </c>
      <c r="DH29" s="960"/>
      <c r="DI29" s="960"/>
      <c r="DJ29" s="960"/>
      <c r="DK29" s="961"/>
      <c r="DL29" s="959" t="s">
        <v>564</v>
      </c>
      <c r="DM29" s="960"/>
      <c r="DN29" s="960"/>
      <c r="DO29" s="960"/>
      <c r="DP29" s="961"/>
      <c r="DQ29" s="959" t="s">
        <v>564</v>
      </c>
      <c r="DR29" s="960"/>
      <c r="DS29" s="960"/>
      <c r="DT29" s="960"/>
      <c r="DU29" s="961"/>
      <c r="DV29" s="962"/>
      <c r="DW29" s="963"/>
      <c r="DX29" s="963"/>
      <c r="DY29" s="963"/>
      <c r="DZ29" s="964"/>
      <c r="EA29" s="231"/>
    </row>
    <row r="30" spans="1:131" ht="26.25" customHeight="1" x14ac:dyDescent="0.2">
      <c r="A30" s="243">
        <v>3</v>
      </c>
      <c r="B30" s="1009" t="s">
        <v>392</v>
      </c>
      <c r="C30" s="1010"/>
      <c r="D30" s="1010"/>
      <c r="E30" s="1010"/>
      <c r="F30" s="1010"/>
      <c r="G30" s="1010"/>
      <c r="H30" s="1010"/>
      <c r="I30" s="1010"/>
      <c r="J30" s="1010"/>
      <c r="K30" s="1010"/>
      <c r="L30" s="1010"/>
      <c r="M30" s="1010"/>
      <c r="N30" s="1010"/>
      <c r="O30" s="1010"/>
      <c r="P30" s="1011"/>
      <c r="Q30" s="1015">
        <v>3581</v>
      </c>
      <c r="R30" s="1013"/>
      <c r="S30" s="1013"/>
      <c r="T30" s="1013"/>
      <c r="U30" s="1013"/>
      <c r="V30" s="1013">
        <v>2994</v>
      </c>
      <c r="W30" s="1013"/>
      <c r="X30" s="1013"/>
      <c r="Y30" s="1013"/>
      <c r="Z30" s="1013"/>
      <c r="AA30" s="1013">
        <v>587</v>
      </c>
      <c r="AB30" s="1013"/>
      <c r="AC30" s="1013"/>
      <c r="AD30" s="1013"/>
      <c r="AE30" s="1016"/>
      <c r="AF30" s="1012">
        <v>7505</v>
      </c>
      <c r="AG30" s="1013"/>
      <c r="AH30" s="1013"/>
      <c r="AI30" s="1013"/>
      <c r="AJ30" s="1014"/>
      <c r="AK30" s="950" t="s">
        <v>592</v>
      </c>
      <c r="AL30" s="941"/>
      <c r="AM30" s="941"/>
      <c r="AN30" s="941"/>
      <c r="AO30" s="941"/>
      <c r="AP30" s="941">
        <v>789</v>
      </c>
      <c r="AQ30" s="941"/>
      <c r="AR30" s="941"/>
      <c r="AS30" s="941"/>
      <c r="AT30" s="941"/>
      <c r="AU30" s="941">
        <v>5</v>
      </c>
      <c r="AV30" s="941"/>
      <c r="AW30" s="941"/>
      <c r="AX30" s="941"/>
      <c r="AY30" s="941"/>
      <c r="AZ30" s="1017" t="s">
        <v>592</v>
      </c>
      <c r="BA30" s="1017"/>
      <c r="BB30" s="1017"/>
      <c r="BC30" s="1017"/>
      <c r="BD30" s="1017"/>
      <c r="BE30" s="942" t="s">
        <v>594</v>
      </c>
      <c r="BF30" s="942"/>
      <c r="BG30" s="942"/>
      <c r="BH30" s="942"/>
      <c r="BI30" s="943"/>
      <c r="BJ30" s="233"/>
      <c r="BK30" s="233"/>
      <c r="BL30" s="233"/>
      <c r="BM30" s="233"/>
      <c r="BN30" s="233"/>
      <c r="BO30" s="242"/>
      <c r="BP30" s="242"/>
      <c r="BQ30" s="239">
        <v>24</v>
      </c>
      <c r="BR30" s="240"/>
      <c r="BS30" s="962" t="s">
        <v>587</v>
      </c>
      <c r="BT30" s="963"/>
      <c r="BU30" s="963"/>
      <c r="BV30" s="963"/>
      <c r="BW30" s="963"/>
      <c r="BX30" s="963"/>
      <c r="BY30" s="963"/>
      <c r="BZ30" s="963"/>
      <c r="CA30" s="963"/>
      <c r="CB30" s="963"/>
      <c r="CC30" s="963"/>
      <c r="CD30" s="963"/>
      <c r="CE30" s="963"/>
      <c r="CF30" s="963"/>
      <c r="CG30" s="984"/>
      <c r="CH30" s="959">
        <v>-3</v>
      </c>
      <c r="CI30" s="960"/>
      <c r="CJ30" s="960"/>
      <c r="CK30" s="960"/>
      <c r="CL30" s="961"/>
      <c r="CM30" s="959">
        <v>69</v>
      </c>
      <c r="CN30" s="960"/>
      <c r="CO30" s="960"/>
      <c r="CP30" s="960"/>
      <c r="CQ30" s="961"/>
      <c r="CR30" s="959">
        <v>52</v>
      </c>
      <c r="CS30" s="960"/>
      <c r="CT30" s="960"/>
      <c r="CU30" s="960"/>
      <c r="CV30" s="961"/>
      <c r="CW30" s="959" t="s">
        <v>564</v>
      </c>
      <c r="CX30" s="960"/>
      <c r="CY30" s="960"/>
      <c r="CZ30" s="960"/>
      <c r="DA30" s="961"/>
      <c r="DB30" s="959" t="s">
        <v>564</v>
      </c>
      <c r="DC30" s="960"/>
      <c r="DD30" s="960"/>
      <c r="DE30" s="960"/>
      <c r="DF30" s="961"/>
      <c r="DG30" s="959" t="s">
        <v>564</v>
      </c>
      <c r="DH30" s="960"/>
      <c r="DI30" s="960"/>
      <c r="DJ30" s="960"/>
      <c r="DK30" s="961"/>
      <c r="DL30" s="959" t="s">
        <v>564</v>
      </c>
      <c r="DM30" s="960"/>
      <c r="DN30" s="960"/>
      <c r="DO30" s="960"/>
      <c r="DP30" s="961"/>
      <c r="DQ30" s="959" t="s">
        <v>564</v>
      </c>
      <c r="DR30" s="960"/>
      <c r="DS30" s="960"/>
      <c r="DT30" s="960"/>
      <c r="DU30" s="961"/>
      <c r="DV30" s="962"/>
      <c r="DW30" s="963"/>
      <c r="DX30" s="963"/>
      <c r="DY30" s="963"/>
      <c r="DZ30" s="964"/>
      <c r="EA30" s="231"/>
    </row>
    <row r="31" spans="1:131" ht="26.25" customHeight="1" x14ac:dyDescent="0.2">
      <c r="A31" s="243">
        <v>4</v>
      </c>
      <c r="B31" s="1009" t="s">
        <v>393</v>
      </c>
      <c r="C31" s="1010"/>
      <c r="D31" s="1010"/>
      <c r="E31" s="1010"/>
      <c r="F31" s="1010"/>
      <c r="G31" s="1010"/>
      <c r="H31" s="1010"/>
      <c r="I31" s="1010"/>
      <c r="J31" s="1010"/>
      <c r="K31" s="1010"/>
      <c r="L31" s="1010"/>
      <c r="M31" s="1010"/>
      <c r="N31" s="1010"/>
      <c r="O31" s="1010"/>
      <c r="P31" s="1011"/>
      <c r="Q31" s="1015">
        <v>5487</v>
      </c>
      <c r="R31" s="1013"/>
      <c r="S31" s="1013"/>
      <c r="T31" s="1013"/>
      <c r="U31" s="1013"/>
      <c r="V31" s="1013">
        <v>5561</v>
      </c>
      <c r="W31" s="1013"/>
      <c r="X31" s="1013"/>
      <c r="Y31" s="1013"/>
      <c r="Z31" s="1013"/>
      <c r="AA31" s="1013">
        <v>-74</v>
      </c>
      <c r="AB31" s="1013"/>
      <c r="AC31" s="1013"/>
      <c r="AD31" s="1013"/>
      <c r="AE31" s="1016"/>
      <c r="AF31" s="1012">
        <v>3975</v>
      </c>
      <c r="AG31" s="1013"/>
      <c r="AH31" s="1013"/>
      <c r="AI31" s="1013"/>
      <c r="AJ31" s="1014"/>
      <c r="AK31" s="950">
        <v>379</v>
      </c>
      <c r="AL31" s="941"/>
      <c r="AM31" s="941"/>
      <c r="AN31" s="941"/>
      <c r="AO31" s="941"/>
      <c r="AP31" s="941">
        <v>6669</v>
      </c>
      <c r="AQ31" s="941"/>
      <c r="AR31" s="941"/>
      <c r="AS31" s="941"/>
      <c r="AT31" s="941"/>
      <c r="AU31" s="941">
        <v>2181</v>
      </c>
      <c r="AV31" s="941"/>
      <c r="AW31" s="941"/>
      <c r="AX31" s="941"/>
      <c r="AY31" s="941"/>
      <c r="AZ31" s="1017" t="s">
        <v>592</v>
      </c>
      <c r="BA31" s="1017"/>
      <c r="BB31" s="1017"/>
      <c r="BC31" s="1017"/>
      <c r="BD31" s="1017"/>
      <c r="BE31" s="942" t="s">
        <v>594</v>
      </c>
      <c r="BF31" s="942"/>
      <c r="BG31" s="942"/>
      <c r="BH31" s="942"/>
      <c r="BI31" s="943"/>
      <c r="BJ31" s="233"/>
      <c r="BK31" s="233"/>
      <c r="BL31" s="233"/>
      <c r="BM31" s="233"/>
      <c r="BN31" s="233"/>
      <c r="BO31" s="242"/>
      <c r="BP31" s="242"/>
      <c r="BQ31" s="239">
        <v>25</v>
      </c>
      <c r="BR31" s="240"/>
      <c r="BS31" s="962" t="s">
        <v>588</v>
      </c>
      <c r="BT31" s="963"/>
      <c r="BU31" s="963"/>
      <c r="BV31" s="963"/>
      <c r="BW31" s="963"/>
      <c r="BX31" s="963"/>
      <c r="BY31" s="963"/>
      <c r="BZ31" s="963"/>
      <c r="CA31" s="963"/>
      <c r="CB31" s="963"/>
      <c r="CC31" s="963"/>
      <c r="CD31" s="963"/>
      <c r="CE31" s="963"/>
      <c r="CF31" s="963"/>
      <c r="CG31" s="984"/>
      <c r="CH31" s="959">
        <v>105</v>
      </c>
      <c r="CI31" s="960"/>
      <c r="CJ31" s="960"/>
      <c r="CK31" s="960"/>
      <c r="CL31" s="961"/>
      <c r="CM31" s="959">
        <v>1451</v>
      </c>
      <c r="CN31" s="960"/>
      <c r="CO31" s="960"/>
      <c r="CP31" s="960"/>
      <c r="CQ31" s="961"/>
      <c r="CR31" s="959">
        <v>300</v>
      </c>
      <c r="CS31" s="960"/>
      <c r="CT31" s="960"/>
      <c r="CU31" s="960"/>
      <c r="CV31" s="961"/>
      <c r="CW31" s="959" t="s">
        <v>564</v>
      </c>
      <c r="CX31" s="960"/>
      <c r="CY31" s="960"/>
      <c r="CZ31" s="960"/>
      <c r="DA31" s="961"/>
      <c r="DB31" s="959" t="s">
        <v>564</v>
      </c>
      <c r="DC31" s="960"/>
      <c r="DD31" s="960"/>
      <c r="DE31" s="960"/>
      <c r="DF31" s="961"/>
      <c r="DG31" s="959" t="s">
        <v>564</v>
      </c>
      <c r="DH31" s="960"/>
      <c r="DI31" s="960"/>
      <c r="DJ31" s="960"/>
      <c r="DK31" s="961"/>
      <c r="DL31" s="959" t="s">
        <v>564</v>
      </c>
      <c r="DM31" s="960"/>
      <c r="DN31" s="960"/>
      <c r="DO31" s="960"/>
      <c r="DP31" s="961"/>
      <c r="DQ31" s="959" t="s">
        <v>564</v>
      </c>
      <c r="DR31" s="960"/>
      <c r="DS31" s="960"/>
      <c r="DT31" s="960"/>
      <c r="DU31" s="961"/>
      <c r="DV31" s="962"/>
      <c r="DW31" s="963"/>
      <c r="DX31" s="963"/>
      <c r="DY31" s="963"/>
      <c r="DZ31" s="964"/>
      <c r="EA31" s="231"/>
    </row>
    <row r="32" spans="1:131" ht="26.25" customHeight="1" x14ac:dyDescent="0.2">
      <c r="A32" s="243">
        <v>5</v>
      </c>
      <c r="B32" s="1009" t="s">
        <v>394</v>
      </c>
      <c r="C32" s="1010"/>
      <c r="D32" s="1010"/>
      <c r="E32" s="1010"/>
      <c r="F32" s="1010"/>
      <c r="G32" s="1010"/>
      <c r="H32" s="1010"/>
      <c r="I32" s="1010"/>
      <c r="J32" s="1010"/>
      <c r="K32" s="1010"/>
      <c r="L32" s="1010"/>
      <c r="M32" s="1010"/>
      <c r="N32" s="1010"/>
      <c r="O32" s="1010"/>
      <c r="P32" s="1011"/>
      <c r="Q32" s="1015">
        <v>1092</v>
      </c>
      <c r="R32" s="1013"/>
      <c r="S32" s="1013"/>
      <c r="T32" s="1013"/>
      <c r="U32" s="1013"/>
      <c r="V32" s="1013">
        <v>1068</v>
      </c>
      <c r="W32" s="1013"/>
      <c r="X32" s="1013"/>
      <c r="Y32" s="1013"/>
      <c r="Z32" s="1013"/>
      <c r="AA32" s="1013">
        <v>24</v>
      </c>
      <c r="AB32" s="1013"/>
      <c r="AC32" s="1013"/>
      <c r="AD32" s="1013"/>
      <c r="AE32" s="1016"/>
      <c r="AF32" s="1012">
        <v>24</v>
      </c>
      <c r="AG32" s="1013"/>
      <c r="AH32" s="1013"/>
      <c r="AI32" s="1013"/>
      <c r="AJ32" s="1014"/>
      <c r="AK32" s="950">
        <v>971</v>
      </c>
      <c r="AL32" s="941"/>
      <c r="AM32" s="941"/>
      <c r="AN32" s="941"/>
      <c r="AO32" s="941"/>
      <c r="AP32" s="941">
        <v>1580</v>
      </c>
      <c r="AQ32" s="941"/>
      <c r="AR32" s="941"/>
      <c r="AS32" s="941"/>
      <c r="AT32" s="941"/>
      <c r="AU32" s="941">
        <v>1467</v>
      </c>
      <c r="AV32" s="941"/>
      <c r="AW32" s="941"/>
      <c r="AX32" s="941"/>
      <c r="AY32" s="941"/>
      <c r="AZ32" s="1017" t="s">
        <v>592</v>
      </c>
      <c r="BA32" s="1017"/>
      <c r="BB32" s="1017"/>
      <c r="BC32" s="1017"/>
      <c r="BD32" s="1017"/>
      <c r="BE32" s="942" t="s">
        <v>595</v>
      </c>
      <c r="BF32" s="942"/>
      <c r="BG32" s="942"/>
      <c r="BH32" s="942"/>
      <c r="BI32" s="943"/>
      <c r="BJ32" s="233"/>
      <c r="BK32" s="233"/>
      <c r="BL32" s="233"/>
      <c r="BM32" s="233"/>
      <c r="BN32" s="233"/>
      <c r="BO32" s="242"/>
      <c r="BP32" s="242"/>
      <c r="BQ32" s="239">
        <v>26</v>
      </c>
      <c r="BR32" s="240"/>
      <c r="BS32" s="962" t="s">
        <v>589</v>
      </c>
      <c r="BT32" s="963"/>
      <c r="BU32" s="963"/>
      <c r="BV32" s="963"/>
      <c r="BW32" s="963"/>
      <c r="BX32" s="963"/>
      <c r="BY32" s="963"/>
      <c r="BZ32" s="963"/>
      <c r="CA32" s="963"/>
      <c r="CB32" s="963"/>
      <c r="CC32" s="963"/>
      <c r="CD32" s="963"/>
      <c r="CE32" s="963"/>
      <c r="CF32" s="963"/>
      <c r="CG32" s="984"/>
      <c r="CH32" s="959">
        <v>14</v>
      </c>
      <c r="CI32" s="960"/>
      <c r="CJ32" s="960"/>
      <c r="CK32" s="960"/>
      <c r="CL32" s="961"/>
      <c r="CM32" s="959">
        <v>1597</v>
      </c>
      <c r="CN32" s="960"/>
      <c r="CO32" s="960"/>
      <c r="CP32" s="960"/>
      <c r="CQ32" s="961"/>
      <c r="CR32" s="959">
        <v>650</v>
      </c>
      <c r="CS32" s="960"/>
      <c r="CT32" s="960"/>
      <c r="CU32" s="960"/>
      <c r="CV32" s="961"/>
      <c r="CW32" s="959" t="s">
        <v>564</v>
      </c>
      <c r="CX32" s="960"/>
      <c r="CY32" s="960"/>
      <c r="CZ32" s="960"/>
      <c r="DA32" s="961"/>
      <c r="DB32" s="959" t="s">
        <v>564</v>
      </c>
      <c r="DC32" s="960"/>
      <c r="DD32" s="960"/>
      <c r="DE32" s="960"/>
      <c r="DF32" s="961"/>
      <c r="DG32" s="959" t="s">
        <v>564</v>
      </c>
      <c r="DH32" s="960"/>
      <c r="DI32" s="960"/>
      <c r="DJ32" s="960"/>
      <c r="DK32" s="961"/>
      <c r="DL32" s="959" t="s">
        <v>564</v>
      </c>
      <c r="DM32" s="960"/>
      <c r="DN32" s="960"/>
      <c r="DO32" s="960"/>
      <c r="DP32" s="961"/>
      <c r="DQ32" s="959" t="s">
        <v>564</v>
      </c>
      <c r="DR32" s="960"/>
      <c r="DS32" s="960"/>
      <c r="DT32" s="960"/>
      <c r="DU32" s="961"/>
      <c r="DV32" s="962"/>
      <c r="DW32" s="963"/>
      <c r="DX32" s="963"/>
      <c r="DY32" s="963"/>
      <c r="DZ32" s="964"/>
      <c r="EA32" s="231"/>
    </row>
    <row r="33" spans="1:131" ht="26.25" customHeight="1" x14ac:dyDescent="0.2">
      <c r="A33" s="243">
        <v>6</v>
      </c>
      <c r="B33" s="1009" t="s">
        <v>395</v>
      </c>
      <c r="C33" s="1010"/>
      <c r="D33" s="1010"/>
      <c r="E33" s="1010"/>
      <c r="F33" s="1010"/>
      <c r="G33" s="1010"/>
      <c r="H33" s="1010"/>
      <c r="I33" s="1010"/>
      <c r="J33" s="1010"/>
      <c r="K33" s="1010"/>
      <c r="L33" s="1010"/>
      <c r="M33" s="1010"/>
      <c r="N33" s="1010"/>
      <c r="O33" s="1010"/>
      <c r="P33" s="1011"/>
      <c r="Q33" s="1015">
        <v>2592</v>
      </c>
      <c r="R33" s="1013"/>
      <c r="S33" s="1013"/>
      <c r="T33" s="1013"/>
      <c r="U33" s="1013"/>
      <c r="V33" s="1013">
        <v>712</v>
      </c>
      <c r="W33" s="1013"/>
      <c r="X33" s="1013"/>
      <c r="Y33" s="1013"/>
      <c r="Z33" s="1013"/>
      <c r="AA33" s="1013">
        <v>1880</v>
      </c>
      <c r="AB33" s="1013"/>
      <c r="AC33" s="1013"/>
      <c r="AD33" s="1013"/>
      <c r="AE33" s="1016"/>
      <c r="AF33" s="1012" t="s">
        <v>592</v>
      </c>
      <c r="AG33" s="1013"/>
      <c r="AH33" s="1013"/>
      <c r="AI33" s="1013"/>
      <c r="AJ33" s="1014"/>
      <c r="AK33" s="950" t="s">
        <v>592</v>
      </c>
      <c r="AL33" s="941"/>
      <c r="AM33" s="941"/>
      <c r="AN33" s="941"/>
      <c r="AO33" s="941"/>
      <c r="AP33" s="941">
        <v>4920</v>
      </c>
      <c r="AQ33" s="941"/>
      <c r="AR33" s="941"/>
      <c r="AS33" s="941"/>
      <c r="AT33" s="941"/>
      <c r="AU33" s="941">
        <v>2989</v>
      </c>
      <c r="AV33" s="941"/>
      <c r="AW33" s="941"/>
      <c r="AX33" s="941"/>
      <c r="AY33" s="941"/>
      <c r="AZ33" s="1017" t="s">
        <v>592</v>
      </c>
      <c r="BA33" s="1017"/>
      <c r="BB33" s="1017"/>
      <c r="BC33" s="1017"/>
      <c r="BD33" s="1017"/>
      <c r="BE33" s="942" t="s">
        <v>595</v>
      </c>
      <c r="BF33" s="942"/>
      <c r="BG33" s="942"/>
      <c r="BH33" s="942"/>
      <c r="BI33" s="943"/>
      <c r="BJ33" s="233"/>
      <c r="BK33" s="233"/>
      <c r="BL33" s="233"/>
      <c r="BM33" s="233"/>
      <c r="BN33" s="233"/>
      <c r="BO33" s="242"/>
      <c r="BP33" s="242"/>
      <c r="BQ33" s="239">
        <v>27</v>
      </c>
      <c r="BR33" s="240"/>
      <c r="BS33" s="962" t="s">
        <v>590</v>
      </c>
      <c r="BT33" s="963"/>
      <c r="BU33" s="963"/>
      <c r="BV33" s="963"/>
      <c r="BW33" s="963"/>
      <c r="BX33" s="963"/>
      <c r="BY33" s="963"/>
      <c r="BZ33" s="963"/>
      <c r="CA33" s="963"/>
      <c r="CB33" s="963"/>
      <c r="CC33" s="963"/>
      <c r="CD33" s="963"/>
      <c r="CE33" s="963"/>
      <c r="CF33" s="963"/>
      <c r="CG33" s="984"/>
      <c r="CH33" s="959" t="s">
        <v>564</v>
      </c>
      <c r="CI33" s="960"/>
      <c r="CJ33" s="960"/>
      <c r="CK33" s="960"/>
      <c r="CL33" s="961"/>
      <c r="CM33" s="959">
        <v>394</v>
      </c>
      <c r="CN33" s="960"/>
      <c r="CO33" s="960"/>
      <c r="CP33" s="960"/>
      <c r="CQ33" s="961"/>
      <c r="CR33" s="959">
        <v>15</v>
      </c>
      <c r="CS33" s="960"/>
      <c r="CT33" s="960"/>
      <c r="CU33" s="960"/>
      <c r="CV33" s="961"/>
      <c r="CW33" s="959" t="s">
        <v>564</v>
      </c>
      <c r="CX33" s="960"/>
      <c r="CY33" s="960"/>
      <c r="CZ33" s="960"/>
      <c r="DA33" s="961"/>
      <c r="DB33" s="959" t="s">
        <v>564</v>
      </c>
      <c r="DC33" s="960"/>
      <c r="DD33" s="960"/>
      <c r="DE33" s="960"/>
      <c r="DF33" s="961"/>
      <c r="DG33" s="959" t="s">
        <v>564</v>
      </c>
      <c r="DH33" s="960"/>
      <c r="DI33" s="960"/>
      <c r="DJ33" s="960"/>
      <c r="DK33" s="961"/>
      <c r="DL33" s="959" t="s">
        <v>564</v>
      </c>
      <c r="DM33" s="960"/>
      <c r="DN33" s="960"/>
      <c r="DO33" s="960"/>
      <c r="DP33" s="961"/>
      <c r="DQ33" s="959" t="s">
        <v>564</v>
      </c>
      <c r="DR33" s="960"/>
      <c r="DS33" s="960"/>
      <c r="DT33" s="960"/>
      <c r="DU33" s="961"/>
      <c r="DV33" s="962"/>
      <c r="DW33" s="963"/>
      <c r="DX33" s="963"/>
      <c r="DY33" s="963"/>
      <c r="DZ33" s="964"/>
      <c r="EA33" s="231"/>
    </row>
    <row r="34" spans="1:131" ht="26.25" customHeight="1" x14ac:dyDescent="0.2">
      <c r="A34" s="243">
        <v>7</v>
      </c>
      <c r="B34" s="1009" t="s">
        <v>396</v>
      </c>
      <c r="C34" s="1010"/>
      <c r="D34" s="1010"/>
      <c r="E34" s="1010"/>
      <c r="F34" s="1010"/>
      <c r="G34" s="1010"/>
      <c r="H34" s="1010"/>
      <c r="I34" s="1010"/>
      <c r="J34" s="1010"/>
      <c r="K34" s="1010"/>
      <c r="L34" s="1010"/>
      <c r="M34" s="1010"/>
      <c r="N34" s="1010"/>
      <c r="O34" s="1010"/>
      <c r="P34" s="1011"/>
      <c r="Q34" s="1015">
        <v>4167</v>
      </c>
      <c r="R34" s="1013"/>
      <c r="S34" s="1013"/>
      <c r="T34" s="1013"/>
      <c r="U34" s="1013"/>
      <c r="V34" s="1013">
        <v>2399</v>
      </c>
      <c r="W34" s="1013"/>
      <c r="X34" s="1013"/>
      <c r="Y34" s="1013"/>
      <c r="Z34" s="1013"/>
      <c r="AA34" s="1013">
        <v>1768</v>
      </c>
      <c r="AB34" s="1013"/>
      <c r="AC34" s="1013"/>
      <c r="AD34" s="1013"/>
      <c r="AE34" s="1016"/>
      <c r="AF34" s="1012" t="s">
        <v>592</v>
      </c>
      <c r="AG34" s="1013"/>
      <c r="AH34" s="1013"/>
      <c r="AI34" s="1013"/>
      <c r="AJ34" s="1014"/>
      <c r="AK34" s="950">
        <v>152</v>
      </c>
      <c r="AL34" s="941"/>
      <c r="AM34" s="941"/>
      <c r="AN34" s="941"/>
      <c r="AO34" s="941"/>
      <c r="AP34" s="941">
        <v>29736</v>
      </c>
      <c r="AQ34" s="941"/>
      <c r="AR34" s="941"/>
      <c r="AS34" s="941"/>
      <c r="AT34" s="941"/>
      <c r="AU34" s="941">
        <v>0</v>
      </c>
      <c r="AV34" s="941"/>
      <c r="AW34" s="941"/>
      <c r="AX34" s="941"/>
      <c r="AY34" s="941"/>
      <c r="AZ34" s="1017" t="s">
        <v>592</v>
      </c>
      <c r="BA34" s="1017"/>
      <c r="BB34" s="1017"/>
      <c r="BC34" s="1017"/>
      <c r="BD34" s="1017"/>
      <c r="BE34" s="942" t="s">
        <v>595</v>
      </c>
      <c r="BF34" s="942"/>
      <c r="BG34" s="942"/>
      <c r="BH34" s="942"/>
      <c r="BI34" s="943"/>
      <c r="BJ34" s="233"/>
      <c r="BK34" s="233"/>
      <c r="BL34" s="233"/>
      <c r="BM34" s="233"/>
      <c r="BN34" s="233"/>
      <c r="BO34" s="242"/>
      <c r="BP34" s="242"/>
      <c r="BQ34" s="239">
        <v>28</v>
      </c>
      <c r="BR34" s="240"/>
      <c r="BS34" s="962" t="s">
        <v>591</v>
      </c>
      <c r="BT34" s="963"/>
      <c r="BU34" s="963"/>
      <c r="BV34" s="963"/>
      <c r="BW34" s="963"/>
      <c r="BX34" s="963"/>
      <c r="BY34" s="963"/>
      <c r="BZ34" s="963"/>
      <c r="CA34" s="963"/>
      <c r="CB34" s="963"/>
      <c r="CC34" s="963"/>
      <c r="CD34" s="963"/>
      <c r="CE34" s="963"/>
      <c r="CF34" s="963"/>
      <c r="CG34" s="984"/>
      <c r="CH34" s="959">
        <v>-32</v>
      </c>
      <c r="CI34" s="960"/>
      <c r="CJ34" s="960"/>
      <c r="CK34" s="960"/>
      <c r="CL34" s="961"/>
      <c r="CM34" s="959">
        <v>1722</v>
      </c>
      <c r="CN34" s="960"/>
      <c r="CO34" s="960"/>
      <c r="CP34" s="960"/>
      <c r="CQ34" s="961"/>
      <c r="CR34" s="959">
        <v>1226</v>
      </c>
      <c r="CS34" s="960"/>
      <c r="CT34" s="960"/>
      <c r="CU34" s="960"/>
      <c r="CV34" s="961"/>
      <c r="CW34" s="959" t="s">
        <v>564</v>
      </c>
      <c r="CX34" s="960"/>
      <c r="CY34" s="960"/>
      <c r="CZ34" s="960"/>
      <c r="DA34" s="961"/>
      <c r="DB34" s="959" t="s">
        <v>564</v>
      </c>
      <c r="DC34" s="960"/>
      <c r="DD34" s="960"/>
      <c r="DE34" s="960"/>
      <c r="DF34" s="961"/>
      <c r="DG34" s="959" t="s">
        <v>564</v>
      </c>
      <c r="DH34" s="960"/>
      <c r="DI34" s="960"/>
      <c r="DJ34" s="960"/>
      <c r="DK34" s="961"/>
      <c r="DL34" s="959" t="s">
        <v>564</v>
      </c>
      <c r="DM34" s="960"/>
      <c r="DN34" s="960"/>
      <c r="DO34" s="960"/>
      <c r="DP34" s="961"/>
      <c r="DQ34" s="959" t="s">
        <v>564</v>
      </c>
      <c r="DR34" s="960"/>
      <c r="DS34" s="960"/>
      <c r="DT34" s="960"/>
      <c r="DU34" s="961"/>
      <c r="DV34" s="962"/>
      <c r="DW34" s="963"/>
      <c r="DX34" s="963"/>
      <c r="DY34" s="963"/>
      <c r="DZ34" s="964"/>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c r="BS35" s="962"/>
      <c r="BT35" s="963"/>
      <c r="BU35" s="963"/>
      <c r="BV35" s="963"/>
      <c r="BW35" s="963"/>
      <c r="BX35" s="963"/>
      <c r="BY35" s="963"/>
      <c r="BZ35" s="963"/>
      <c r="CA35" s="963"/>
      <c r="CB35" s="963"/>
      <c r="CC35" s="963"/>
      <c r="CD35" s="963"/>
      <c r="CE35" s="963"/>
      <c r="CF35" s="963"/>
      <c r="CG35" s="984"/>
      <c r="CH35" s="959"/>
      <c r="CI35" s="960"/>
      <c r="CJ35" s="960"/>
      <c r="CK35" s="960"/>
      <c r="CL35" s="961"/>
      <c r="CM35" s="959"/>
      <c r="CN35" s="960"/>
      <c r="CO35" s="960"/>
      <c r="CP35" s="960"/>
      <c r="CQ35" s="961"/>
      <c r="CR35" s="959"/>
      <c r="CS35" s="960"/>
      <c r="CT35" s="960"/>
      <c r="CU35" s="960"/>
      <c r="CV35" s="961"/>
      <c r="CW35" s="959"/>
      <c r="CX35" s="960"/>
      <c r="CY35" s="960"/>
      <c r="CZ35" s="960"/>
      <c r="DA35" s="961"/>
      <c r="DB35" s="959"/>
      <c r="DC35" s="960"/>
      <c r="DD35" s="960"/>
      <c r="DE35" s="960"/>
      <c r="DF35" s="961"/>
      <c r="DG35" s="959"/>
      <c r="DH35" s="960"/>
      <c r="DI35" s="960"/>
      <c r="DJ35" s="960"/>
      <c r="DK35" s="961"/>
      <c r="DL35" s="959"/>
      <c r="DM35" s="960"/>
      <c r="DN35" s="960"/>
      <c r="DO35" s="960"/>
      <c r="DP35" s="961"/>
      <c r="DQ35" s="959"/>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c r="BS36" s="962"/>
      <c r="BT36" s="963"/>
      <c r="BU36" s="963"/>
      <c r="BV36" s="963"/>
      <c r="BW36" s="963"/>
      <c r="BX36" s="963"/>
      <c r="BY36" s="963"/>
      <c r="BZ36" s="963"/>
      <c r="CA36" s="963"/>
      <c r="CB36" s="963"/>
      <c r="CC36" s="963"/>
      <c r="CD36" s="963"/>
      <c r="CE36" s="963"/>
      <c r="CF36" s="963"/>
      <c r="CG36" s="984"/>
      <c r="CH36" s="959"/>
      <c r="CI36" s="960"/>
      <c r="CJ36" s="960"/>
      <c r="CK36" s="960"/>
      <c r="CL36" s="961"/>
      <c r="CM36" s="959"/>
      <c r="CN36" s="960"/>
      <c r="CO36" s="960"/>
      <c r="CP36" s="960"/>
      <c r="CQ36" s="961"/>
      <c r="CR36" s="959"/>
      <c r="CS36" s="960"/>
      <c r="CT36" s="960"/>
      <c r="CU36" s="960"/>
      <c r="CV36" s="961"/>
      <c r="CW36" s="959"/>
      <c r="CX36" s="960"/>
      <c r="CY36" s="960"/>
      <c r="CZ36" s="960"/>
      <c r="DA36" s="961"/>
      <c r="DB36" s="959"/>
      <c r="DC36" s="960"/>
      <c r="DD36" s="960"/>
      <c r="DE36" s="960"/>
      <c r="DF36" s="961"/>
      <c r="DG36" s="959"/>
      <c r="DH36" s="960"/>
      <c r="DI36" s="960"/>
      <c r="DJ36" s="960"/>
      <c r="DK36" s="961"/>
      <c r="DL36" s="959"/>
      <c r="DM36" s="960"/>
      <c r="DN36" s="960"/>
      <c r="DO36" s="960"/>
      <c r="DP36" s="961"/>
      <c r="DQ36" s="959"/>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c r="BT37" s="963"/>
      <c r="BU37" s="963"/>
      <c r="BV37" s="963"/>
      <c r="BW37" s="963"/>
      <c r="BX37" s="963"/>
      <c r="BY37" s="963"/>
      <c r="BZ37" s="963"/>
      <c r="CA37" s="963"/>
      <c r="CB37" s="963"/>
      <c r="CC37" s="963"/>
      <c r="CD37" s="963"/>
      <c r="CE37" s="963"/>
      <c r="CF37" s="963"/>
      <c r="CG37" s="984"/>
      <c r="CH37" s="959"/>
      <c r="CI37" s="960"/>
      <c r="CJ37" s="960"/>
      <c r="CK37" s="960"/>
      <c r="CL37" s="961"/>
      <c r="CM37" s="959"/>
      <c r="CN37" s="960"/>
      <c r="CO37" s="960"/>
      <c r="CP37" s="960"/>
      <c r="CQ37" s="961"/>
      <c r="CR37" s="959"/>
      <c r="CS37" s="960"/>
      <c r="CT37" s="960"/>
      <c r="CU37" s="960"/>
      <c r="CV37" s="961"/>
      <c r="CW37" s="959"/>
      <c r="CX37" s="960"/>
      <c r="CY37" s="960"/>
      <c r="CZ37" s="960"/>
      <c r="DA37" s="961"/>
      <c r="DB37" s="959"/>
      <c r="DC37" s="960"/>
      <c r="DD37" s="960"/>
      <c r="DE37" s="960"/>
      <c r="DF37" s="961"/>
      <c r="DG37" s="959"/>
      <c r="DH37" s="960"/>
      <c r="DI37" s="960"/>
      <c r="DJ37" s="960"/>
      <c r="DK37" s="961"/>
      <c r="DL37" s="959"/>
      <c r="DM37" s="960"/>
      <c r="DN37" s="960"/>
      <c r="DO37" s="960"/>
      <c r="DP37" s="961"/>
      <c r="DQ37" s="959"/>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c r="BT38" s="963"/>
      <c r="BU38" s="963"/>
      <c r="BV38" s="963"/>
      <c r="BW38" s="963"/>
      <c r="BX38" s="963"/>
      <c r="BY38" s="963"/>
      <c r="BZ38" s="963"/>
      <c r="CA38" s="963"/>
      <c r="CB38" s="963"/>
      <c r="CC38" s="963"/>
      <c r="CD38" s="963"/>
      <c r="CE38" s="963"/>
      <c r="CF38" s="963"/>
      <c r="CG38" s="984"/>
      <c r="CH38" s="959"/>
      <c r="CI38" s="960"/>
      <c r="CJ38" s="960"/>
      <c r="CK38" s="960"/>
      <c r="CL38" s="961"/>
      <c r="CM38" s="959"/>
      <c r="CN38" s="960"/>
      <c r="CO38" s="960"/>
      <c r="CP38" s="960"/>
      <c r="CQ38" s="961"/>
      <c r="CR38" s="959"/>
      <c r="CS38" s="960"/>
      <c r="CT38" s="960"/>
      <c r="CU38" s="960"/>
      <c r="CV38" s="961"/>
      <c r="CW38" s="959"/>
      <c r="CX38" s="960"/>
      <c r="CY38" s="960"/>
      <c r="CZ38" s="960"/>
      <c r="DA38" s="961"/>
      <c r="DB38" s="959"/>
      <c r="DC38" s="960"/>
      <c r="DD38" s="960"/>
      <c r="DE38" s="960"/>
      <c r="DF38" s="961"/>
      <c r="DG38" s="959"/>
      <c r="DH38" s="960"/>
      <c r="DI38" s="960"/>
      <c r="DJ38" s="960"/>
      <c r="DK38" s="961"/>
      <c r="DL38" s="959"/>
      <c r="DM38" s="960"/>
      <c r="DN38" s="960"/>
      <c r="DO38" s="960"/>
      <c r="DP38" s="961"/>
      <c r="DQ38" s="959"/>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c r="BT39" s="963"/>
      <c r="BU39" s="963"/>
      <c r="BV39" s="963"/>
      <c r="BW39" s="963"/>
      <c r="BX39" s="963"/>
      <c r="BY39" s="963"/>
      <c r="BZ39" s="963"/>
      <c r="CA39" s="963"/>
      <c r="CB39" s="963"/>
      <c r="CC39" s="963"/>
      <c r="CD39" s="963"/>
      <c r="CE39" s="963"/>
      <c r="CF39" s="963"/>
      <c r="CG39" s="984"/>
      <c r="CH39" s="959"/>
      <c r="CI39" s="960"/>
      <c r="CJ39" s="960"/>
      <c r="CK39" s="960"/>
      <c r="CL39" s="961"/>
      <c r="CM39" s="959"/>
      <c r="CN39" s="960"/>
      <c r="CO39" s="960"/>
      <c r="CP39" s="960"/>
      <c r="CQ39" s="961"/>
      <c r="CR39" s="959"/>
      <c r="CS39" s="960"/>
      <c r="CT39" s="960"/>
      <c r="CU39" s="960"/>
      <c r="CV39" s="961"/>
      <c r="CW39" s="959"/>
      <c r="CX39" s="960"/>
      <c r="CY39" s="960"/>
      <c r="CZ39" s="960"/>
      <c r="DA39" s="961"/>
      <c r="DB39" s="959"/>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397</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378</v>
      </c>
      <c r="B63" s="907" t="s">
        <v>398</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27892</v>
      </c>
      <c r="AG63" s="929"/>
      <c r="AH63" s="929"/>
      <c r="AI63" s="929"/>
      <c r="AJ63" s="992"/>
      <c r="AK63" s="993"/>
      <c r="AL63" s="933"/>
      <c r="AM63" s="933"/>
      <c r="AN63" s="933"/>
      <c r="AO63" s="933"/>
      <c r="AP63" s="929">
        <v>45605</v>
      </c>
      <c r="AQ63" s="929"/>
      <c r="AR63" s="929"/>
      <c r="AS63" s="929"/>
      <c r="AT63" s="929"/>
      <c r="AU63" s="929">
        <v>6653</v>
      </c>
      <c r="AV63" s="929"/>
      <c r="AW63" s="929"/>
      <c r="AX63" s="929"/>
      <c r="AY63" s="929"/>
      <c r="AZ63" s="987"/>
      <c r="BA63" s="987"/>
      <c r="BB63" s="987"/>
      <c r="BC63" s="987"/>
      <c r="BD63" s="987"/>
      <c r="BE63" s="930"/>
      <c r="BF63" s="930"/>
      <c r="BG63" s="930"/>
      <c r="BH63" s="930"/>
      <c r="BI63" s="931"/>
      <c r="BJ63" s="988" t="s">
        <v>399</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401</v>
      </c>
      <c r="B66" s="966"/>
      <c r="C66" s="966"/>
      <c r="D66" s="966"/>
      <c r="E66" s="966"/>
      <c r="F66" s="966"/>
      <c r="G66" s="966"/>
      <c r="H66" s="966"/>
      <c r="I66" s="966"/>
      <c r="J66" s="966"/>
      <c r="K66" s="966"/>
      <c r="L66" s="966"/>
      <c r="M66" s="966"/>
      <c r="N66" s="966"/>
      <c r="O66" s="966"/>
      <c r="P66" s="967"/>
      <c r="Q66" s="971" t="s">
        <v>402</v>
      </c>
      <c r="R66" s="972"/>
      <c r="S66" s="972"/>
      <c r="T66" s="972"/>
      <c r="U66" s="973"/>
      <c r="V66" s="971" t="s">
        <v>403</v>
      </c>
      <c r="W66" s="972"/>
      <c r="X66" s="972"/>
      <c r="Y66" s="972"/>
      <c r="Z66" s="973"/>
      <c r="AA66" s="971" t="s">
        <v>404</v>
      </c>
      <c r="AB66" s="972"/>
      <c r="AC66" s="972"/>
      <c r="AD66" s="972"/>
      <c r="AE66" s="973"/>
      <c r="AF66" s="977" t="s">
        <v>405</v>
      </c>
      <c r="AG66" s="978"/>
      <c r="AH66" s="978"/>
      <c r="AI66" s="978"/>
      <c r="AJ66" s="979"/>
      <c r="AK66" s="971" t="s">
        <v>386</v>
      </c>
      <c r="AL66" s="966"/>
      <c r="AM66" s="966"/>
      <c r="AN66" s="966"/>
      <c r="AO66" s="967"/>
      <c r="AP66" s="971" t="s">
        <v>406</v>
      </c>
      <c r="AQ66" s="972"/>
      <c r="AR66" s="972"/>
      <c r="AS66" s="972"/>
      <c r="AT66" s="973"/>
      <c r="AU66" s="971" t="s">
        <v>407</v>
      </c>
      <c r="AV66" s="972"/>
      <c r="AW66" s="972"/>
      <c r="AX66" s="972"/>
      <c r="AY66" s="973"/>
      <c r="AZ66" s="971" t="s">
        <v>355</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596</v>
      </c>
      <c r="C68" s="956"/>
      <c r="D68" s="956"/>
      <c r="E68" s="956"/>
      <c r="F68" s="956"/>
      <c r="G68" s="956"/>
      <c r="H68" s="956"/>
      <c r="I68" s="956"/>
      <c r="J68" s="956"/>
      <c r="K68" s="956"/>
      <c r="L68" s="956"/>
      <c r="M68" s="956"/>
      <c r="N68" s="956"/>
      <c r="O68" s="956"/>
      <c r="P68" s="957"/>
      <c r="Q68" s="958">
        <v>6390</v>
      </c>
      <c r="R68" s="952"/>
      <c r="S68" s="952"/>
      <c r="T68" s="952"/>
      <c r="U68" s="952"/>
      <c r="V68" s="952">
        <v>6838</v>
      </c>
      <c r="W68" s="952"/>
      <c r="X68" s="952"/>
      <c r="Y68" s="952"/>
      <c r="Z68" s="952"/>
      <c r="AA68" s="952">
        <v>-448</v>
      </c>
      <c r="AB68" s="952"/>
      <c r="AC68" s="952"/>
      <c r="AD68" s="952"/>
      <c r="AE68" s="952"/>
      <c r="AF68" s="952">
        <v>3444</v>
      </c>
      <c r="AG68" s="952"/>
      <c r="AH68" s="952"/>
      <c r="AI68" s="952"/>
      <c r="AJ68" s="952"/>
      <c r="AK68" s="952" t="s">
        <v>497</v>
      </c>
      <c r="AL68" s="952"/>
      <c r="AM68" s="952"/>
      <c r="AN68" s="952"/>
      <c r="AO68" s="952"/>
      <c r="AP68" s="952">
        <v>19401</v>
      </c>
      <c r="AQ68" s="952"/>
      <c r="AR68" s="952"/>
      <c r="AS68" s="952"/>
      <c r="AT68" s="952"/>
      <c r="AU68" s="952" t="s">
        <v>497</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378</v>
      </c>
      <c r="B88" s="907" t="s">
        <v>408</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v>3444</v>
      </c>
      <c r="AG88" s="929"/>
      <c r="AH88" s="929"/>
      <c r="AI88" s="929"/>
      <c r="AJ88" s="929"/>
      <c r="AK88" s="933"/>
      <c r="AL88" s="933"/>
      <c r="AM88" s="933"/>
      <c r="AN88" s="933"/>
      <c r="AO88" s="933"/>
      <c r="AP88" s="929">
        <v>19401</v>
      </c>
      <c r="AQ88" s="929"/>
      <c r="AR88" s="929"/>
      <c r="AS88" s="929"/>
      <c r="AT88" s="929"/>
      <c r="AU88" s="929" t="s">
        <v>592</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378</v>
      </c>
      <c r="BR102" s="907" t="s">
        <v>409</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9919</v>
      </c>
      <c r="CS102" s="923"/>
      <c r="CT102" s="923"/>
      <c r="CU102" s="923"/>
      <c r="CV102" s="924"/>
      <c r="CW102" s="922">
        <v>2776</v>
      </c>
      <c r="CX102" s="923"/>
      <c r="CY102" s="923"/>
      <c r="CZ102" s="923"/>
      <c r="DA102" s="924"/>
      <c r="DB102" s="922">
        <v>57657</v>
      </c>
      <c r="DC102" s="923"/>
      <c r="DD102" s="923"/>
      <c r="DE102" s="923"/>
      <c r="DF102" s="924"/>
      <c r="DG102" s="922">
        <v>846</v>
      </c>
      <c r="DH102" s="923"/>
      <c r="DI102" s="923"/>
      <c r="DJ102" s="923"/>
      <c r="DK102" s="924"/>
      <c r="DL102" s="922">
        <v>2850</v>
      </c>
      <c r="DM102" s="923"/>
      <c r="DN102" s="923"/>
      <c r="DO102" s="923"/>
      <c r="DP102" s="924"/>
      <c r="DQ102" s="922">
        <v>3360</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410</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411</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414</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415</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416</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417</v>
      </c>
      <c r="AB109" s="866"/>
      <c r="AC109" s="866"/>
      <c r="AD109" s="866"/>
      <c r="AE109" s="867"/>
      <c r="AF109" s="868" t="s">
        <v>311</v>
      </c>
      <c r="AG109" s="866"/>
      <c r="AH109" s="866"/>
      <c r="AI109" s="866"/>
      <c r="AJ109" s="867"/>
      <c r="AK109" s="868" t="s">
        <v>310</v>
      </c>
      <c r="AL109" s="866"/>
      <c r="AM109" s="866"/>
      <c r="AN109" s="866"/>
      <c r="AO109" s="867"/>
      <c r="AP109" s="868" t="s">
        <v>418</v>
      </c>
      <c r="AQ109" s="866"/>
      <c r="AR109" s="866"/>
      <c r="AS109" s="866"/>
      <c r="AT109" s="899"/>
      <c r="AU109" s="865" t="s">
        <v>416</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417</v>
      </c>
      <c r="BR109" s="866"/>
      <c r="BS109" s="866"/>
      <c r="BT109" s="866"/>
      <c r="BU109" s="867"/>
      <c r="BV109" s="868" t="s">
        <v>311</v>
      </c>
      <c r="BW109" s="866"/>
      <c r="BX109" s="866"/>
      <c r="BY109" s="866"/>
      <c r="BZ109" s="867"/>
      <c r="CA109" s="868" t="s">
        <v>310</v>
      </c>
      <c r="CB109" s="866"/>
      <c r="CC109" s="866"/>
      <c r="CD109" s="866"/>
      <c r="CE109" s="867"/>
      <c r="CF109" s="906" t="s">
        <v>418</v>
      </c>
      <c r="CG109" s="906"/>
      <c r="CH109" s="906"/>
      <c r="CI109" s="906"/>
      <c r="CJ109" s="906"/>
      <c r="CK109" s="868" t="s">
        <v>419</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417</v>
      </c>
      <c r="DH109" s="866"/>
      <c r="DI109" s="866"/>
      <c r="DJ109" s="866"/>
      <c r="DK109" s="867"/>
      <c r="DL109" s="868" t="s">
        <v>420</v>
      </c>
      <c r="DM109" s="866"/>
      <c r="DN109" s="866"/>
      <c r="DO109" s="866"/>
      <c r="DP109" s="867"/>
      <c r="DQ109" s="868" t="s">
        <v>310</v>
      </c>
      <c r="DR109" s="866"/>
      <c r="DS109" s="866"/>
      <c r="DT109" s="866"/>
      <c r="DU109" s="867"/>
      <c r="DV109" s="868" t="s">
        <v>418</v>
      </c>
      <c r="DW109" s="866"/>
      <c r="DX109" s="866"/>
      <c r="DY109" s="866"/>
      <c r="DZ109" s="899"/>
    </row>
    <row r="110" spans="1:131" s="231" customFormat="1" ht="26.25" customHeight="1" x14ac:dyDescent="0.2">
      <c r="A110" s="775" t="s">
        <v>421</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90925009</v>
      </c>
      <c r="AB110" s="859"/>
      <c r="AC110" s="859"/>
      <c r="AD110" s="859"/>
      <c r="AE110" s="860"/>
      <c r="AF110" s="861">
        <v>90387990</v>
      </c>
      <c r="AG110" s="859"/>
      <c r="AH110" s="859"/>
      <c r="AI110" s="859"/>
      <c r="AJ110" s="860"/>
      <c r="AK110" s="861">
        <v>89803950</v>
      </c>
      <c r="AL110" s="859"/>
      <c r="AM110" s="859"/>
      <c r="AN110" s="859"/>
      <c r="AO110" s="860"/>
      <c r="AP110" s="862">
        <v>23.7</v>
      </c>
      <c r="AQ110" s="863"/>
      <c r="AR110" s="863"/>
      <c r="AS110" s="863"/>
      <c r="AT110" s="864"/>
      <c r="AU110" s="900" t="s">
        <v>72</v>
      </c>
      <c r="AV110" s="901"/>
      <c r="AW110" s="901"/>
      <c r="AX110" s="901"/>
      <c r="AY110" s="901"/>
      <c r="AZ110" s="827" t="s">
        <v>422</v>
      </c>
      <c r="BA110" s="776"/>
      <c r="BB110" s="776"/>
      <c r="BC110" s="776"/>
      <c r="BD110" s="776"/>
      <c r="BE110" s="776"/>
      <c r="BF110" s="776"/>
      <c r="BG110" s="776"/>
      <c r="BH110" s="776"/>
      <c r="BI110" s="776"/>
      <c r="BJ110" s="776"/>
      <c r="BK110" s="776"/>
      <c r="BL110" s="776"/>
      <c r="BM110" s="776"/>
      <c r="BN110" s="776"/>
      <c r="BO110" s="776"/>
      <c r="BP110" s="777"/>
      <c r="BQ110" s="828">
        <v>1397228218</v>
      </c>
      <c r="BR110" s="810"/>
      <c r="BS110" s="810"/>
      <c r="BT110" s="810"/>
      <c r="BU110" s="810"/>
      <c r="BV110" s="810">
        <v>1409273475</v>
      </c>
      <c r="BW110" s="810"/>
      <c r="BX110" s="810"/>
      <c r="BY110" s="810"/>
      <c r="BZ110" s="810"/>
      <c r="CA110" s="810">
        <v>1403944755</v>
      </c>
      <c r="CB110" s="810"/>
      <c r="CC110" s="810"/>
      <c r="CD110" s="810"/>
      <c r="CE110" s="810"/>
      <c r="CF110" s="837">
        <v>370.6</v>
      </c>
      <c r="CG110" s="838"/>
      <c r="CH110" s="838"/>
      <c r="CI110" s="838"/>
      <c r="CJ110" s="838"/>
      <c r="CK110" s="896" t="s">
        <v>423</v>
      </c>
      <c r="CL110" s="787"/>
      <c r="CM110" s="827" t="s">
        <v>424</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v>699712</v>
      </c>
      <c r="DH110" s="810"/>
      <c r="DI110" s="810"/>
      <c r="DJ110" s="810"/>
      <c r="DK110" s="810"/>
      <c r="DL110" s="810">
        <v>604928</v>
      </c>
      <c r="DM110" s="810"/>
      <c r="DN110" s="810"/>
      <c r="DO110" s="810"/>
      <c r="DP110" s="810"/>
      <c r="DQ110" s="810">
        <v>508468</v>
      </c>
      <c r="DR110" s="810"/>
      <c r="DS110" s="810"/>
      <c r="DT110" s="810"/>
      <c r="DU110" s="810"/>
      <c r="DV110" s="811">
        <v>0.1</v>
      </c>
      <c r="DW110" s="811"/>
      <c r="DX110" s="811"/>
      <c r="DY110" s="811"/>
      <c r="DZ110" s="812"/>
    </row>
    <row r="111" spans="1:131" s="231" customFormat="1" ht="26.25" customHeight="1" x14ac:dyDescent="0.2">
      <c r="A111" s="742" t="s">
        <v>425</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399</v>
      </c>
      <c r="AB111" s="890"/>
      <c r="AC111" s="890"/>
      <c r="AD111" s="890"/>
      <c r="AE111" s="891"/>
      <c r="AF111" s="892" t="s">
        <v>399</v>
      </c>
      <c r="AG111" s="890"/>
      <c r="AH111" s="890"/>
      <c r="AI111" s="890"/>
      <c r="AJ111" s="891"/>
      <c r="AK111" s="892" t="s">
        <v>399</v>
      </c>
      <c r="AL111" s="890"/>
      <c r="AM111" s="890"/>
      <c r="AN111" s="890"/>
      <c r="AO111" s="891"/>
      <c r="AP111" s="893" t="s">
        <v>399</v>
      </c>
      <c r="AQ111" s="894"/>
      <c r="AR111" s="894"/>
      <c r="AS111" s="894"/>
      <c r="AT111" s="895"/>
      <c r="AU111" s="902"/>
      <c r="AV111" s="903"/>
      <c r="AW111" s="903"/>
      <c r="AX111" s="903"/>
      <c r="AY111" s="903"/>
      <c r="AZ111" s="783" t="s">
        <v>426</v>
      </c>
      <c r="BA111" s="720"/>
      <c r="BB111" s="720"/>
      <c r="BC111" s="720"/>
      <c r="BD111" s="720"/>
      <c r="BE111" s="720"/>
      <c r="BF111" s="720"/>
      <c r="BG111" s="720"/>
      <c r="BH111" s="720"/>
      <c r="BI111" s="720"/>
      <c r="BJ111" s="720"/>
      <c r="BK111" s="720"/>
      <c r="BL111" s="720"/>
      <c r="BM111" s="720"/>
      <c r="BN111" s="720"/>
      <c r="BO111" s="720"/>
      <c r="BP111" s="721"/>
      <c r="BQ111" s="784">
        <v>8040550</v>
      </c>
      <c r="BR111" s="785"/>
      <c r="BS111" s="785"/>
      <c r="BT111" s="785"/>
      <c r="BU111" s="785"/>
      <c r="BV111" s="785">
        <v>6873125</v>
      </c>
      <c r="BW111" s="785"/>
      <c r="BX111" s="785"/>
      <c r="BY111" s="785"/>
      <c r="BZ111" s="785"/>
      <c r="CA111" s="785">
        <v>5849704</v>
      </c>
      <c r="CB111" s="785"/>
      <c r="CC111" s="785"/>
      <c r="CD111" s="785"/>
      <c r="CE111" s="785"/>
      <c r="CF111" s="846">
        <v>1.5</v>
      </c>
      <c r="CG111" s="847"/>
      <c r="CH111" s="847"/>
      <c r="CI111" s="847"/>
      <c r="CJ111" s="847"/>
      <c r="CK111" s="897"/>
      <c r="CL111" s="789"/>
      <c r="CM111" s="783" t="s">
        <v>427</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399</v>
      </c>
      <c r="DH111" s="785"/>
      <c r="DI111" s="785"/>
      <c r="DJ111" s="785"/>
      <c r="DK111" s="785"/>
      <c r="DL111" s="785" t="s">
        <v>399</v>
      </c>
      <c r="DM111" s="785"/>
      <c r="DN111" s="785"/>
      <c r="DO111" s="785"/>
      <c r="DP111" s="785"/>
      <c r="DQ111" s="785" t="s">
        <v>399</v>
      </c>
      <c r="DR111" s="785"/>
      <c r="DS111" s="785"/>
      <c r="DT111" s="785"/>
      <c r="DU111" s="785"/>
      <c r="DV111" s="762" t="s">
        <v>399</v>
      </c>
      <c r="DW111" s="762"/>
      <c r="DX111" s="762"/>
      <c r="DY111" s="762"/>
      <c r="DZ111" s="763"/>
    </row>
    <row r="112" spans="1:131" s="231" customFormat="1" ht="26.25" customHeight="1" x14ac:dyDescent="0.2">
      <c r="A112" s="882" t="s">
        <v>428</v>
      </c>
      <c r="B112" s="883"/>
      <c r="C112" s="720" t="s">
        <v>429</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10833333</v>
      </c>
      <c r="AB112" s="748"/>
      <c r="AC112" s="748"/>
      <c r="AD112" s="748"/>
      <c r="AE112" s="749"/>
      <c r="AF112" s="750">
        <v>10833333</v>
      </c>
      <c r="AG112" s="748"/>
      <c r="AH112" s="748"/>
      <c r="AI112" s="748"/>
      <c r="AJ112" s="749"/>
      <c r="AK112" s="750">
        <v>10166667</v>
      </c>
      <c r="AL112" s="748"/>
      <c r="AM112" s="748"/>
      <c r="AN112" s="748"/>
      <c r="AO112" s="749"/>
      <c r="AP112" s="792">
        <v>2.7</v>
      </c>
      <c r="AQ112" s="793"/>
      <c r="AR112" s="793"/>
      <c r="AS112" s="793"/>
      <c r="AT112" s="794"/>
      <c r="AU112" s="902"/>
      <c r="AV112" s="903"/>
      <c r="AW112" s="903"/>
      <c r="AX112" s="903"/>
      <c r="AY112" s="903"/>
      <c r="AZ112" s="783" t="s">
        <v>430</v>
      </c>
      <c r="BA112" s="720"/>
      <c r="BB112" s="720"/>
      <c r="BC112" s="720"/>
      <c r="BD112" s="720"/>
      <c r="BE112" s="720"/>
      <c r="BF112" s="720"/>
      <c r="BG112" s="720"/>
      <c r="BH112" s="720"/>
      <c r="BI112" s="720"/>
      <c r="BJ112" s="720"/>
      <c r="BK112" s="720"/>
      <c r="BL112" s="720"/>
      <c r="BM112" s="720"/>
      <c r="BN112" s="720"/>
      <c r="BO112" s="720"/>
      <c r="BP112" s="721"/>
      <c r="BQ112" s="784">
        <v>10471223</v>
      </c>
      <c r="BR112" s="785"/>
      <c r="BS112" s="785"/>
      <c r="BT112" s="785"/>
      <c r="BU112" s="785"/>
      <c r="BV112" s="785">
        <v>7161790</v>
      </c>
      <c r="BW112" s="785"/>
      <c r="BX112" s="785"/>
      <c r="BY112" s="785"/>
      <c r="BZ112" s="785"/>
      <c r="CA112" s="785">
        <v>6653263</v>
      </c>
      <c r="CB112" s="785"/>
      <c r="CC112" s="785"/>
      <c r="CD112" s="785"/>
      <c r="CE112" s="785"/>
      <c r="CF112" s="846">
        <v>1.8</v>
      </c>
      <c r="CG112" s="847"/>
      <c r="CH112" s="847"/>
      <c r="CI112" s="847"/>
      <c r="CJ112" s="847"/>
      <c r="CK112" s="897"/>
      <c r="CL112" s="789"/>
      <c r="CM112" s="783" t="s">
        <v>431</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130</v>
      </c>
      <c r="DH112" s="785"/>
      <c r="DI112" s="785"/>
      <c r="DJ112" s="785"/>
      <c r="DK112" s="785"/>
      <c r="DL112" s="785" t="s">
        <v>370</v>
      </c>
      <c r="DM112" s="785"/>
      <c r="DN112" s="785"/>
      <c r="DO112" s="785"/>
      <c r="DP112" s="785"/>
      <c r="DQ112" s="785" t="s">
        <v>130</v>
      </c>
      <c r="DR112" s="785"/>
      <c r="DS112" s="785"/>
      <c r="DT112" s="785"/>
      <c r="DU112" s="785"/>
      <c r="DV112" s="762" t="s">
        <v>432</v>
      </c>
      <c r="DW112" s="762"/>
      <c r="DX112" s="762"/>
      <c r="DY112" s="762"/>
      <c r="DZ112" s="763"/>
    </row>
    <row r="113" spans="1:130" s="231" customFormat="1" ht="26.25" customHeight="1" x14ac:dyDescent="0.2">
      <c r="A113" s="884"/>
      <c r="B113" s="885"/>
      <c r="C113" s="720" t="s">
        <v>433</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940302</v>
      </c>
      <c r="AB113" s="748"/>
      <c r="AC113" s="748"/>
      <c r="AD113" s="748"/>
      <c r="AE113" s="749"/>
      <c r="AF113" s="750">
        <v>812798</v>
      </c>
      <c r="AG113" s="748"/>
      <c r="AH113" s="748"/>
      <c r="AI113" s="748"/>
      <c r="AJ113" s="749"/>
      <c r="AK113" s="750">
        <v>689332</v>
      </c>
      <c r="AL113" s="748"/>
      <c r="AM113" s="748"/>
      <c r="AN113" s="748"/>
      <c r="AO113" s="749"/>
      <c r="AP113" s="792">
        <v>0.2</v>
      </c>
      <c r="AQ113" s="793"/>
      <c r="AR113" s="793"/>
      <c r="AS113" s="793"/>
      <c r="AT113" s="794"/>
      <c r="AU113" s="902"/>
      <c r="AV113" s="903"/>
      <c r="AW113" s="903"/>
      <c r="AX113" s="903"/>
      <c r="AY113" s="903"/>
      <c r="AZ113" s="783" t="s">
        <v>434</v>
      </c>
      <c r="BA113" s="720"/>
      <c r="BB113" s="720"/>
      <c r="BC113" s="720"/>
      <c r="BD113" s="720"/>
      <c r="BE113" s="720"/>
      <c r="BF113" s="720"/>
      <c r="BG113" s="720"/>
      <c r="BH113" s="720"/>
      <c r="BI113" s="720"/>
      <c r="BJ113" s="720"/>
      <c r="BK113" s="720"/>
      <c r="BL113" s="720"/>
      <c r="BM113" s="720"/>
      <c r="BN113" s="720"/>
      <c r="BO113" s="720"/>
      <c r="BP113" s="721"/>
      <c r="BQ113" s="784" t="s">
        <v>130</v>
      </c>
      <c r="BR113" s="785"/>
      <c r="BS113" s="785"/>
      <c r="BT113" s="785"/>
      <c r="BU113" s="785"/>
      <c r="BV113" s="785" t="s">
        <v>130</v>
      </c>
      <c r="BW113" s="785"/>
      <c r="BX113" s="785"/>
      <c r="BY113" s="785"/>
      <c r="BZ113" s="785"/>
      <c r="CA113" s="785" t="s">
        <v>130</v>
      </c>
      <c r="CB113" s="785"/>
      <c r="CC113" s="785"/>
      <c r="CD113" s="785"/>
      <c r="CE113" s="785"/>
      <c r="CF113" s="846" t="s">
        <v>130</v>
      </c>
      <c r="CG113" s="847"/>
      <c r="CH113" s="847"/>
      <c r="CI113" s="847"/>
      <c r="CJ113" s="847"/>
      <c r="CK113" s="897"/>
      <c r="CL113" s="789"/>
      <c r="CM113" s="783" t="s">
        <v>435</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130</v>
      </c>
      <c r="DH113" s="785"/>
      <c r="DI113" s="785"/>
      <c r="DJ113" s="785"/>
      <c r="DK113" s="785"/>
      <c r="DL113" s="785" t="s">
        <v>130</v>
      </c>
      <c r="DM113" s="785"/>
      <c r="DN113" s="785"/>
      <c r="DO113" s="785"/>
      <c r="DP113" s="785"/>
      <c r="DQ113" s="785" t="s">
        <v>370</v>
      </c>
      <c r="DR113" s="785"/>
      <c r="DS113" s="785"/>
      <c r="DT113" s="785"/>
      <c r="DU113" s="785"/>
      <c r="DV113" s="762" t="s">
        <v>130</v>
      </c>
      <c r="DW113" s="762"/>
      <c r="DX113" s="762"/>
      <c r="DY113" s="762"/>
      <c r="DZ113" s="763"/>
    </row>
    <row r="114" spans="1:130" s="231" customFormat="1" ht="26.25" customHeight="1" x14ac:dyDescent="0.2">
      <c r="A114" s="884"/>
      <c r="B114" s="885"/>
      <c r="C114" s="720" t="s">
        <v>436</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130</v>
      </c>
      <c r="AB114" s="748"/>
      <c r="AC114" s="748"/>
      <c r="AD114" s="748"/>
      <c r="AE114" s="749"/>
      <c r="AF114" s="750" t="s">
        <v>130</v>
      </c>
      <c r="AG114" s="748"/>
      <c r="AH114" s="748"/>
      <c r="AI114" s="748"/>
      <c r="AJ114" s="749"/>
      <c r="AK114" s="750" t="s">
        <v>130</v>
      </c>
      <c r="AL114" s="748"/>
      <c r="AM114" s="748"/>
      <c r="AN114" s="748"/>
      <c r="AO114" s="749"/>
      <c r="AP114" s="792" t="s">
        <v>130</v>
      </c>
      <c r="AQ114" s="793"/>
      <c r="AR114" s="793"/>
      <c r="AS114" s="793"/>
      <c r="AT114" s="794"/>
      <c r="AU114" s="902"/>
      <c r="AV114" s="903"/>
      <c r="AW114" s="903"/>
      <c r="AX114" s="903"/>
      <c r="AY114" s="903"/>
      <c r="AZ114" s="783" t="s">
        <v>437</v>
      </c>
      <c r="BA114" s="720"/>
      <c r="BB114" s="720"/>
      <c r="BC114" s="720"/>
      <c r="BD114" s="720"/>
      <c r="BE114" s="720"/>
      <c r="BF114" s="720"/>
      <c r="BG114" s="720"/>
      <c r="BH114" s="720"/>
      <c r="BI114" s="720"/>
      <c r="BJ114" s="720"/>
      <c r="BK114" s="720"/>
      <c r="BL114" s="720"/>
      <c r="BM114" s="720"/>
      <c r="BN114" s="720"/>
      <c r="BO114" s="720"/>
      <c r="BP114" s="721"/>
      <c r="BQ114" s="784">
        <v>158652064</v>
      </c>
      <c r="BR114" s="785"/>
      <c r="BS114" s="785"/>
      <c r="BT114" s="785"/>
      <c r="BU114" s="785"/>
      <c r="BV114" s="785">
        <v>153451187</v>
      </c>
      <c r="BW114" s="785"/>
      <c r="BX114" s="785"/>
      <c r="BY114" s="785"/>
      <c r="BZ114" s="785"/>
      <c r="CA114" s="785">
        <v>148608192</v>
      </c>
      <c r="CB114" s="785"/>
      <c r="CC114" s="785"/>
      <c r="CD114" s="785"/>
      <c r="CE114" s="785"/>
      <c r="CF114" s="846">
        <v>39.200000000000003</v>
      </c>
      <c r="CG114" s="847"/>
      <c r="CH114" s="847"/>
      <c r="CI114" s="847"/>
      <c r="CJ114" s="847"/>
      <c r="CK114" s="897"/>
      <c r="CL114" s="789"/>
      <c r="CM114" s="783" t="s">
        <v>438</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v>2673595</v>
      </c>
      <c r="DH114" s="785"/>
      <c r="DI114" s="785"/>
      <c r="DJ114" s="785"/>
      <c r="DK114" s="785"/>
      <c r="DL114" s="785">
        <v>2347657</v>
      </c>
      <c r="DM114" s="785"/>
      <c r="DN114" s="785"/>
      <c r="DO114" s="785"/>
      <c r="DP114" s="785"/>
      <c r="DQ114" s="785">
        <v>2036319</v>
      </c>
      <c r="DR114" s="785"/>
      <c r="DS114" s="785"/>
      <c r="DT114" s="785"/>
      <c r="DU114" s="785"/>
      <c r="DV114" s="762">
        <v>0.5</v>
      </c>
      <c r="DW114" s="762"/>
      <c r="DX114" s="762"/>
      <c r="DY114" s="762"/>
      <c r="DZ114" s="763"/>
    </row>
    <row r="115" spans="1:130" s="231" customFormat="1" ht="26.25" customHeight="1" x14ac:dyDescent="0.2">
      <c r="A115" s="884"/>
      <c r="B115" s="885"/>
      <c r="C115" s="720" t="s">
        <v>439</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1296785</v>
      </c>
      <c r="AB115" s="748"/>
      <c r="AC115" s="748"/>
      <c r="AD115" s="748"/>
      <c r="AE115" s="749"/>
      <c r="AF115" s="750">
        <v>1006144</v>
      </c>
      <c r="AG115" s="748"/>
      <c r="AH115" s="748"/>
      <c r="AI115" s="748"/>
      <c r="AJ115" s="749"/>
      <c r="AK115" s="750">
        <v>786542</v>
      </c>
      <c r="AL115" s="748"/>
      <c r="AM115" s="748"/>
      <c r="AN115" s="748"/>
      <c r="AO115" s="749"/>
      <c r="AP115" s="792">
        <v>0.2</v>
      </c>
      <c r="AQ115" s="793"/>
      <c r="AR115" s="793"/>
      <c r="AS115" s="793"/>
      <c r="AT115" s="794"/>
      <c r="AU115" s="902"/>
      <c r="AV115" s="903"/>
      <c r="AW115" s="903"/>
      <c r="AX115" s="903"/>
      <c r="AY115" s="903"/>
      <c r="AZ115" s="783" t="s">
        <v>440</v>
      </c>
      <c r="BA115" s="720"/>
      <c r="BB115" s="720"/>
      <c r="BC115" s="720"/>
      <c r="BD115" s="720"/>
      <c r="BE115" s="720"/>
      <c r="BF115" s="720"/>
      <c r="BG115" s="720"/>
      <c r="BH115" s="720"/>
      <c r="BI115" s="720"/>
      <c r="BJ115" s="720"/>
      <c r="BK115" s="720"/>
      <c r="BL115" s="720"/>
      <c r="BM115" s="720"/>
      <c r="BN115" s="720"/>
      <c r="BO115" s="720"/>
      <c r="BP115" s="721"/>
      <c r="BQ115" s="784">
        <v>11051146</v>
      </c>
      <c r="BR115" s="785"/>
      <c r="BS115" s="785"/>
      <c r="BT115" s="785"/>
      <c r="BU115" s="785"/>
      <c r="BV115" s="785">
        <v>10506182</v>
      </c>
      <c r="BW115" s="785"/>
      <c r="BX115" s="785"/>
      <c r="BY115" s="785"/>
      <c r="BZ115" s="785"/>
      <c r="CA115" s="785">
        <v>3359999</v>
      </c>
      <c r="CB115" s="785"/>
      <c r="CC115" s="785"/>
      <c r="CD115" s="785"/>
      <c r="CE115" s="785"/>
      <c r="CF115" s="846">
        <v>0.9</v>
      </c>
      <c r="CG115" s="847"/>
      <c r="CH115" s="847"/>
      <c r="CI115" s="847"/>
      <c r="CJ115" s="847"/>
      <c r="CK115" s="897"/>
      <c r="CL115" s="789"/>
      <c r="CM115" s="783" t="s">
        <v>441</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v>1919692</v>
      </c>
      <c r="DH115" s="785"/>
      <c r="DI115" s="785"/>
      <c r="DJ115" s="785"/>
      <c r="DK115" s="785"/>
      <c r="DL115" s="785">
        <v>1332891</v>
      </c>
      <c r="DM115" s="785"/>
      <c r="DN115" s="785"/>
      <c r="DO115" s="785"/>
      <c r="DP115" s="785"/>
      <c r="DQ115" s="785">
        <v>823949</v>
      </c>
      <c r="DR115" s="785"/>
      <c r="DS115" s="785"/>
      <c r="DT115" s="785"/>
      <c r="DU115" s="785"/>
      <c r="DV115" s="762">
        <v>0.2</v>
      </c>
      <c r="DW115" s="762"/>
      <c r="DX115" s="762"/>
      <c r="DY115" s="762"/>
      <c r="DZ115" s="763"/>
    </row>
    <row r="116" spans="1:130" s="231" customFormat="1" ht="26.25" customHeight="1" x14ac:dyDescent="0.2">
      <c r="A116" s="886"/>
      <c r="B116" s="887"/>
      <c r="C116" s="807" t="s">
        <v>442</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t="s">
        <v>370</v>
      </c>
      <c r="AB116" s="748"/>
      <c r="AC116" s="748"/>
      <c r="AD116" s="748"/>
      <c r="AE116" s="749"/>
      <c r="AF116" s="750" t="s">
        <v>370</v>
      </c>
      <c r="AG116" s="748"/>
      <c r="AH116" s="748"/>
      <c r="AI116" s="748"/>
      <c r="AJ116" s="749"/>
      <c r="AK116" s="750" t="s">
        <v>130</v>
      </c>
      <c r="AL116" s="748"/>
      <c r="AM116" s="748"/>
      <c r="AN116" s="748"/>
      <c r="AO116" s="749"/>
      <c r="AP116" s="792" t="s">
        <v>130</v>
      </c>
      <c r="AQ116" s="793"/>
      <c r="AR116" s="793"/>
      <c r="AS116" s="793"/>
      <c r="AT116" s="794"/>
      <c r="AU116" s="902"/>
      <c r="AV116" s="903"/>
      <c r="AW116" s="903"/>
      <c r="AX116" s="903"/>
      <c r="AY116" s="903"/>
      <c r="AZ116" s="879" t="s">
        <v>443</v>
      </c>
      <c r="BA116" s="880"/>
      <c r="BB116" s="880"/>
      <c r="BC116" s="880"/>
      <c r="BD116" s="880"/>
      <c r="BE116" s="880"/>
      <c r="BF116" s="880"/>
      <c r="BG116" s="880"/>
      <c r="BH116" s="880"/>
      <c r="BI116" s="880"/>
      <c r="BJ116" s="880"/>
      <c r="BK116" s="880"/>
      <c r="BL116" s="880"/>
      <c r="BM116" s="880"/>
      <c r="BN116" s="880"/>
      <c r="BO116" s="880"/>
      <c r="BP116" s="881"/>
      <c r="BQ116" s="784">
        <v>10794900</v>
      </c>
      <c r="BR116" s="785"/>
      <c r="BS116" s="785"/>
      <c r="BT116" s="785"/>
      <c r="BU116" s="785"/>
      <c r="BV116" s="785">
        <v>10429800</v>
      </c>
      <c r="BW116" s="785"/>
      <c r="BX116" s="785"/>
      <c r="BY116" s="785"/>
      <c r="BZ116" s="785"/>
      <c r="CA116" s="785">
        <v>3328300</v>
      </c>
      <c r="CB116" s="785"/>
      <c r="CC116" s="785"/>
      <c r="CD116" s="785"/>
      <c r="CE116" s="785"/>
      <c r="CF116" s="846">
        <v>0.9</v>
      </c>
      <c r="CG116" s="847"/>
      <c r="CH116" s="847"/>
      <c r="CI116" s="847"/>
      <c r="CJ116" s="847"/>
      <c r="CK116" s="897"/>
      <c r="CL116" s="789"/>
      <c r="CM116" s="783" t="s">
        <v>444</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130</v>
      </c>
      <c r="DH116" s="785"/>
      <c r="DI116" s="785"/>
      <c r="DJ116" s="785"/>
      <c r="DK116" s="785"/>
      <c r="DL116" s="785" t="s">
        <v>130</v>
      </c>
      <c r="DM116" s="785"/>
      <c r="DN116" s="785"/>
      <c r="DO116" s="785"/>
      <c r="DP116" s="785"/>
      <c r="DQ116" s="785" t="s">
        <v>130</v>
      </c>
      <c r="DR116" s="785"/>
      <c r="DS116" s="785"/>
      <c r="DT116" s="785"/>
      <c r="DU116" s="785"/>
      <c r="DV116" s="762" t="s">
        <v>130</v>
      </c>
      <c r="DW116" s="762"/>
      <c r="DX116" s="762"/>
      <c r="DY116" s="762"/>
      <c r="DZ116" s="763"/>
    </row>
    <row r="117" spans="1:130" s="231" customFormat="1" ht="26.25" customHeight="1" x14ac:dyDescent="0.2">
      <c r="A117" s="865" t="s">
        <v>156</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445</v>
      </c>
      <c r="Z117" s="867"/>
      <c r="AA117" s="872">
        <v>103995429</v>
      </c>
      <c r="AB117" s="873"/>
      <c r="AC117" s="873"/>
      <c r="AD117" s="873"/>
      <c r="AE117" s="874"/>
      <c r="AF117" s="875">
        <v>103040265</v>
      </c>
      <c r="AG117" s="873"/>
      <c r="AH117" s="873"/>
      <c r="AI117" s="873"/>
      <c r="AJ117" s="874"/>
      <c r="AK117" s="875">
        <v>101446491</v>
      </c>
      <c r="AL117" s="873"/>
      <c r="AM117" s="873"/>
      <c r="AN117" s="873"/>
      <c r="AO117" s="874"/>
      <c r="AP117" s="876"/>
      <c r="AQ117" s="877"/>
      <c r="AR117" s="877"/>
      <c r="AS117" s="877"/>
      <c r="AT117" s="878"/>
      <c r="AU117" s="902"/>
      <c r="AV117" s="903"/>
      <c r="AW117" s="903"/>
      <c r="AX117" s="903"/>
      <c r="AY117" s="903"/>
      <c r="AZ117" s="783" t="s">
        <v>446</v>
      </c>
      <c r="BA117" s="720"/>
      <c r="BB117" s="720"/>
      <c r="BC117" s="720"/>
      <c r="BD117" s="720"/>
      <c r="BE117" s="720"/>
      <c r="BF117" s="720"/>
      <c r="BG117" s="720"/>
      <c r="BH117" s="720"/>
      <c r="BI117" s="720"/>
      <c r="BJ117" s="720"/>
      <c r="BK117" s="720"/>
      <c r="BL117" s="720"/>
      <c r="BM117" s="720"/>
      <c r="BN117" s="720"/>
      <c r="BO117" s="720"/>
      <c r="BP117" s="721"/>
      <c r="BQ117" s="784" t="s">
        <v>130</v>
      </c>
      <c r="BR117" s="785"/>
      <c r="BS117" s="785"/>
      <c r="BT117" s="785"/>
      <c r="BU117" s="785"/>
      <c r="BV117" s="785" t="s">
        <v>370</v>
      </c>
      <c r="BW117" s="785"/>
      <c r="BX117" s="785"/>
      <c r="BY117" s="785"/>
      <c r="BZ117" s="785"/>
      <c r="CA117" s="785" t="s">
        <v>370</v>
      </c>
      <c r="CB117" s="785"/>
      <c r="CC117" s="785"/>
      <c r="CD117" s="785"/>
      <c r="CE117" s="785"/>
      <c r="CF117" s="846" t="s">
        <v>370</v>
      </c>
      <c r="CG117" s="847"/>
      <c r="CH117" s="847"/>
      <c r="CI117" s="847"/>
      <c r="CJ117" s="847"/>
      <c r="CK117" s="897"/>
      <c r="CL117" s="789"/>
      <c r="CM117" s="783" t="s">
        <v>447</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130</v>
      </c>
      <c r="DH117" s="785"/>
      <c r="DI117" s="785"/>
      <c r="DJ117" s="785"/>
      <c r="DK117" s="785"/>
      <c r="DL117" s="785" t="s">
        <v>130</v>
      </c>
      <c r="DM117" s="785"/>
      <c r="DN117" s="785"/>
      <c r="DO117" s="785"/>
      <c r="DP117" s="785"/>
      <c r="DQ117" s="785" t="s">
        <v>130</v>
      </c>
      <c r="DR117" s="785"/>
      <c r="DS117" s="785"/>
      <c r="DT117" s="785"/>
      <c r="DU117" s="785"/>
      <c r="DV117" s="762" t="s">
        <v>130</v>
      </c>
      <c r="DW117" s="762"/>
      <c r="DX117" s="762"/>
      <c r="DY117" s="762"/>
      <c r="DZ117" s="763"/>
    </row>
    <row r="118" spans="1:130" s="231" customFormat="1" ht="26.25" customHeight="1" x14ac:dyDescent="0.2">
      <c r="A118" s="865" t="s">
        <v>419</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417</v>
      </c>
      <c r="AB118" s="866"/>
      <c r="AC118" s="866"/>
      <c r="AD118" s="866"/>
      <c r="AE118" s="867"/>
      <c r="AF118" s="868" t="s">
        <v>311</v>
      </c>
      <c r="AG118" s="866"/>
      <c r="AH118" s="866"/>
      <c r="AI118" s="866"/>
      <c r="AJ118" s="867"/>
      <c r="AK118" s="868" t="s">
        <v>310</v>
      </c>
      <c r="AL118" s="866"/>
      <c r="AM118" s="866"/>
      <c r="AN118" s="866"/>
      <c r="AO118" s="867"/>
      <c r="AP118" s="869" t="s">
        <v>418</v>
      </c>
      <c r="AQ118" s="870"/>
      <c r="AR118" s="870"/>
      <c r="AS118" s="870"/>
      <c r="AT118" s="871"/>
      <c r="AU118" s="902"/>
      <c r="AV118" s="903"/>
      <c r="AW118" s="903"/>
      <c r="AX118" s="903"/>
      <c r="AY118" s="903"/>
      <c r="AZ118" s="806" t="s">
        <v>448</v>
      </c>
      <c r="BA118" s="807"/>
      <c r="BB118" s="807"/>
      <c r="BC118" s="807"/>
      <c r="BD118" s="807"/>
      <c r="BE118" s="807"/>
      <c r="BF118" s="807"/>
      <c r="BG118" s="807"/>
      <c r="BH118" s="807"/>
      <c r="BI118" s="807"/>
      <c r="BJ118" s="807"/>
      <c r="BK118" s="807"/>
      <c r="BL118" s="807"/>
      <c r="BM118" s="807"/>
      <c r="BN118" s="807"/>
      <c r="BO118" s="807"/>
      <c r="BP118" s="808"/>
      <c r="BQ118" s="833" t="s">
        <v>130</v>
      </c>
      <c r="BR118" s="813"/>
      <c r="BS118" s="813"/>
      <c r="BT118" s="813"/>
      <c r="BU118" s="813"/>
      <c r="BV118" s="813" t="s">
        <v>130</v>
      </c>
      <c r="BW118" s="813"/>
      <c r="BX118" s="813"/>
      <c r="BY118" s="813"/>
      <c r="BZ118" s="813"/>
      <c r="CA118" s="813" t="s">
        <v>130</v>
      </c>
      <c r="CB118" s="813"/>
      <c r="CC118" s="813"/>
      <c r="CD118" s="813"/>
      <c r="CE118" s="813"/>
      <c r="CF118" s="846" t="s">
        <v>130</v>
      </c>
      <c r="CG118" s="847"/>
      <c r="CH118" s="847"/>
      <c r="CI118" s="847"/>
      <c r="CJ118" s="847"/>
      <c r="CK118" s="897"/>
      <c r="CL118" s="789"/>
      <c r="CM118" s="783" t="s">
        <v>449</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130</v>
      </c>
      <c r="DH118" s="785"/>
      <c r="DI118" s="785"/>
      <c r="DJ118" s="785"/>
      <c r="DK118" s="785"/>
      <c r="DL118" s="785" t="s">
        <v>130</v>
      </c>
      <c r="DM118" s="785"/>
      <c r="DN118" s="785"/>
      <c r="DO118" s="785"/>
      <c r="DP118" s="785"/>
      <c r="DQ118" s="785" t="s">
        <v>130</v>
      </c>
      <c r="DR118" s="785"/>
      <c r="DS118" s="785"/>
      <c r="DT118" s="785"/>
      <c r="DU118" s="785"/>
      <c r="DV118" s="762" t="s">
        <v>130</v>
      </c>
      <c r="DW118" s="762"/>
      <c r="DX118" s="762"/>
      <c r="DY118" s="762"/>
      <c r="DZ118" s="763"/>
    </row>
    <row r="119" spans="1:130" s="231" customFormat="1" ht="26.25" customHeight="1" x14ac:dyDescent="0.2">
      <c r="A119" s="786" t="s">
        <v>423</v>
      </c>
      <c r="B119" s="787"/>
      <c r="C119" s="827" t="s">
        <v>424</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v>325394</v>
      </c>
      <c r="AB119" s="859"/>
      <c r="AC119" s="859"/>
      <c r="AD119" s="859"/>
      <c r="AE119" s="860"/>
      <c r="AF119" s="861">
        <v>106118</v>
      </c>
      <c r="AG119" s="859"/>
      <c r="AH119" s="859"/>
      <c r="AI119" s="859"/>
      <c r="AJ119" s="860"/>
      <c r="AK119" s="861">
        <v>133627</v>
      </c>
      <c r="AL119" s="859"/>
      <c r="AM119" s="859"/>
      <c r="AN119" s="859"/>
      <c r="AO119" s="860"/>
      <c r="AP119" s="862">
        <v>0</v>
      </c>
      <c r="AQ119" s="863"/>
      <c r="AR119" s="863"/>
      <c r="AS119" s="863"/>
      <c r="AT119" s="864"/>
      <c r="AU119" s="904"/>
      <c r="AV119" s="905"/>
      <c r="AW119" s="905"/>
      <c r="AX119" s="905"/>
      <c r="AY119" s="905"/>
      <c r="AZ119" s="252" t="s">
        <v>156</v>
      </c>
      <c r="BA119" s="252"/>
      <c r="BB119" s="252"/>
      <c r="BC119" s="252"/>
      <c r="BD119" s="252"/>
      <c r="BE119" s="252"/>
      <c r="BF119" s="252"/>
      <c r="BG119" s="252"/>
      <c r="BH119" s="252"/>
      <c r="BI119" s="252"/>
      <c r="BJ119" s="252"/>
      <c r="BK119" s="252"/>
      <c r="BL119" s="252"/>
      <c r="BM119" s="252"/>
      <c r="BN119" s="252"/>
      <c r="BO119" s="848" t="s">
        <v>450</v>
      </c>
      <c r="BP119" s="849"/>
      <c r="BQ119" s="833">
        <v>1585443201</v>
      </c>
      <c r="BR119" s="813"/>
      <c r="BS119" s="813"/>
      <c r="BT119" s="813"/>
      <c r="BU119" s="813"/>
      <c r="BV119" s="813">
        <v>1587265759</v>
      </c>
      <c r="BW119" s="813"/>
      <c r="BX119" s="813"/>
      <c r="BY119" s="813"/>
      <c r="BZ119" s="813"/>
      <c r="CA119" s="813">
        <v>1568415913</v>
      </c>
      <c r="CB119" s="813"/>
      <c r="CC119" s="813"/>
      <c r="CD119" s="813"/>
      <c r="CE119" s="813"/>
      <c r="CF119" s="716"/>
      <c r="CG119" s="717"/>
      <c r="CH119" s="717"/>
      <c r="CI119" s="717"/>
      <c r="CJ119" s="802"/>
      <c r="CK119" s="898"/>
      <c r="CL119" s="791"/>
      <c r="CM119" s="806" t="s">
        <v>451</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v>2747551</v>
      </c>
      <c r="DH119" s="785"/>
      <c r="DI119" s="785"/>
      <c r="DJ119" s="785"/>
      <c r="DK119" s="785"/>
      <c r="DL119" s="785">
        <v>2587649</v>
      </c>
      <c r="DM119" s="785"/>
      <c r="DN119" s="785"/>
      <c r="DO119" s="785"/>
      <c r="DP119" s="785"/>
      <c r="DQ119" s="785">
        <v>2480968</v>
      </c>
      <c r="DR119" s="785"/>
      <c r="DS119" s="785"/>
      <c r="DT119" s="785"/>
      <c r="DU119" s="785"/>
      <c r="DV119" s="762">
        <v>0.7</v>
      </c>
      <c r="DW119" s="762"/>
      <c r="DX119" s="762"/>
      <c r="DY119" s="762"/>
      <c r="DZ119" s="763"/>
    </row>
    <row r="120" spans="1:130" s="231" customFormat="1" ht="26.25" customHeight="1" x14ac:dyDescent="0.2">
      <c r="A120" s="788"/>
      <c r="B120" s="789"/>
      <c r="C120" s="783" t="s">
        <v>427</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130</v>
      </c>
      <c r="AB120" s="748"/>
      <c r="AC120" s="748"/>
      <c r="AD120" s="748"/>
      <c r="AE120" s="749"/>
      <c r="AF120" s="750" t="s">
        <v>130</v>
      </c>
      <c r="AG120" s="748"/>
      <c r="AH120" s="748"/>
      <c r="AI120" s="748"/>
      <c r="AJ120" s="749"/>
      <c r="AK120" s="750" t="s">
        <v>130</v>
      </c>
      <c r="AL120" s="748"/>
      <c r="AM120" s="748"/>
      <c r="AN120" s="748"/>
      <c r="AO120" s="749"/>
      <c r="AP120" s="792" t="s">
        <v>370</v>
      </c>
      <c r="AQ120" s="793"/>
      <c r="AR120" s="793"/>
      <c r="AS120" s="793"/>
      <c r="AT120" s="794"/>
      <c r="AU120" s="850" t="s">
        <v>452</v>
      </c>
      <c r="AV120" s="851"/>
      <c r="AW120" s="851"/>
      <c r="AX120" s="851"/>
      <c r="AY120" s="852"/>
      <c r="AZ120" s="827" t="s">
        <v>453</v>
      </c>
      <c r="BA120" s="776"/>
      <c r="BB120" s="776"/>
      <c r="BC120" s="776"/>
      <c r="BD120" s="776"/>
      <c r="BE120" s="776"/>
      <c r="BF120" s="776"/>
      <c r="BG120" s="776"/>
      <c r="BH120" s="776"/>
      <c r="BI120" s="776"/>
      <c r="BJ120" s="776"/>
      <c r="BK120" s="776"/>
      <c r="BL120" s="776"/>
      <c r="BM120" s="776"/>
      <c r="BN120" s="776"/>
      <c r="BO120" s="776"/>
      <c r="BP120" s="777"/>
      <c r="BQ120" s="828">
        <v>114391119</v>
      </c>
      <c r="BR120" s="810"/>
      <c r="BS120" s="810"/>
      <c r="BT120" s="810"/>
      <c r="BU120" s="810"/>
      <c r="BV120" s="810">
        <v>109306389</v>
      </c>
      <c r="BW120" s="810"/>
      <c r="BX120" s="810"/>
      <c r="BY120" s="810"/>
      <c r="BZ120" s="810"/>
      <c r="CA120" s="810">
        <v>145718258</v>
      </c>
      <c r="CB120" s="810"/>
      <c r="CC120" s="810"/>
      <c r="CD120" s="810"/>
      <c r="CE120" s="810"/>
      <c r="CF120" s="837">
        <v>38.5</v>
      </c>
      <c r="CG120" s="838"/>
      <c r="CH120" s="838"/>
      <c r="CI120" s="838"/>
      <c r="CJ120" s="838"/>
      <c r="CK120" s="839" t="s">
        <v>454</v>
      </c>
      <c r="CL120" s="819"/>
      <c r="CM120" s="819"/>
      <c r="CN120" s="819"/>
      <c r="CO120" s="820"/>
      <c r="CP120" s="843" t="s">
        <v>395</v>
      </c>
      <c r="CQ120" s="844"/>
      <c r="CR120" s="844"/>
      <c r="CS120" s="844"/>
      <c r="CT120" s="844"/>
      <c r="CU120" s="844"/>
      <c r="CV120" s="844"/>
      <c r="CW120" s="844"/>
      <c r="CX120" s="844"/>
      <c r="CY120" s="844"/>
      <c r="CZ120" s="844"/>
      <c r="DA120" s="844"/>
      <c r="DB120" s="844"/>
      <c r="DC120" s="844"/>
      <c r="DD120" s="844"/>
      <c r="DE120" s="844"/>
      <c r="DF120" s="845"/>
      <c r="DG120" s="828">
        <v>2941246</v>
      </c>
      <c r="DH120" s="810"/>
      <c r="DI120" s="810"/>
      <c r="DJ120" s="810"/>
      <c r="DK120" s="810"/>
      <c r="DL120" s="810">
        <v>3012716</v>
      </c>
      <c r="DM120" s="810"/>
      <c r="DN120" s="810"/>
      <c r="DO120" s="810"/>
      <c r="DP120" s="810"/>
      <c r="DQ120" s="810">
        <v>2988728</v>
      </c>
      <c r="DR120" s="810"/>
      <c r="DS120" s="810"/>
      <c r="DT120" s="810"/>
      <c r="DU120" s="810"/>
      <c r="DV120" s="811">
        <v>0.8</v>
      </c>
      <c r="DW120" s="811"/>
      <c r="DX120" s="811"/>
      <c r="DY120" s="811"/>
      <c r="DZ120" s="812"/>
    </row>
    <row r="121" spans="1:130" s="231" customFormat="1" ht="26.25" customHeight="1" x14ac:dyDescent="0.2">
      <c r="A121" s="788"/>
      <c r="B121" s="789"/>
      <c r="C121" s="834" t="s">
        <v>455</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370</v>
      </c>
      <c r="AB121" s="748"/>
      <c r="AC121" s="748"/>
      <c r="AD121" s="748"/>
      <c r="AE121" s="749"/>
      <c r="AF121" s="750" t="s">
        <v>130</v>
      </c>
      <c r="AG121" s="748"/>
      <c r="AH121" s="748"/>
      <c r="AI121" s="748"/>
      <c r="AJ121" s="749"/>
      <c r="AK121" s="750" t="s">
        <v>370</v>
      </c>
      <c r="AL121" s="748"/>
      <c r="AM121" s="748"/>
      <c r="AN121" s="748"/>
      <c r="AO121" s="749"/>
      <c r="AP121" s="792" t="s">
        <v>130</v>
      </c>
      <c r="AQ121" s="793"/>
      <c r="AR121" s="793"/>
      <c r="AS121" s="793"/>
      <c r="AT121" s="794"/>
      <c r="AU121" s="853"/>
      <c r="AV121" s="854"/>
      <c r="AW121" s="854"/>
      <c r="AX121" s="854"/>
      <c r="AY121" s="855"/>
      <c r="AZ121" s="783" t="s">
        <v>456</v>
      </c>
      <c r="BA121" s="720"/>
      <c r="BB121" s="720"/>
      <c r="BC121" s="720"/>
      <c r="BD121" s="720"/>
      <c r="BE121" s="720"/>
      <c r="BF121" s="720"/>
      <c r="BG121" s="720"/>
      <c r="BH121" s="720"/>
      <c r="BI121" s="720"/>
      <c r="BJ121" s="720"/>
      <c r="BK121" s="720"/>
      <c r="BL121" s="720"/>
      <c r="BM121" s="720"/>
      <c r="BN121" s="720"/>
      <c r="BO121" s="720"/>
      <c r="BP121" s="721"/>
      <c r="BQ121" s="784">
        <v>15337713</v>
      </c>
      <c r="BR121" s="785"/>
      <c r="BS121" s="785"/>
      <c r="BT121" s="785"/>
      <c r="BU121" s="785"/>
      <c r="BV121" s="785">
        <v>14541130</v>
      </c>
      <c r="BW121" s="785"/>
      <c r="BX121" s="785"/>
      <c r="BY121" s="785"/>
      <c r="BZ121" s="785"/>
      <c r="CA121" s="785">
        <v>13021248</v>
      </c>
      <c r="CB121" s="785"/>
      <c r="CC121" s="785"/>
      <c r="CD121" s="785"/>
      <c r="CE121" s="785"/>
      <c r="CF121" s="846">
        <v>3.4</v>
      </c>
      <c r="CG121" s="847"/>
      <c r="CH121" s="847"/>
      <c r="CI121" s="847"/>
      <c r="CJ121" s="847"/>
      <c r="CK121" s="840"/>
      <c r="CL121" s="822"/>
      <c r="CM121" s="822"/>
      <c r="CN121" s="822"/>
      <c r="CO121" s="823"/>
      <c r="CP121" s="803" t="s">
        <v>393</v>
      </c>
      <c r="CQ121" s="804"/>
      <c r="CR121" s="804"/>
      <c r="CS121" s="804"/>
      <c r="CT121" s="804"/>
      <c r="CU121" s="804"/>
      <c r="CV121" s="804"/>
      <c r="CW121" s="804"/>
      <c r="CX121" s="804"/>
      <c r="CY121" s="804"/>
      <c r="CZ121" s="804"/>
      <c r="DA121" s="804"/>
      <c r="DB121" s="804"/>
      <c r="DC121" s="804"/>
      <c r="DD121" s="804"/>
      <c r="DE121" s="804"/>
      <c r="DF121" s="805"/>
      <c r="DG121" s="784">
        <v>2976563</v>
      </c>
      <c r="DH121" s="785"/>
      <c r="DI121" s="785"/>
      <c r="DJ121" s="785"/>
      <c r="DK121" s="785"/>
      <c r="DL121" s="785">
        <v>2346625</v>
      </c>
      <c r="DM121" s="785"/>
      <c r="DN121" s="785"/>
      <c r="DO121" s="785"/>
      <c r="DP121" s="785"/>
      <c r="DQ121" s="785">
        <v>2180868</v>
      </c>
      <c r="DR121" s="785"/>
      <c r="DS121" s="785"/>
      <c r="DT121" s="785"/>
      <c r="DU121" s="785"/>
      <c r="DV121" s="762">
        <v>0.6</v>
      </c>
      <c r="DW121" s="762"/>
      <c r="DX121" s="762"/>
      <c r="DY121" s="762"/>
      <c r="DZ121" s="763"/>
    </row>
    <row r="122" spans="1:130" s="231" customFormat="1" ht="26.25" customHeight="1" x14ac:dyDescent="0.2">
      <c r="A122" s="788"/>
      <c r="B122" s="789"/>
      <c r="C122" s="783" t="s">
        <v>438</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v>402087</v>
      </c>
      <c r="AB122" s="748"/>
      <c r="AC122" s="748"/>
      <c r="AD122" s="748"/>
      <c r="AE122" s="749"/>
      <c r="AF122" s="750">
        <v>343423</v>
      </c>
      <c r="AG122" s="748"/>
      <c r="AH122" s="748"/>
      <c r="AI122" s="748"/>
      <c r="AJ122" s="749"/>
      <c r="AK122" s="750">
        <v>336973</v>
      </c>
      <c r="AL122" s="748"/>
      <c r="AM122" s="748"/>
      <c r="AN122" s="748"/>
      <c r="AO122" s="749"/>
      <c r="AP122" s="792">
        <v>0.1</v>
      </c>
      <c r="AQ122" s="793"/>
      <c r="AR122" s="793"/>
      <c r="AS122" s="793"/>
      <c r="AT122" s="794"/>
      <c r="AU122" s="853"/>
      <c r="AV122" s="854"/>
      <c r="AW122" s="854"/>
      <c r="AX122" s="854"/>
      <c r="AY122" s="855"/>
      <c r="AZ122" s="806" t="s">
        <v>457</v>
      </c>
      <c r="BA122" s="807"/>
      <c r="BB122" s="807"/>
      <c r="BC122" s="807"/>
      <c r="BD122" s="807"/>
      <c r="BE122" s="807"/>
      <c r="BF122" s="807"/>
      <c r="BG122" s="807"/>
      <c r="BH122" s="807"/>
      <c r="BI122" s="807"/>
      <c r="BJ122" s="807"/>
      <c r="BK122" s="807"/>
      <c r="BL122" s="807"/>
      <c r="BM122" s="807"/>
      <c r="BN122" s="807"/>
      <c r="BO122" s="807"/>
      <c r="BP122" s="808"/>
      <c r="BQ122" s="833">
        <v>755906341</v>
      </c>
      <c r="BR122" s="813"/>
      <c r="BS122" s="813"/>
      <c r="BT122" s="813"/>
      <c r="BU122" s="813"/>
      <c r="BV122" s="813">
        <v>767869982</v>
      </c>
      <c r="BW122" s="813"/>
      <c r="BX122" s="813"/>
      <c r="BY122" s="813"/>
      <c r="BZ122" s="813"/>
      <c r="CA122" s="813">
        <v>764118567</v>
      </c>
      <c r="CB122" s="813"/>
      <c r="CC122" s="813"/>
      <c r="CD122" s="813"/>
      <c r="CE122" s="813"/>
      <c r="CF122" s="814">
        <v>201.7</v>
      </c>
      <c r="CG122" s="815"/>
      <c r="CH122" s="815"/>
      <c r="CI122" s="815"/>
      <c r="CJ122" s="815"/>
      <c r="CK122" s="840"/>
      <c r="CL122" s="822"/>
      <c r="CM122" s="822"/>
      <c r="CN122" s="822"/>
      <c r="CO122" s="823"/>
      <c r="CP122" s="803" t="s">
        <v>458</v>
      </c>
      <c r="CQ122" s="804"/>
      <c r="CR122" s="804"/>
      <c r="CS122" s="804"/>
      <c r="CT122" s="804"/>
      <c r="CU122" s="804"/>
      <c r="CV122" s="804"/>
      <c r="CW122" s="804"/>
      <c r="CX122" s="804"/>
      <c r="CY122" s="804"/>
      <c r="CZ122" s="804"/>
      <c r="DA122" s="804"/>
      <c r="DB122" s="804"/>
      <c r="DC122" s="804"/>
      <c r="DD122" s="804"/>
      <c r="DE122" s="804"/>
      <c r="DF122" s="805"/>
      <c r="DG122" s="784">
        <v>2113222</v>
      </c>
      <c r="DH122" s="785"/>
      <c r="DI122" s="785"/>
      <c r="DJ122" s="785"/>
      <c r="DK122" s="785"/>
      <c r="DL122" s="785">
        <v>1782138</v>
      </c>
      <c r="DM122" s="785"/>
      <c r="DN122" s="785"/>
      <c r="DO122" s="785"/>
      <c r="DP122" s="785"/>
      <c r="DQ122" s="785">
        <v>1467469</v>
      </c>
      <c r="DR122" s="785"/>
      <c r="DS122" s="785"/>
      <c r="DT122" s="785"/>
      <c r="DU122" s="785"/>
      <c r="DV122" s="762">
        <v>0.4</v>
      </c>
      <c r="DW122" s="762"/>
      <c r="DX122" s="762"/>
      <c r="DY122" s="762"/>
      <c r="DZ122" s="763"/>
    </row>
    <row r="123" spans="1:130" s="231" customFormat="1" ht="26.25" customHeight="1" x14ac:dyDescent="0.2">
      <c r="A123" s="788"/>
      <c r="B123" s="789"/>
      <c r="C123" s="783" t="s">
        <v>444</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130</v>
      </c>
      <c r="AB123" s="748"/>
      <c r="AC123" s="748"/>
      <c r="AD123" s="748"/>
      <c r="AE123" s="749"/>
      <c r="AF123" s="750" t="s">
        <v>130</v>
      </c>
      <c r="AG123" s="748"/>
      <c r="AH123" s="748"/>
      <c r="AI123" s="748"/>
      <c r="AJ123" s="749"/>
      <c r="AK123" s="750" t="s">
        <v>370</v>
      </c>
      <c r="AL123" s="748"/>
      <c r="AM123" s="748"/>
      <c r="AN123" s="748"/>
      <c r="AO123" s="749"/>
      <c r="AP123" s="792" t="s">
        <v>130</v>
      </c>
      <c r="AQ123" s="793"/>
      <c r="AR123" s="793"/>
      <c r="AS123" s="793"/>
      <c r="AT123" s="794"/>
      <c r="AU123" s="856"/>
      <c r="AV123" s="857"/>
      <c r="AW123" s="857"/>
      <c r="AX123" s="857"/>
      <c r="AY123" s="857"/>
      <c r="AZ123" s="252" t="s">
        <v>156</v>
      </c>
      <c r="BA123" s="252"/>
      <c r="BB123" s="252"/>
      <c r="BC123" s="252"/>
      <c r="BD123" s="252"/>
      <c r="BE123" s="252"/>
      <c r="BF123" s="252"/>
      <c r="BG123" s="252"/>
      <c r="BH123" s="252"/>
      <c r="BI123" s="252"/>
      <c r="BJ123" s="252"/>
      <c r="BK123" s="252"/>
      <c r="BL123" s="252"/>
      <c r="BM123" s="252"/>
      <c r="BN123" s="252"/>
      <c r="BO123" s="848" t="s">
        <v>459</v>
      </c>
      <c r="BP123" s="849"/>
      <c r="BQ123" s="800">
        <v>885635173</v>
      </c>
      <c r="BR123" s="801"/>
      <c r="BS123" s="801"/>
      <c r="BT123" s="801"/>
      <c r="BU123" s="801"/>
      <c r="BV123" s="801">
        <v>891717501</v>
      </c>
      <c r="BW123" s="801"/>
      <c r="BX123" s="801"/>
      <c r="BY123" s="801"/>
      <c r="BZ123" s="801"/>
      <c r="CA123" s="801">
        <v>922858073</v>
      </c>
      <c r="CB123" s="801"/>
      <c r="CC123" s="801"/>
      <c r="CD123" s="801"/>
      <c r="CE123" s="801"/>
      <c r="CF123" s="716"/>
      <c r="CG123" s="717"/>
      <c r="CH123" s="717"/>
      <c r="CI123" s="717"/>
      <c r="CJ123" s="802"/>
      <c r="CK123" s="840"/>
      <c r="CL123" s="822"/>
      <c r="CM123" s="822"/>
      <c r="CN123" s="822"/>
      <c r="CO123" s="823"/>
      <c r="CP123" s="803" t="s">
        <v>460</v>
      </c>
      <c r="CQ123" s="804"/>
      <c r="CR123" s="804"/>
      <c r="CS123" s="804"/>
      <c r="CT123" s="804"/>
      <c r="CU123" s="804"/>
      <c r="CV123" s="804"/>
      <c r="CW123" s="804"/>
      <c r="CX123" s="804"/>
      <c r="CY123" s="804"/>
      <c r="CZ123" s="804"/>
      <c r="DA123" s="804"/>
      <c r="DB123" s="804"/>
      <c r="DC123" s="804"/>
      <c r="DD123" s="804"/>
      <c r="DE123" s="804"/>
      <c r="DF123" s="805"/>
      <c r="DG123" s="784">
        <v>16936</v>
      </c>
      <c r="DH123" s="785"/>
      <c r="DI123" s="785"/>
      <c r="DJ123" s="785"/>
      <c r="DK123" s="785"/>
      <c r="DL123" s="785">
        <v>14026</v>
      </c>
      <c r="DM123" s="785"/>
      <c r="DN123" s="785"/>
      <c r="DO123" s="785"/>
      <c r="DP123" s="785"/>
      <c r="DQ123" s="785">
        <v>11463</v>
      </c>
      <c r="DR123" s="785"/>
      <c r="DS123" s="785"/>
      <c r="DT123" s="785"/>
      <c r="DU123" s="785"/>
      <c r="DV123" s="762">
        <v>0</v>
      </c>
      <c r="DW123" s="762"/>
      <c r="DX123" s="762"/>
      <c r="DY123" s="762"/>
      <c r="DZ123" s="763"/>
    </row>
    <row r="124" spans="1:130" s="231" customFormat="1" ht="26.25" customHeight="1" thickBot="1" x14ac:dyDescent="0.25">
      <c r="A124" s="788"/>
      <c r="B124" s="789"/>
      <c r="C124" s="783" t="s">
        <v>447</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v>66458</v>
      </c>
      <c r="AB124" s="748"/>
      <c r="AC124" s="748"/>
      <c r="AD124" s="748"/>
      <c r="AE124" s="749"/>
      <c r="AF124" s="750">
        <v>49478</v>
      </c>
      <c r="AG124" s="748"/>
      <c r="AH124" s="748"/>
      <c r="AI124" s="748"/>
      <c r="AJ124" s="749"/>
      <c r="AK124" s="750">
        <v>31335</v>
      </c>
      <c r="AL124" s="748"/>
      <c r="AM124" s="748"/>
      <c r="AN124" s="748"/>
      <c r="AO124" s="749"/>
      <c r="AP124" s="792">
        <v>0</v>
      </c>
      <c r="AQ124" s="793"/>
      <c r="AR124" s="793"/>
      <c r="AS124" s="793"/>
      <c r="AT124" s="794"/>
      <c r="AU124" s="795" t="s">
        <v>461</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198.5</v>
      </c>
      <c r="BR124" s="799"/>
      <c r="BS124" s="799"/>
      <c r="BT124" s="799"/>
      <c r="BU124" s="799"/>
      <c r="BV124" s="799">
        <v>192.9</v>
      </c>
      <c r="BW124" s="799"/>
      <c r="BX124" s="799"/>
      <c r="BY124" s="799"/>
      <c r="BZ124" s="799"/>
      <c r="CA124" s="799">
        <v>170.4</v>
      </c>
      <c r="CB124" s="799"/>
      <c r="CC124" s="799"/>
      <c r="CD124" s="799"/>
      <c r="CE124" s="799"/>
      <c r="CF124" s="694"/>
      <c r="CG124" s="695"/>
      <c r="CH124" s="695"/>
      <c r="CI124" s="695"/>
      <c r="CJ124" s="829"/>
      <c r="CK124" s="841"/>
      <c r="CL124" s="841"/>
      <c r="CM124" s="841"/>
      <c r="CN124" s="841"/>
      <c r="CO124" s="842"/>
      <c r="CP124" s="830" t="s">
        <v>462</v>
      </c>
      <c r="CQ124" s="831"/>
      <c r="CR124" s="831"/>
      <c r="CS124" s="831"/>
      <c r="CT124" s="831"/>
      <c r="CU124" s="831"/>
      <c r="CV124" s="831"/>
      <c r="CW124" s="831"/>
      <c r="CX124" s="831"/>
      <c r="CY124" s="831"/>
      <c r="CZ124" s="831"/>
      <c r="DA124" s="831"/>
      <c r="DB124" s="831"/>
      <c r="DC124" s="831"/>
      <c r="DD124" s="831"/>
      <c r="DE124" s="831"/>
      <c r="DF124" s="832"/>
      <c r="DG124" s="833">
        <v>2423256</v>
      </c>
      <c r="DH124" s="813"/>
      <c r="DI124" s="813"/>
      <c r="DJ124" s="813"/>
      <c r="DK124" s="813"/>
      <c r="DL124" s="813">
        <v>6285</v>
      </c>
      <c r="DM124" s="813"/>
      <c r="DN124" s="813"/>
      <c r="DO124" s="813"/>
      <c r="DP124" s="813"/>
      <c r="DQ124" s="813">
        <v>4735</v>
      </c>
      <c r="DR124" s="813"/>
      <c r="DS124" s="813"/>
      <c r="DT124" s="813"/>
      <c r="DU124" s="813"/>
      <c r="DV124" s="816">
        <v>0</v>
      </c>
      <c r="DW124" s="816"/>
      <c r="DX124" s="816"/>
      <c r="DY124" s="816"/>
      <c r="DZ124" s="817"/>
    </row>
    <row r="125" spans="1:130" s="231" customFormat="1" ht="26.25" customHeight="1" x14ac:dyDescent="0.2">
      <c r="A125" s="788"/>
      <c r="B125" s="789"/>
      <c r="C125" s="783" t="s">
        <v>449</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130</v>
      </c>
      <c r="AB125" s="748"/>
      <c r="AC125" s="748"/>
      <c r="AD125" s="748"/>
      <c r="AE125" s="749"/>
      <c r="AF125" s="750" t="s">
        <v>130</v>
      </c>
      <c r="AG125" s="748"/>
      <c r="AH125" s="748"/>
      <c r="AI125" s="748"/>
      <c r="AJ125" s="749"/>
      <c r="AK125" s="750" t="s">
        <v>130</v>
      </c>
      <c r="AL125" s="748"/>
      <c r="AM125" s="748"/>
      <c r="AN125" s="748"/>
      <c r="AO125" s="749"/>
      <c r="AP125" s="792" t="s">
        <v>130</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463</v>
      </c>
      <c r="CL125" s="819"/>
      <c r="CM125" s="819"/>
      <c r="CN125" s="819"/>
      <c r="CO125" s="820"/>
      <c r="CP125" s="827" t="s">
        <v>464</v>
      </c>
      <c r="CQ125" s="776"/>
      <c r="CR125" s="776"/>
      <c r="CS125" s="776"/>
      <c r="CT125" s="776"/>
      <c r="CU125" s="776"/>
      <c r="CV125" s="776"/>
      <c r="CW125" s="776"/>
      <c r="CX125" s="776"/>
      <c r="CY125" s="776"/>
      <c r="CZ125" s="776"/>
      <c r="DA125" s="776"/>
      <c r="DB125" s="776"/>
      <c r="DC125" s="776"/>
      <c r="DD125" s="776"/>
      <c r="DE125" s="776"/>
      <c r="DF125" s="777"/>
      <c r="DG125" s="828" t="s">
        <v>130</v>
      </c>
      <c r="DH125" s="810"/>
      <c r="DI125" s="810"/>
      <c r="DJ125" s="810"/>
      <c r="DK125" s="810"/>
      <c r="DL125" s="810" t="s">
        <v>370</v>
      </c>
      <c r="DM125" s="810"/>
      <c r="DN125" s="810"/>
      <c r="DO125" s="810"/>
      <c r="DP125" s="810"/>
      <c r="DQ125" s="810" t="s">
        <v>130</v>
      </c>
      <c r="DR125" s="810"/>
      <c r="DS125" s="810"/>
      <c r="DT125" s="810"/>
      <c r="DU125" s="810"/>
      <c r="DV125" s="811" t="s">
        <v>130</v>
      </c>
      <c r="DW125" s="811"/>
      <c r="DX125" s="811"/>
      <c r="DY125" s="811"/>
      <c r="DZ125" s="812"/>
    </row>
    <row r="126" spans="1:130" s="231" customFormat="1" ht="26.25" customHeight="1" thickBot="1" x14ac:dyDescent="0.25">
      <c r="A126" s="788"/>
      <c r="B126" s="789"/>
      <c r="C126" s="783" t="s">
        <v>451</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v>480910</v>
      </c>
      <c r="AB126" s="748"/>
      <c r="AC126" s="748"/>
      <c r="AD126" s="748"/>
      <c r="AE126" s="749"/>
      <c r="AF126" s="750">
        <v>480828</v>
      </c>
      <c r="AG126" s="748"/>
      <c r="AH126" s="748"/>
      <c r="AI126" s="748"/>
      <c r="AJ126" s="749"/>
      <c r="AK126" s="750">
        <v>259802</v>
      </c>
      <c r="AL126" s="748"/>
      <c r="AM126" s="748"/>
      <c r="AN126" s="748"/>
      <c r="AO126" s="749"/>
      <c r="AP126" s="792">
        <v>0.1</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465</v>
      </c>
      <c r="CQ126" s="720"/>
      <c r="CR126" s="720"/>
      <c r="CS126" s="720"/>
      <c r="CT126" s="720"/>
      <c r="CU126" s="720"/>
      <c r="CV126" s="720"/>
      <c r="CW126" s="720"/>
      <c r="CX126" s="720"/>
      <c r="CY126" s="720"/>
      <c r="CZ126" s="720"/>
      <c r="DA126" s="720"/>
      <c r="DB126" s="720"/>
      <c r="DC126" s="720"/>
      <c r="DD126" s="720"/>
      <c r="DE126" s="720"/>
      <c r="DF126" s="721"/>
      <c r="DG126" s="784" t="s">
        <v>130</v>
      </c>
      <c r="DH126" s="785"/>
      <c r="DI126" s="785"/>
      <c r="DJ126" s="785"/>
      <c r="DK126" s="785"/>
      <c r="DL126" s="785" t="s">
        <v>130</v>
      </c>
      <c r="DM126" s="785"/>
      <c r="DN126" s="785"/>
      <c r="DO126" s="785"/>
      <c r="DP126" s="785"/>
      <c r="DQ126" s="785" t="s">
        <v>370</v>
      </c>
      <c r="DR126" s="785"/>
      <c r="DS126" s="785"/>
      <c r="DT126" s="785"/>
      <c r="DU126" s="785"/>
      <c r="DV126" s="762" t="s">
        <v>130</v>
      </c>
      <c r="DW126" s="762"/>
      <c r="DX126" s="762"/>
      <c r="DY126" s="762"/>
      <c r="DZ126" s="763"/>
    </row>
    <row r="127" spans="1:130" s="231" customFormat="1" ht="26.25" customHeight="1" x14ac:dyDescent="0.2">
      <c r="A127" s="790"/>
      <c r="B127" s="791"/>
      <c r="C127" s="806" t="s">
        <v>466</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21936</v>
      </c>
      <c r="AB127" s="748"/>
      <c r="AC127" s="748"/>
      <c r="AD127" s="748"/>
      <c r="AE127" s="749"/>
      <c r="AF127" s="750">
        <v>26297</v>
      </c>
      <c r="AG127" s="748"/>
      <c r="AH127" s="748"/>
      <c r="AI127" s="748"/>
      <c r="AJ127" s="749"/>
      <c r="AK127" s="750">
        <v>24805</v>
      </c>
      <c r="AL127" s="748"/>
      <c r="AM127" s="748"/>
      <c r="AN127" s="748"/>
      <c r="AO127" s="749"/>
      <c r="AP127" s="792">
        <v>0</v>
      </c>
      <c r="AQ127" s="793"/>
      <c r="AR127" s="793"/>
      <c r="AS127" s="793"/>
      <c r="AT127" s="794"/>
      <c r="AU127" s="233"/>
      <c r="AV127" s="233"/>
      <c r="AW127" s="233"/>
      <c r="AX127" s="809" t="s">
        <v>467</v>
      </c>
      <c r="AY127" s="780"/>
      <c r="AZ127" s="780"/>
      <c r="BA127" s="780"/>
      <c r="BB127" s="780"/>
      <c r="BC127" s="780"/>
      <c r="BD127" s="780"/>
      <c r="BE127" s="781"/>
      <c r="BF127" s="779" t="s">
        <v>468</v>
      </c>
      <c r="BG127" s="780"/>
      <c r="BH127" s="780"/>
      <c r="BI127" s="780"/>
      <c r="BJ127" s="780"/>
      <c r="BK127" s="780"/>
      <c r="BL127" s="781"/>
      <c r="BM127" s="779" t="s">
        <v>469</v>
      </c>
      <c r="BN127" s="780"/>
      <c r="BO127" s="780"/>
      <c r="BP127" s="780"/>
      <c r="BQ127" s="780"/>
      <c r="BR127" s="780"/>
      <c r="BS127" s="781"/>
      <c r="BT127" s="779" t="s">
        <v>470</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471</v>
      </c>
      <c r="CQ127" s="720"/>
      <c r="CR127" s="720"/>
      <c r="CS127" s="720"/>
      <c r="CT127" s="720"/>
      <c r="CU127" s="720"/>
      <c r="CV127" s="720"/>
      <c r="CW127" s="720"/>
      <c r="CX127" s="720"/>
      <c r="CY127" s="720"/>
      <c r="CZ127" s="720"/>
      <c r="DA127" s="720"/>
      <c r="DB127" s="720"/>
      <c r="DC127" s="720"/>
      <c r="DD127" s="720"/>
      <c r="DE127" s="720"/>
      <c r="DF127" s="721"/>
      <c r="DG127" s="784" t="s">
        <v>370</v>
      </c>
      <c r="DH127" s="785"/>
      <c r="DI127" s="785"/>
      <c r="DJ127" s="785"/>
      <c r="DK127" s="785"/>
      <c r="DL127" s="785" t="s">
        <v>130</v>
      </c>
      <c r="DM127" s="785"/>
      <c r="DN127" s="785"/>
      <c r="DO127" s="785"/>
      <c r="DP127" s="785"/>
      <c r="DQ127" s="785" t="s">
        <v>370</v>
      </c>
      <c r="DR127" s="785"/>
      <c r="DS127" s="785"/>
      <c r="DT127" s="785"/>
      <c r="DU127" s="785"/>
      <c r="DV127" s="762" t="s">
        <v>130</v>
      </c>
      <c r="DW127" s="762"/>
      <c r="DX127" s="762"/>
      <c r="DY127" s="762"/>
      <c r="DZ127" s="763"/>
    </row>
    <row r="128" spans="1:130" s="231" customFormat="1" ht="26.25" customHeight="1" thickBot="1" x14ac:dyDescent="0.25">
      <c r="A128" s="764" t="s">
        <v>472</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473</v>
      </c>
      <c r="X128" s="766"/>
      <c r="Y128" s="766"/>
      <c r="Z128" s="767"/>
      <c r="AA128" s="768">
        <v>783705</v>
      </c>
      <c r="AB128" s="769"/>
      <c r="AC128" s="769"/>
      <c r="AD128" s="769"/>
      <c r="AE128" s="770"/>
      <c r="AF128" s="771">
        <v>791951</v>
      </c>
      <c r="AG128" s="769"/>
      <c r="AH128" s="769"/>
      <c r="AI128" s="769"/>
      <c r="AJ128" s="770"/>
      <c r="AK128" s="771">
        <v>1569077</v>
      </c>
      <c r="AL128" s="769"/>
      <c r="AM128" s="769"/>
      <c r="AN128" s="769"/>
      <c r="AO128" s="770"/>
      <c r="AP128" s="772"/>
      <c r="AQ128" s="773"/>
      <c r="AR128" s="773"/>
      <c r="AS128" s="773"/>
      <c r="AT128" s="774"/>
      <c r="AU128" s="233"/>
      <c r="AV128" s="233"/>
      <c r="AW128" s="233"/>
      <c r="AX128" s="775" t="s">
        <v>474</v>
      </c>
      <c r="AY128" s="776"/>
      <c r="AZ128" s="776"/>
      <c r="BA128" s="776"/>
      <c r="BB128" s="776"/>
      <c r="BC128" s="776"/>
      <c r="BD128" s="776"/>
      <c r="BE128" s="777"/>
      <c r="BF128" s="754" t="s">
        <v>130</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475</v>
      </c>
      <c r="CQ128" s="698"/>
      <c r="CR128" s="698"/>
      <c r="CS128" s="698"/>
      <c r="CT128" s="698"/>
      <c r="CU128" s="698"/>
      <c r="CV128" s="698"/>
      <c r="CW128" s="698"/>
      <c r="CX128" s="698"/>
      <c r="CY128" s="698"/>
      <c r="CZ128" s="698"/>
      <c r="DA128" s="698"/>
      <c r="DB128" s="698"/>
      <c r="DC128" s="698"/>
      <c r="DD128" s="698"/>
      <c r="DE128" s="698"/>
      <c r="DF128" s="699"/>
      <c r="DG128" s="758">
        <v>11051146</v>
      </c>
      <c r="DH128" s="759"/>
      <c r="DI128" s="759"/>
      <c r="DJ128" s="759"/>
      <c r="DK128" s="759"/>
      <c r="DL128" s="759">
        <v>10506182</v>
      </c>
      <c r="DM128" s="759"/>
      <c r="DN128" s="759"/>
      <c r="DO128" s="759"/>
      <c r="DP128" s="759"/>
      <c r="DQ128" s="759">
        <v>3359999</v>
      </c>
      <c r="DR128" s="759"/>
      <c r="DS128" s="759"/>
      <c r="DT128" s="759"/>
      <c r="DU128" s="759"/>
      <c r="DV128" s="760">
        <v>0.9</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476</v>
      </c>
      <c r="X129" s="745"/>
      <c r="Y129" s="745"/>
      <c r="Z129" s="746"/>
      <c r="AA129" s="747">
        <v>415428307</v>
      </c>
      <c r="AB129" s="748"/>
      <c r="AC129" s="748"/>
      <c r="AD129" s="748"/>
      <c r="AE129" s="749"/>
      <c r="AF129" s="750">
        <v>421760445</v>
      </c>
      <c r="AG129" s="748"/>
      <c r="AH129" s="748"/>
      <c r="AI129" s="748"/>
      <c r="AJ129" s="749"/>
      <c r="AK129" s="750">
        <v>437956703</v>
      </c>
      <c r="AL129" s="748"/>
      <c r="AM129" s="748"/>
      <c r="AN129" s="748"/>
      <c r="AO129" s="749"/>
      <c r="AP129" s="751"/>
      <c r="AQ129" s="752"/>
      <c r="AR129" s="752"/>
      <c r="AS129" s="752"/>
      <c r="AT129" s="753"/>
      <c r="AU129" s="234"/>
      <c r="AV129" s="234"/>
      <c r="AW129" s="234"/>
      <c r="AX129" s="719" t="s">
        <v>477</v>
      </c>
      <c r="AY129" s="720"/>
      <c r="AZ129" s="720"/>
      <c r="BA129" s="720"/>
      <c r="BB129" s="720"/>
      <c r="BC129" s="720"/>
      <c r="BD129" s="720"/>
      <c r="BE129" s="721"/>
      <c r="BF129" s="738" t="s">
        <v>130</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478</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479</v>
      </c>
      <c r="X130" s="745"/>
      <c r="Y130" s="745"/>
      <c r="Z130" s="746"/>
      <c r="AA130" s="747">
        <v>62937214</v>
      </c>
      <c r="AB130" s="748"/>
      <c r="AC130" s="748"/>
      <c r="AD130" s="748"/>
      <c r="AE130" s="749"/>
      <c r="AF130" s="750">
        <v>61343295</v>
      </c>
      <c r="AG130" s="748"/>
      <c r="AH130" s="748"/>
      <c r="AI130" s="748"/>
      <c r="AJ130" s="749"/>
      <c r="AK130" s="750">
        <v>59142592</v>
      </c>
      <c r="AL130" s="748"/>
      <c r="AM130" s="748"/>
      <c r="AN130" s="748"/>
      <c r="AO130" s="749"/>
      <c r="AP130" s="751"/>
      <c r="AQ130" s="752"/>
      <c r="AR130" s="752"/>
      <c r="AS130" s="752"/>
      <c r="AT130" s="753"/>
      <c r="AU130" s="234"/>
      <c r="AV130" s="234"/>
      <c r="AW130" s="234"/>
      <c r="AX130" s="719" t="s">
        <v>480</v>
      </c>
      <c r="AY130" s="720"/>
      <c r="AZ130" s="720"/>
      <c r="BA130" s="720"/>
      <c r="BB130" s="720"/>
      <c r="BC130" s="720"/>
      <c r="BD130" s="720"/>
      <c r="BE130" s="721"/>
      <c r="BF130" s="722">
        <v>11.1</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481</v>
      </c>
      <c r="X131" s="729"/>
      <c r="Y131" s="729"/>
      <c r="Z131" s="730"/>
      <c r="AA131" s="731">
        <v>352491093</v>
      </c>
      <c r="AB131" s="732"/>
      <c r="AC131" s="732"/>
      <c r="AD131" s="732"/>
      <c r="AE131" s="733"/>
      <c r="AF131" s="734">
        <v>360417150</v>
      </c>
      <c r="AG131" s="732"/>
      <c r="AH131" s="732"/>
      <c r="AI131" s="732"/>
      <c r="AJ131" s="733"/>
      <c r="AK131" s="734">
        <v>378814111</v>
      </c>
      <c r="AL131" s="732"/>
      <c r="AM131" s="732"/>
      <c r="AN131" s="732"/>
      <c r="AO131" s="733"/>
      <c r="AP131" s="735"/>
      <c r="AQ131" s="736"/>
      <c r="AR131" s="736"/>
      <c r="AS131" s="736"/>
      <c r="AT131" s="737"/>
      <c r="AU131" s="234"/>
      <c r="AV131" s="234"/>
      <c r="AW131" s="234"/>
      <c r="AX131" s="697" t="s">
        <v>482</v>
      </c>
      <c r="AY131" s="698"/>
      <c r="AZ131" s="698"/>
      <c r="BA131" s="698"/>
      <c r="BB131" s="698"/>
      <c r="BC131" s="698"/>
      <c r="BD131" s="698"/>
      <c r="BE131" s="699"/>
      <c r="BF131" s="700">
        <v>170.4</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483</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484</v>
      </c>
      <c r="W132" s="710"/>
      <c r="X132" s="710"/>
      <c r="Y132" s="710"/>
      <c r="Z132" s="711"/>
      <c r="AA132" s="712">
        <v>11.42568165</v>
      </c>
      <c r="AB132" s="713"/>
      <c r="AC132" s="713"/>
      <c r="AD132" s="713"/>
      <c r="AE132" s="714"/>
      <c r="AF132" s="715">
        <v>11.349354310000001</v>
      </c>
      <c r="AG132" s="713"/>
      <c r="AH132" s="713"/>
      <c r="AI132" s="713"/>
      <c r="AJ132" s="714"/>
      <c r="AK132" s="715">
        <v>10.75324822</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485</v>
      </c>
      <c r="W133" s="689"/>
      <c r="X133" s="689"/>
      <c r="Y133" s="689"/>
      <c r="Z133" s="690"/>
      <c r="AA133" s="691">
        <v>11.5</v>
      </c>
      <c r="AB133" s="692"/>
      <c r="AC133" s="692"/>
      <c r="AD133" s="692"/>
      <c r="AE133" s="693"/>
      <c r="AF133" s="691">
        <v>11.3</v>
      </c>
      <c r="AG133" s="692"/>
      <c r="AH133" s="692"/>
      <c r="AI133" s="692"/>
      <c r="AJ133" s="693"/>
      <c r="AK133" s="691">
        <v>11.1</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qVfN0km5cCwp1zuH0tcolovjnXx7QeHsC74nKZ3EerXLTAdnqpwwO/T2mAHRyQrIICox73qAJLKSiHmGSLuBZw==" saltValue="KGlt4Nwj0DABZ+KLDJWDa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81640625" style="261" customWidth="1"/>
    <col min="3" max="120" width="2.81640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486</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election sqref="A1:XFD1"/>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487</v>
      </c>
    </row>
  </sheetData>
  <sheetProtection algorithmName="SHA-512" hashValue="ANi8nMOj9YLr2l0oy13un7zkVfCndAwK0GUM8JA3BY1MaasQUIUKh+f5/wHfpXsIHFjZAorTjFdNo0nk3dvGzw==" saltValue="pEbRix09Z7DTH6+abBJsnA==" spinCount="100000" sheet="1" objects="1" scenarios="1"/>
  <dataConsolidate/>
  <phoneticPr fontId="2"/>
  <printOptions horizontalCentered="1" verticalCentered="1"/>
  <pageMargins left="0" right="0" top="0" bottom="0" header="0" footer="0"/>
  <pageSetup paperSize="9" scale="47" orientation="landscape"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election sqref="A1:XFD1"/>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488</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489</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32" t="s">
        <v>490</v>
      </c>
      <c r="AP7" s="273"/>
      <c r="AQ7" s="274" t="s">
        <v>491</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33"/>
      <c r="AP8" s="279" t="s">
        <v>492</v>
      </c>
      <c r="AQ8" s="280" t="s">
        <v>493</v>
      </c>
      <c r="AR8" s="281" t="s">
        <v>494</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25" t="s">
        <v>495</v>
      </c>
      <c r="AL9" s="1126"/>
      <c r="AM9" s="1126"/>
      <c r="AN9" s="1127"/>
      <c r="AO9" s="282">
        <v>189088877</v>
      </c>
      <c r="AP9" s="282">
        <v>100618</v>
      </c>
      <c r="AQ9" s="283">
        <v>84098</v>
      </c>
      <c r="AR9" s="284">
        <v>19.600000000000001</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25" t="s">
        <v>496</v>
      </c>
      <c r="AL10" s="1126"/>
      <c r="AM10" s="1126"/>
      <c r="AN10" s="1127"/>
      <c r="AO10" s="282" t="s">
        <v>497</v>
      </c>
      <c r="AP10" s="282" t="s">
        <v>497</v>
      </c>
      <c r="AQ10" s="283">
        <v>473</v>
      </c>
      <c r="AR10" s="284" t="s">
        <v>497</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25" t="s">
        <v>498</v>
      </c>
      <c r="AL11" s="1126"/>
      <c r="AM11" s="1126"/>
      <c r="AN11" s="1127"/>
      <c r="AO11" s="282" t="s">
        <v>497</v>
      </c>
      <c r="AP11" s="282" t="s">
        <v>497</v>
      </c>
      <c r="AQ11" s="283" t="s">
        <v>497</v>
      </c>
      <c r="AR11" s="284" t="s">
        <v>497</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25" t="s">
        <v>499</v>
      </c>
      <c r="AL12" s="1126"/>
      <c r="AM12" s="1126"/>
      <c r="AN12" s="1127"/>
      <c r="AO12" s="282" t="s">
        <v>497</v>
      </c>
      <c r="AP12" s="282" t="s">
        <v>497</v>
      </c>
      <c r="AQ12" s="283">
        <v>6</v>
      </c>
      <c r="AR12" s="284" t="s">
        <v>497</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25" t="s">
        <v>500</v>
      </c>
      <c r="AL13" s="1126"/>
      <c r="AM13" s="1126"/>
      <c r="AN13" s="1127"/>
      <c r="AO13" s="282">
        <v>1415289</v>
      </c>
      <c r="AP13" s="282">
        <v>753</v>
      </c>
      <c r="AQ13" s="283">
        <v>1048</v>
      </c>
      <c r="AR13" s="284">
        <v>-28.1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25" t="s">
        <v>501</v>
      </c>
      <c r="AL14" s="1126"/>
      <c r="AM14" s="1126"/>
      <c r="AN14" s="1127"/>
      <c r="AO14" s="282">
        <v>-16962106</v>
      </c>
      <c r="AP14" s="282">
        <v>-9026</v>
      </c>
      <c r="AQ14" s="283">
        <v>-6823</v>
      </c>
      <c r="AR14" s="284">
        <v>32.299999999999997</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22" t="s">
        <v>156</v>
      </c>
      <c r="AL15" s="1123"/>
      <c r="AM15" s="1123"/>
      <c r="AN15" s="1124"/>
      <c r="AO15" s="282">
        <v>173542060</v>
      </c>
      <c r="AP15" s="282">
        <v>92345</v>
      </c>
      <c r="AQ15" s="283">
        <v>78802</v>
      </c>
      <c r="AR15" s="284">
        <v>17.2</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502</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503</v>
      </c>
      <c r="AP20" s="293" t="s">
        <v>504</v>
      </c>
      <c r="AQ20" s="294" t="s">
        <v>505</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28" t="s">
        <v>506</v>
      </c>
      <c r="AL21" s="1129"/>
      <c r="AM21" s="1129"/>
      <c r="AN21" s="1130"/>
      <c r="AO21" s="297">
        <v>1113.03</v>
      </c>
      <c r="AP21" s="298">
        <v>916.45</v>
      </c>
      <c r="AQ21" s="299">
        <v>196.58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28" t="s">
        <v>507</v>
      </c>
      <c r="AL22" s="1129"/>
      <c r="AM22" s="1129"/>
      <c r="AN22" s="1130"/>
      <c r="AO22" s="302">
        <v>100.5</v>
      </c>
      <c r="AP22" s="303">
        <v>100.6</v>
      </c>
      <c r="AQ22" s="304">
        <v>-0.1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31" t="s">
        <v>508</v>
      </c>
      <c r="B26" s="1131"/>
      <c r="C26" s="1131"/>
      <c r="D26" s="1131"/>
      <c r="E26" s="1131"/>
      <c r="F26" s="1131"/>
      <c r="G26" s="1131"/>
      <c r="H26" s="1131"/>
      <c r="I26" s="1131"/>
      <c r="J26" s="1131"/>
      <c r="K26" s="1131"/>
      <c r="L26" s="1131"/>
      <c r="M26" s="1131"/>
      <c r="N26" s="1131"/>
      <c r="O26" s="1131"/>
      <c r="P26" s="1131"/>
      <c r="Q26" s="1131"/>
      <c r="R26" s="1131"/>
      <c r="S26" s="1131"/>
      <c r="T26" s="1131"/>
      <c r="U26" s="1131"/>
      <c r="V26" s="1131"/>
      <c r="W26" s="1131"/>
      <c r="X26" s="1131"/>
      <c r="Y26" s="1131"/>
      <c r="Z26" s="1131"/>
      <c r="AA26" s="1131"/>
      <c r="AB26" s="1131"/>
      <c r="AC26" s="1131"/>
      <c r="AD26" s="1131"/>
      <c r="AE26" s="1131"/>
      <c r="AF26" s="1131"/>
      <c r="AG26" s="1131"/>
      <c r="AH26" s="1131"/>
      <c r="AI26" s="1131"/>
      <c r="AJ26" s="1131"/>
      <c r="AK26" s="1131"/>
      <c r="AL26" s="1131"/>
      <c r="AM26" s="1131"/>
      <c r="AN26" s="1131"/>
      <c r="AO26" s="1131"/>
      <c r="AP26" s="1131"/>
      <c r="AQ26" s="1131"/>
      <c r="AR26" s="1131"/>
      <c r="AS26" s="1131"/>
      <c r="AT26" s="268"/>
    </row>
    <row r="27" spans="1:46" ht="13" x14ac:dyDescent="0.2">
      <c r="A27" s="309"/>
      <c r="AO27" s="263"/>
      <c r="AP27" s="263"/>
      <c r="AQ27" s="263"/>
      <c r="AR27" s="263"/>
      <c r="AS27" s="263"/>
      <c r="AT27" s="263"/>
    </row>
    <row r="28" spans="1:46" ht="16.5" x14ac:dyDescent="0.2">
      <c r="A28" s="264" t="s">
        <v>509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510</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32" t="s">
        <v>490</v>
      </c>
      <c r="AP30" s="273"/>
      <c r="AQ30" s="274" t="s">
        <v>491</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33"/>
      <c r="AP31" s="279" t="s">
        <v>492</v>
      </c>
      <c r="AQ31" s="280" t="s">
        <v>493</v>
      </c>
      <c r="AR31" s="281" t="s">
        <v>494</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9" t="s">
        <v>511</v>
      </c>
      <c r="AL32" s="1120"/>
      <c r="AM32" s="1120"/>
      <c r="AN32" s="1121"/>
      <c r="AO32" s="282">
        <v>89803950</v>
      </c>
      <c r="AP32" s="282">
        <v>47786</v>
      </c>
      <c r="AQ32" s="283">
        <v>24817</v>
      </c>
      <c r="AR32" s="284">
        <v>92.6</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9" t="s">
        <v>512</v>
      </c>
      <c r="AL33" s="1120"/>
      <c r="AM33" s="1120"/>
      <c r="AN33" s="1121"/>
      <c r="AO33" s="282" t="s">
        <v>497</v>
      </c>
      <c r="AP33" s="282" t="s">
        <v>497</v>
      </c>
      <c r="AQ33" s="283">
        <v>1204</v>
      </c>
      <c r="AR33" s="284" t="s">
        <v>497</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9" t="s">
        <v>513</v>
      </c>
      <c r="AL34" s="1120"/>
      <c r="AM34" s="1120"/>
      <c r="AN34" s="1121"/>
      <c r="AO34" s="282">
        <v>10166667</v>
      </c>
      <c r="AP34" s="282">
        <v>5410</v>
      </c>
      <c r="AQ34" s="283">
        <v>20260</v>
      </c>
      <c r="AR34" s="284">
        <v>-73.3</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9" t="s">
        <v>514</v>
      </c>
      <c r="AL35" s="1120"/>
      <c r="AM35" s="1120"/>
      <c r="AN35" s="1121"/>
      <c r="AO35" s="282">
        <v>689332</v>
      </c>
      <c r="AP35" s="282">
        <v>367</v>
      </c>
      <c r="AQ35" s="283">
        <v>803</v>
      </c>
      <c r="AR35" s="284">
        <v>-54.3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9" t="s">
        <v>515</v>
      </c>
      <c r="AL36" s="1120"/>
      <c r="AM36" s="1120"/>
      <c r="AN36" s="1121"/>
      <c r="AO36" s="282" t="s">
        <v>497</v>
      </c>
      <c r="AP36" s="282" t="s">
        <v>497</v>
      </c>
      <c r="AQ36" s="283">
        <v>49</v>
      </c>
      <c r="AR36" s="284" t="s">
        <v>497</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9" t="s">
        <v>516</v>
      </c>
      <c r="AL37" s="1120"/>
      <c r="AM37" s="1120"/>
      <c r="AN37" s="1121"/>
      <c r="AO37" s="282">
        <v>786542</v>
      </c>
      <c r="AP37" s="282">
        <v>419</v>
      </c>
      <c r="AQ37" s="283">
        <v>398</v>
      </c>
      <c r="AR37" s="284">
        <v>5.3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6" t="s">
        <v>517</v>
      </c>
      <c r="AL38" s="1117"/>
      <c r="AM38" s="1117"/>
      <c r="AN38" s="1118"/>
      <c r="AO38" s="312" t="s">
        <v>497</v>
      </c>
      <c r="AP38" s="312" t="s">
        <v>497</v>
      </c>
      <c r="AQ38" s="313">
        <v>3</v>
      </c>
      <c r="AR38" s="304" t="s">
        <v>497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6" t="s">
        <v>518</v>
      </c>
      <c r="AL39" s="1117"/>
      <c r="AM39" s="1117"/>
      <c r="AN39" s="1118"/>
      <c r="AO39" s="282">
        <v>-1569077</v>
      </c>
      <c r="AP39" s="282">
        <v>-835</v>
      </c>
      <c r="AQ39" s="283">
        <v>-1621</v>
      </c>
      <c r="AR39" s="284">
        <v>-48.5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9" t="s">
        <v>519</v>
      </c>
      <c r="AL40" s="1120"/>
      <c r="AM40" s="1120"/>
      <c r="AN40" s="1121"/>
      <c r="AO40" s="282">
        <v>-59142592</v>
      </c>
      <c r="AP40" s="282">
        <v>-31471</v>
      </c>
      <c r="AQ40" s="283">
        <v>-27343</v>
      </c>
      <c r="AR40" s="284">
        <v>15.1</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22" t="s">
        <v>520</v>
      </c>
      <c r="AL41" s="1123"/>
      <c r="AM41" s="1123"/>
      <c r="AN41" s="1124"/>
      <c r="AO41" s="282">
        <v>40734822</v>
      </c>
      <c r="AP41" s="282">
        <v>21676</v>
      </c>
      <c r="AQ41" s="283">
        <v>18569</v>
      </c>
      <c r="AR41" s="284">
        <v>16.7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521</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522</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1" t="s">
        <v>490</v>
      </c>
      <c r="AN49" s="1113" t="s">
        <v>523</v>
      </c>
      <c r="AO49" s="1114"/>
      <c r="AP49" s="1114"/>
      <c r="AQ49" s="1114"/>
      <c r="AR49" s="1115"/>
      <c r="AU49" s="320"/>
      <c r="AV49" s="321"/>
      <c r="AW49" s="1111"/>
      <c r="AX49" s="1113"/>
      <c r="AY49" s="1114"/>
      <c r="AZ49" s="1114"/>
      <c r="BA49" s="1114"/>
      <c r="BB49" s="1115"/>
      <c r="BC49" s="269"/>
      <c r="BD49" s="267"/>
      <c r="BE49" s="320"/>
      <c r="BF49" s="321"/>
      <c r="BG49" s="1111"/>
      <c r="BH49" s="1113"/>
      <c r="BI49" s="1114"/>
      <c r="BJ49" s="1114"/>
      <c r="BK49" s="1114"/>
      <c r="BL49" s="1115"/>
      <c r="BM49" s="269"/>
      <c r="BN49" s="267"/>
      <c r="BO49" s="320"/>
      <c r="BP49" s="321"/>
      <c r="BQ49" s="1111"/>
      <c r="BR49" s="1113"/>
      <c r="BS49" s="1114"/>
      <c r="BT49" s="1114"/>
      <c r="BU49" s="1114"/>
      <c r="BV49" s="1115"/>
      <c r="BW49" s="269"/>
      <c r="BX49" s="267"/>
      <c r="BY49" s="320"/>
      <c r="BZ49" s="321"/>
      <c r="CA49" s="1111"/>
      <c r="CB49" s="1113"/>
      <c r="CC49" s="1114"/>
      <c r="CD49" s="1114"/>
      <c r="CE49" s="1114"/>
      <c r="CF49" s="1115"/>
      <c r="CG49" s="269"/>
      <c r="CH49" s="267"/>
      <c r="CI49" s="320"/>
      <c r="CJ49" s="321"/>
      <c r="CK49" s="1111"/>
      <c r="CL49" s="1113"/>
      <c r="CM49" s="1114"/>
      <c r="CN49" s="1114"/>
      <c r="CO49" s="1114"/>
      <c r="CP49" s="1115"/>
      <c r="CQ49" s="269"/>
      <c r="CR49" s="267"/>
      <c r="CS49" s="320"/>
      <c r="CT49" s="321"/>
      <c r="CU49" s="1111"/>
      <c r="CV49" s="1113"/>
      <c r="CW49" s="1114"/>
      <c r="CX49" s="1114"/>
      <c r="CY49" s="1114"/>
      <c r="CZ49" s="1115"/>
      <c r="DA49" s="269"/>
      <c r="DB49" s="267"/>
      <c r="DC49" s="320"/>
      <c r="DD49" s="321"/>
      <c r="DE49" s="1111"/>
      <c r="DF49" s="1113"/>
      <c r="DG49" s="1114"/>
      <c r="DH49" s="1114"/>
      <c r="DI49" s="1114"/>
      <c r="DJ49" s="1115"/>
      <c r="DK49" s="269"/>
      <c r="DL49" s="267"/>
      <c r="DM49" s="320"/>
      <c r="DN49" s="321"/>
      <c r="DO49" s="1111"/>
      <c r="DP49" s="1113"/>
      <c r="DQ49" s="1114"/>
      <c r="DR49" s="1114"/>
      <c r="DS49" s="1114"/>
      <c r="DT49" s="1115"/>
      <c r="DU49" s="269"/>
      <c r="DV49" s="267"/>
      <c r="DW49" s="320"/>
      <c r="DX49" s="321"/>
      <c r="DY49" s="1111"/>
      <c r="DZ49" s="1113"/>
      <c r="EA49" s="1114"/>
      <c r="EB49" s="1114"/>
      <c r="EC49" s="1114"/>
      <c r="ED49" s="1115"/>
      <c r="EE49" s="269"/>
      <c r="EF49" s="267"/>
      <c r="EG49" s="320"/>
      <c r="EH49" s="321"/>
      <c r="EI49" s="1111"/>
      <c r="EJ49" s="1113"/>
      <c r="EK49" s="1114"/>
      <c r="EL49" s="1114"/>
      <c r="EM49" s="1114"/>
      <c r="EN49" s="1115"/>
      <c r="EO49" s="269"/>
      <c r="EP49" s="267"/>
      <c r="EQ49" s="320"/>
      <c r="ER49" s="321"/>
      <c r="ES49" s="1111"/>
      <c r="ET49" s="1113"/>
      <c r="EU49" s="1114"/>
      <c r="EV49" s="1114"/>
      <c r="EW49" s="1114"/>
      <c r="EX49" s="1115"/>
      <c r="EY49" s="269"/>
      <c r="EZ49" s="267"/>
      <c r="FA49" s="320"/>
      <c r="FB49" s="321"/>
      <c r="FC49" s="1111"/>
      <c r="FD49" s="1113"/>
      <c r="FE49" s="1114"/>
      <c r="FF49" s="1114"/>
      <c r="FG49" s="1114"/>
      <c r="FH49" s="1115"/>
      <c r="FI49" s="269"/>
      <c r="FJ49" s="267"/>
      <c r="FK49" s="320"/>
      <c r="FL49" s="321"/>
      <c r="FM49" s="1111"/>
      <c r="FN49" s="1113"/>
      <c r="FO49" s="1114"/>
      <c r="FP49" s="1114"/>
      <c r="FQ49" s="1114"/>
      <c r="FR49" s="1115"/>
      <c r="FS49" s="269"/>
      <c r="FT49" s="267"/>
      <c r="FU49" s="320"/>
      <c r="FV49" s="321"/>
      <c r="FW49" s="1111"/>
      <c r="FX49" s="1113"/>
      <c r="FY49" s="1114"/>
      <c r="FZ49" s="1114"/>
      <c r="GA49" s="1114"/>
      <c r="GB49" s="1115"/>
      <c r="GC49" s="269"/>
      <c r="GD49" s="267"/>
      <c r="GE49" s="320"/>
      <c r="GF49" s="321"/>
      <c r="GG49" s="1111"/>
      <c r="GH49" s="1113"/>
      <c r="GI49" s="1114"/>
      <c r="GJ49" s="1114"/>
      <c r="GK49" s="1114"/>
      <c r="GL49" s="1115"/>
      <c r="GM49" s="269"/>
      <c r="GN49" s="267"/>
      <c r="GO49" s="320"/>
      <c r="GP49" s="321"/>
      <c r="GQ49" s="1111"/>
      <c r="GR49" s="1113"/>
      <c r="GS49" s="1114"/>
      <c r="GT49" s="1114"/>
      <c r="GU49" s="1114"/>
      <c r="GV49" s="1115"/>
      <c r="GW49" s="269"/>
      <c r="GX49" s="267"/>
      <c r="GY49" s="320"/>
      <c r="GZ49" s="321"/>
      <c r="HA49" s="1111"/>
      <c r="HB49" s="1113"/>
      <c r="HC49" s="1114"/>
      <c r="HD49" s="1114"/>
      <c r="HE49" s="1114"/>
      <c r="HF49" s="1115"/>
      <c r="HG49" s="269"/>
      <c r="HH49" s="267"/>
      <c r="HI49" s="320"/>
      <c r="HJ49" s="321"/>
      <c r="HK49" s="1111"/>
      <c r="HL49" s="1113"/>
      <c r="HM49" s="1114"/>
      <c r="HN49" s="1114"/>
      <c r="HO49" s="1114"/>
      <c r="HP49" s="1115"/>
      <c r="HQ49" s="269"/>
      <c r="HR49" s="267"/>
      <c r="HS49" s="320"/>
      <c r="HT49" s="321"/>
      <c r="HU49" s="1111"/>
      <c r="HV49" s="1113"/>
      <c r="HW49" s="1114"/>
      <c r="HX49" s="1114"/>
      <c r="HY49" s="1114"/>
      <c r="HZ49" s="1115"/>
      <c r="IA49" s="269"/>
      <c r="IB49" s="267"/>
      <c r="IC49" s="320"/>
      <c r="ID49" s="321"/>
      <c r="IE49" s="1111"/>
      <c r="IF49" s="1113"/>
      <c r="IG49" s="1114"/>
      <c r="IH49" s="1114"/>
      <c r="II49" s="1114"/>
      <c r="IJ49" s="1115"/>
      <c r="IK49" s="269"/>
      <c r="IL49" s="267"/>
      <c r="IM49" s="320"/>
      <c r="IN49" s="321"/>
      <c r="IO49" s="1111"/>
      <c r="IP49" s="1113"/>
      <c r="IQ49" s="1114"/>
      <c r="IR49" s="1114"/>
      <c r="IS49" s="1114"/>
      <c r="IT49" s="1115"/>
      <c r="IU49" s="269"/>
      <c r="IV49" s="267"/>
      <c r="IW49" s="320"/>
      <c r="IX49" s="321"/>
      <c r="IY49" s="1111"/>
      <c r="IZ49" s="1113"/>
      <c r="JA49" s="1114"/>
      <c r="JB49" s="1114"/>
      <c r="JC49" s="1114"/>
      <c r="JD49" s="1115"/>
      <c r="JE49" s="269"/>
      <c r="JF49" s="267"/>
      <c r="JG49" s="320"/>
      <c r="JH49" s="321"/>
      <c r="JI49" s="1111"/>
      <c r="JJ49" s="1113"/>
      <c r="JK49" s="1114"/>
      <c r="JL49" s="1114"/>
      <c r="JM49" s="1114"/>
      <c r="JN49" s="1115"/>
      <c r="JO49" s="269"/>
      <c r="JP49" s="267"/>
      <c r="JQ49" s="320"/>
      <c r="JR49" s="321"/>
      <c r="JS49" s="1111"/>
      <c r="JT49" s="1113"/>
      <c r="JU49" s="1114"/>
      <c r="JV49" s="1114"/>
      <c r="JW49" s="1114"/>
      <c r="JX49" s="1115"/>
      <c r="JY49" s="269"/>
      <c r="JZ49" s="267"/>
      <c r="KA49" s="320"/>
      <c r="KB49" s="321"/>
      <c r="KC49" s="1111"/>
      <c r="KD49" s="1113"/>
      <c r="KE49" s="1114"/>
      <c r="KF49" s="1114"/>
      <c r="KG49" s="1114"/>
      <c r="KH49" s="1115"/>
      <c r="KI49" s="269"/>
      <c r="KJ49" s="267"/>
      <c r="KK49" s="320"/>
      <c r="KL49" s="321"/>
      <c r="KM49" s="1111"/>
      <c r="KN49" s="1113"/>
      <c r="KO49" s="1114"/>
      <c r="KP49" s="1114"/>
      <c r="KQ49" s="1114"/>
      <c r="KR49" s="1115"/>
      <c r="KS49" s="269"/>
      <c r="KT49" s="267"/>
      <c r="KU49" s="320"/>
      <c r="KV49" s="321"/>
      <c r="KW49" s="1111"/>
      <c r="KX49" s="1113"/>
      <c r="KY49" s="1114"/>
      <c r="KZ49" s="1114"/>
      <c r="LA49" s="1114"/>
      <c r="LB49" s="1115"/>
      <c r="LC49" s="269"/>
      <c r="LD49" s="267"/>
      <c r="LE49" s="320"/>
      <c r="LF49" s="321"/>
      <c r="LG49" s="1111"/>
      <c r="LH49" s="1113"/>
      <c r="LI49" s="1114"/>
      <c r="LJ49" s="1114"/>
      <c r="LK49" s="1114"/>
      <c r="LL49" s="1115"/>
      <c r="LM49" s="269"/>
      <c r="LN49" s="267"/>
      <c r="LO49" s="320"/>
      <c r="LP49" s="321"/>
      <c r="LQ49" s="1111"/>
      <c r="LR49" s="1113"/>
      <c r="LS49" s="1114"/>
      <c r="LT49" s="1114"/>
      <c r="LU49" s="1114"/>
      <c r="LV49" s="1115"/>
      <c r="LW49" s="269"/>
      <c r="LX49" s="267"/>
      <c r="LY49" s="320"/>
      <c r="LZ49" s="321"/>
      <c r="MA49" s="1111"/>
      <c r="MB49" s="1113"/>
      <c r="MC49" s="1114"/>
      <c r="MD49" s="1114"/>
      <c r="ME49" s="1114"/>
      <c r="MF49" s="1115"/>
      <c r="MG49" s="269"/>
      <c r="MH49" s="267"/>
      <c r="MI49" s="320"/>
      <c r="MJ49" s="321"/>
      <c r="MK49" s="1111"/>
      <c r="ML49" s="1113"/>
      <c r="MM49" s="1114"/>
      <c r="MN49" s="1114"/>
      <c r="MO49" s="1114"/>
      <c r="MP49" s="1115"/>
      <c r="MQ49" s="269"/>
      <c r="MR49" s="267"/>
      <c r="MS49" s="320"/>
      <c r="MT49" s="321"/>
      <c r="MU49" s="1111"/>
      <c r="MV49" s="1113"/>
      <c r="MW49" s="1114"/>
      <c r="MX49" s="1114"/>
      <c r="MY49" s="1114"/>
      <c r="MZ49" s="1115"/>
      <c r="NA49" s="269"/>
      <c r="NB49" s="267"/>
      <c r="NC49" s="320"/>
      <c r="ND49" s="321"/>
      <c r="NE49" s="1111"/>
      <c r="NF49" s="1113"/>
      <c r="NG49" s="1114"/>
      <c r="NH49" s="1114"/>
      <c r="NI49" s="1114"/>
      <c r="NJ49" s="1115"/>
      <c r="NK49" s="269"/>
      <c r="NL49" s="267"/>
      <c r="NM49" s="320"/>
      <c r="NN49" s="321"/>
      <c r="NO49" s="1111"/>
      <c r="NP49" s="1113"/>
      <c r="NQ49" s="1114"/>
      <c r="NR49" s="1114"/>
      <c r="NS49" s="1114"/>
      <c r="NT49" s="1115"/>
      <c r="NU49" s="269"/>
      <c r="NV49" s="267"/>
      <c r="NW49" s="320"/>
      <c r="NX49" s="321"/>
      <c r="NY49" s="1111"/>
      <c r="NZ49" s="1113"/>
      <c r="OA49" s="1114"/>
      <c r="OB49" s="1114"/>
      <c r="OC49" s="1114"/>
      <c r="OD49" s="1115"/>
      <c r="OE49" s="269"/>
      <c r="OF49" s="267"/>
      <c r="OG49" s="320"/>
      <c r="OH49" s="321"/>
      <c r="OI49" s="1111"/>
      <c r="OJ49" s="1113"/>
      <c r="OK49" s="1114"/>
      <c r="OL49" s="1114"/>
      <c r="OM49" s="1114"/>
      <c r="ON49" s="1115"/>
      <c r="OO49" s="269"/>
      <c r="OP49" s="267"/>
      <c r="OQ49" s="320"/>
      <c r="OR49" s="321"/>
      <c r="OS49" s="1111"/>
      <c r="OT49" s="1113"/>
      <c r="OU49" s="1114"/>
      <c r="OV49" s="1114"/>
      <c r="OW49" s="1114"/>
      <c r="OX49" s="1115"/>
      <c r="OY49" s="269"/>
      <c r="OZ49" s="267"/>
      <c r="PA49" s="320"/>
      <c r="PB49" s="321"/>
      <c r="PC49" s="1111"/>
      <c r="PD49" s="1113"/>
      <c r="PE49" s="1114"/>
      <c r="PF49" s="1114"/>
      <c r="PG49" s="1114"/>
      <c r="PH49" s="1115"/>
      <c r="PI49" s="269"/>
      <c r="PJ49" s="267"/>
      <c r="PK49" s="320"/>
      <c r="PL49" s="321"/>
      <c r="PM49" s="1111"/>
      <c r="PN49" s="1113"/>
      <c r="PO49" s="1114"/>
      <c r="PP49" s="1114"/>
      <c r="PQ49" s="1114"/>
      <c r="PR49" s="1115"/>
      <c r="PS49" s="269"/>
      <c r="PT49" s="267"/>
      <c r="PU49" s="320"/>
      <c r="PV49" s="321"/>
      <c r="PW49" s="1111"/>
      <c r="PX49" s="1113"/>
      <c r="PY49" s="1114"/>
      <c r="PZ49" s="1114"/>
      <c r="QA49" s="1114"/>
      <c r="QB49" s="1115"/>
      <c r="QC49" s="269"/>
      <c r="QD49" s="267"/>
      <c r="QE49" s="320"/>
      <c r="QF49" s="321"/>
      <c r="QG49" s="1111"/>
      <c r="QH49" s="1113"/>
      <c r="QI49" s="1114"/>
      <c r="QJ49" s="1114"/>
      <c r="QK49" s="1114"/>
      <c r="QL49" s="1115"/>
      <c r="QM49" s="269"/>
      <c r="QN49" s="267"/>
      <c r="QO49" s="320"/>
      <c r="QP49" s="321"/>
      <c r="QQ49" s="1111"/>
      <c r="QR49" s="1113"/>
      <c r="QS49" s="1114"/>
      <c r="QT49" s="1114"/>
      <c r="QU49" s="1114"/>
      <c r="QV49" s="1115"/>
      <c r="QW49" s="269"/>
      <c r="QX49" s="267"/>
      <c r="QY49" s="320"/>
      <c r="QZ49" s="321"/>
      <c r="RA49" s="1111"/>
      <c r="RB49" s="1113"/>
      <c r="RC49" s="1114"/>
      <c r="RD49" s="1114"/>
      <c r="RE49" s="1114"/>
      <c r="RF49" s="1115"/>
      <c r="RG49" s="269"/>
      <c r="RH49" s="267"/>
      <c r="RI49" s="320"/>
      <c r="RJ49" s="321"/>
      <c r="RK49" s="1111"/>
      <c r="RL49" s="1113"/>
      <c r="RM49" s="1114"/>
      <c r="RN49" s="1114"/>
      <c r="RO49" s="1114"/>
      <c r="RP49" s="1115"/>
      <c r="RQ49" s="269"/>
      <c r="RR49" s="267"/>
      <c r="RS49" s="320"/>
      <c r="RT49" s="321"/>
      <c r="RU49" s="1111"/>
      <c r="RV49" s="1113"/>
      <c r="RW49" s="1114"/>
      <c r="RX49" s="1114"/>
      <c r="RY49" s="1114"/>
      <c r="RZ49" s="1115"/>
      <c r="SA49" s="269"/>
      <c r="SB49" s="267"/>
      <c r="SC49" s="320"/>
      <c r="SD49" s="321"/>
      <c r="SE49" s="1111"/>
      <c r="SF49" s="1113"/>
      <c r="SG49" s="1114"/>
      <c r="SH49" s="1114"/>
      <c r="SI49" s="1114"/>
      <c r="SJ49" s="1115"/>
      <c r="SK49" s="269"/>
      <c r="SL49" s="267"/>
      <c r="SM49" s="320"/>
      <c r="SN49" s="321"/>
      <c r="SO49" s="1111"/>
      <c r="SP49" s="1113"/>
      <c r="SQ49" s="1114"/>
      <c r="SR49" s="1114"/>
      <c r="SS49" s="1114"/>
      <c r="ST49" s="1115"/>
      <c r="SU49" s="269"/>
      <c r="SV49" s="267"/>
      <c r="SW49" s="320"/>
      <c r="SX49" s="321"/>
      <c r="SY49" s="1111"/>
      <c r="SZ49" s="1113"/>
      <c r="TA49" s="1114"/>
      <c r="TB49" s="1114"/>
      <c r="TC49" s="1114"/>
      <c r="TD49" s="1115"/>
      <c r="TE49" s="269"/>
      <c r="TF49" s="267"/>
      <c r="TG49" s="320"/>
      <c r="TH49" s="321"/>
      <c r="TI49" s="1111"/>
      <c r="TJ49" s="1113"/>
      <c r="TK49" s="1114"/>
      <c r="TL49" s="1114"/>
      <c r="TM49" s="1114"/>
      <c r="TN49" s="1115"/>
      <c r="TO49" s="269"/>
      <c r="TP49" s="267"/>
      <c r="TQ49" s="320"/>
      <c r="TR49" s="321"/>
      <c r="TS49" s="1111"/>
      <c r="TT49" s="1113"/>
      <c r="TU49" s="1114"/>
      <c r="TV49" s="1114"/>
      <c r="TW49" s="1114"/>
      <c r="TX49" s="1115"/>
      <c r="TY49" s="269"/>
      <c r="TZ49" s="267"/>
      <c r="UA49" s="320"/>
      <c r="UB49" s="321"/>
      <c r="UC49" s="1111"/>
      <c r="UD49" s="1113"/>
      <c r="UE49" s="1114"/>
      <c r="UF49" s="1114"/>
      <c r="UG49" s="1114"/>
      <c r="UH49" s="1115"/>
      <c r="UI49" s="269"/>
      <c r="UJ49" s="267"/>
      <c r="UK49" s="320"/>
      <c r="UL49" s="321"/>
      <c r="UM49" s="1111"/>
      <c r="UN49" s="1113"/>
      <c r="UO49" s="1114"/>
      <c r="UP49" s="1114"/>
      <c r="UQ49" s="1114"/>
      <c r="UR49" s="1115"/>
      <c r="US49" s="269"/>
      <c r="UT49" s="267"/>
      <c r="UU49" s="320"/>
      <c r="UV49" s="321"/>
      <c r="UW49" s="1111"/>
      <c r="UX49" s="1113"/>
      <c r="UY49" s="1114"/>
      <c r="UZ49" s="1114"/>
      <c r="VA49" s="1114"/>
      <c r="VB49" s="1115"/>
      <c r="VC49" s="269"/>
      <c r="VD49" s="267"/>
      <c r="VE49" s="320"/>
      <c r="VF49" s="321"/>
      <c r="VG49" s="1111"/>
      <c r="VH49" s="1113"/>
      <c r="VI49" s="1114"/>
      <c r="VJ49" s="1114"/>
      <c r="VK49" s="1114"/>
      <c r="VL49" s="1115"/>
      <c r="VM49" s="269"/>
      <c r="VN49" s="267"/>
      <c r="VO49" s="320"/>
      <c r="VP49" s="321"/>
      <c r="VQ49" s="1111"/>
      <c r="VR49" s="1113"/>
      <c r="VS49" s="1114"/>
      <c r="VT49" s="1114"/>
      <c r="VU49" s="1114"/>
      <c r="VV49" s="1115"/>
      <c r="VW49" s="269"/>
      <c r="VX49" s="267"/>
      <c r="VY49" s="320"/>
      <c r="VZ49" s="321"/>
      <c r="WA49" s="1111"/>
      <c r="WB49" s="1113"/>
      <c r="WC49" s="1114"/>
      <c r="WD49" s="1114"/>
      <c r="WE49" s="1114"/>
      <c r="WF49" s="1115"/>
      <c r="WG49" s="269"/>
      <c r="WH49" s="267"/>
      <c r="WI49" s="320"/>
      <c r="WJ49" s="321"/>
      <c r="WK49" s="1111"/>
      <c r="WL49" s="1113"/>
      <c r="WM49" s="1114"/>
      <c r="WN49" s="1114"/>
      <c r="WO49" s="1114"/>
      <c r="WP49" s="1115"/>
      <c r="WQ49" s="269"/>
      <c r="WR49" s="267"/>
      <c r="WS49" s="320"/>
      <c r="WT49" s="321"/>
      <c r="WU49" s="1111"/>
      <c r="WV49" s="1113"/>
      <c r="WW49" s="1114"/>
      <c r="WX49" s="1114"/>
      <c r="WY49" s="1114"/>
      <c r="WZ49" s="1115"/>
      <c r="XA49" s="269"/>
      <c r="XB49" s="267"/>
      <c r="XC49" s="320"/>
      <c r="XD49" s="321"/>
      <c r="XE49" s="1111"/>
      <c r="XF49" s="1113"/>
      <c r="XG49" s="1114"/>
      <c r="XH49" s="1114"/>
      <c r="XI49" s="1114"/>
      <c r="XJ49" s="1115"/>
      <c r="XK49" s="269"/>
      <c r="XL49" s="267"/>
      <c r="XM49" s="320"/>
      <c r="XN49" s="321"/>
      <c r="XO49" s="1111"/>
      <c r="XP49" s="1113"/>
      <c r="XQ49" s="1114"/>
      <c r="XR49" s="1114"/>
      <c r="XS49" s="1114"/>
      <c r="XT49" s="1115"/>
      <c r="XU49" s="269"/>
      <c r="XV49" s="267"/>
      <c r="XW49" s="320"/>
      <c r="XX49" s="321"/>
      <c r="XY49" s="1111"/>
      <c r="XZ49" s="1113"/>
      <c r="YA49" s="1114"/>
      <c r="YB49" s="1114"/>
      <c r="YC49" s="1114"/>
      <c r="YD49" s="1115"/>
      <c r="YE49" s="269"/>
      <c r="YF49" s="267"/>
      <c r="YG49" s="320"/>
      <c r="YH49" s="321"/>
      <c r="YI49" s="1111"/>
      <c r="YJ49" s="1113"/>
      <c r="YK49" s="1114"/>
      <c r="YL49" s="1114"/>
      <c r="YM49" s="1114"/>
      <c r="YN49" s="1115"/>
      <c r="YO49" s="269"/>
      <c r="YP49" s="267"/>
      <c r="YQ49" s="320"/>
      <c r="YR49" s="321"/>
      <c r="YS49" s="1111"/>
      <c r="YT49" s="1113"/>
      <c r="YU49" s="1114"/>
      <c r="YV49" s="1114"/>
      <c r="YW49" s="1114"/>
      <c r="YX49" s="1115"/>
      <c r="YY49" s="269"/>
      <c r="YZ49" s="267"/>
      <c r="ZA49" s="320"/>
      <c r="ZB49" s="321"/>
      <c r="ZC49" s="1111"/>
      <c r="ZD49" s="1113"/>
      <c r="ZE49" s="1114"/>
      <c r="ZF49" s="1114"/>
      <c r="ZG49" s="1114"/>
      <c r="ZH49" s="1115"/>
      <c r="ZI49" s="269"/>
      <c r="ZJ49" s="267"/>
      <c r="ZK49" s="320"/>
      <c r="ZL49" s="321"/>
      <c r="ZM49" s="1111"/>
      <c r="ZN49" s="1113"/>
      <c r="ZO49" s="1114"/>
      <c r="ZP49" s="1114"/>
      <c r="ZQ49" s="1114"/>
      <c r="ZR49" s="1115"/>
      <c r="ZS49" s="269"/>
      <c r="ZT49" s="267"/>
      <c r="ZU49" s="320"/>
      <c r="ZV49" s="321"/>
      <c r="ZW49" s="1111"/>
      <c r="ZX49" s="1113"/>
      <c r="ZY49" s="1114"/>
      <c r="ZZ49" s="1114"/>
      <c r="AAA49" s="1114"/>
      <c r="AAB49" s="1115"/>
      <c r="AAC49" s="269"/>
      <c r="AAD49" s="267"/>
      <c r="AAE49" s="320"/>
      <c r="AAF49" s="321"/>
      <c r="AAG49" s="1111"/>
      <c r="AAH49" s="1113"/>
      <c r="AAI49" s="1114"/>
      <c r="AAJ49" s="1114"/>
      <c r="AAK49" s="1114"/>
      <c r="AAL49" s="1115"/>
      <c r="AAM49" s="269"/>
      <c r="AAN49" s="267"/>
      <c r="AAO49" s="320"/>
      <c r="AAP49" s="321"/>
      <c r="AAQ49" s="1111"/>
      <c r="AAR49" s="1113"/>
      <c r="AAS49" s="1114"/>
      <c r="AAT49" s="1114"/>
      <c r="AAU49" s="1114"/>
      <c r="AAV49" s="1115"/>
      <c r="AAW49" s="269"/>
      <c r="AAX49" s="267"/>
      <c r="AAY49" s="320"/>
      <c r="AAZ49" s="321"/>
      <c r="ABA49" s="1111"/>
      <c r="ABB49" s="1113"/>
      <c r="ABC49" s="1114"/>
      <c r="ABD49" s="1114"/>
      <c r="ABE49" s="1114"/>
      <c r="ABF49" s="1115"/>
      <c r="ABG49" s="269"/>
      <c r="ABH49" s="267"/>
      <c r="ABI49" s="320"/>
      <c r="ABJ49" s="321"/>
      <c r="ABK49" s="1111"/>
      <c r="ABL49" s="1113"/>
      <c r="ABM49" s="1114"/>
      <c r="ABN49" s="1114"/>
      <c r="ABO49" s="1114"/>
      <c r="ABP49" s="1115"/>
      <c r="ABQ49" s="269"/>
      <c r="ABR49" s="267"/>
      <c r="ABS49" s="320"/>
      <c r="ABT49" s="321"/>
      <c r="ABU49" s="1111"/>
      <c r="ABV49" s="1113"/>
      <c r="ABW49" s="1114"/>
      <c r="ABX49" s="1114"/>
      <c r="ABY49" s="1114"/>
      <c r="ABZ49" s="1115"/>
      <c r="ACA49" s="269"/>
      <c r="ACB49" s="267"/>
      <c r="ACC49" s="320"/>
      <c r="ACD49" s="321"/>
      <c r="ACE49" s="1111"/>
      <c r="ACF49" s="1113"/>
      <c r="ACG49" s="1114"/>
      <c r="ACH49" s="1114"/>
      <c r="ACI49" s="1114"/>
      <c r="ACJ49" s="1115"/>
      <c r="ACK49" s="269"/>
      <c r="ACL49" s="267"/>
      <c r="ACM49" s="320"/>
      <c r="ACN49" s="321"/>
      <c r="ACO49" s="1111"/>
      <c r="ACP49" s="1113"/>
      <c r="ACQ49" s="1114"/>
      <c r="ACR49" s="1114"/>
      <c r="ACS49" s="1114"/>
      <c r="ACT49" s="1115"/>
      <c r="ACU49" s="269"/>
      <c r="ACV49" s="267"/>
      <c r="ACW49" s="320"/>
      <c r="ACX49" s="321"/>
      <c r="ACY49" s="1111"/>
      <c r="ACZ49" s="1113"/>
      <c r="ADA49" s="1114"/>
      <c r="ADB49" s="1114"/>
      <c r="ADC49" s="1114"/>
      <c r="ADD49" s="1115"/>
      <c r="ADE49" s="269"/>
      <c r="ADF49" s="267"/>
      <c r="ADG49" s="320"/>
      <c r="ADH49" s="321"/>
      <c r="ADI49" s="1111"/>
      <c r="ADJ49" s="1113"/>
      <c r="ADK49" s="1114"/>
      <c r="ADL49" s="1114"/>
      <c r="ADM49" s="1114"/>
      <c r="ADN49" s="1115"/>
      <c r="ADO49" s="269"/>
      <c r="ADP49" s="267"/>
      <c r="ADQ49" s="320"/>
      <c r="ADR49" s="321"/>
      <c r="ADS49" s="1111"/>
      <c r="ADT49" s="1113"/>
      <c r="ADU49" s="1114"/>
      <c r="ADV49" s="1114"/>
      <c r="ADW49" s="1114"/>
      <c r="ADX49" s="1115"/>
      <c r="ADY49" s="269"/>
      <c r="ADZ49" s="267"/>
      <c r="AEA49" s="320"/>
      <c r="AEB49" s="321"/>
      <c r="AEC49" s="1111"/>
      <c r="AED49" s="1113"/>
      <c r="AEE49" s="1114"/>
      <c r="AEF49" s="1114"/>
      <c r="AEG49" s="1114"/>
      <c r="AEH49" s="1115"/>
      <c r="AEI49" s="269"/>
      <c r="AEJ49" s="267"/>
      <c r="AEK49" s="320"/>
      <c r="AEL49" s="321"/>
      <c r="AEM49" s="1111"/>
      <c r="AEN49" s="1113"/>
      <c r="AEO49" s="1114"/>
      <c r="AEP49" s="1114"/>
      <c r="AEQ49" s="1114"/>
      <c r="AER49" s="1115"/>
      <c r="AES49" s="269"/>
      <c r="AET49" s="267"/>
      <c r="AEU49" s="320"/>
      <c r="AEV49" s="321"/>
      <c r="AEW49" s="1111"/>
      <c r="AEX49" s="1113"/>
      <c r="AEY49" s="1114"/>
      <c r="AEZ49" s="1114"/>
      <c r="AFA49" s="1114"/>
      <c r="AFB49" s="1115"/>
      <c r="AFC49" s="269"/>
      <c r="AFD49" s="267"/>
      <c r="AFE49" s="320"/>
      <c r="AFF49" s="321"/>
      <c r="AFG49" s="1111"/>
      <c r="AFH49" s="1113"/>
      <c r="AFI49" s="1114"/>
      <c r="AFJ49" s="1114"/>
      <c r="AFK49" s="1114"/>
      <c r="AFL49" s="1115"/>
      <c r="AFM49" s="269"/>
      <c r="AFN49" s="267"/>
      <c r="AFO49" s="320"/>
      <c r="AFP49" s="321"/>
      <c r="AFQ49" s="1111"/>
      <c r="AFR49" s="1113"/>
      <c r="AFS49" s="1114"/>
      <c r="AFT49" s="1114"/>
      <c r="AFU49" s="1114"/>
      <c r="AFV49" s="1115"/>
      <c r="AFW49" s="269"/>
      <c r="AFX49" s="267"/>
      <c r="AFY49" s="320"/>
      <c r="AFZ49" s="321"/>
      <c r="AGA49" s="1111"/>
      <c r="AGB49" s="1113"/>
      <c r="AGC49" s="1114"/>
      <c r="AGD49" s="1114"/>
      <c r="AGE49" s="1114"/>
      <c r="AGF49" s="1115"/>
      <c r="AGG49" s="269"/>
      <c r="AGH49" s="267"/>
      <c r="AGI49" s="320"/>
      <c r="AGJ49" s="321"/>
      <c r="AGK49" s="1111"/>
      <c r="AGL49" s="1113"/>
      <c r="AGM49" s="1114"/>
      <c r="AGN49" s="1114"/>
      <c r="AGO49" s="1114"/>
      <c r="AGP49" s="1115"/>
      <c r="AGQ49" s="269"/>
      <c r="AGR49" s="267"/>
      <c r="AGS49" s="320"/>
      <c r="AGT49" s="321"/>
      <c r="AGU49" s="1111"/>
      <c r="AGV49" s="1113"/>
      <c r="AGW49" s="1114"/>
      <c r="AGX49" s="1114"/>
      <c r="AGY49" s="1114"/>
      <c r="AGZ49" s="1115"/>
      <c r="AHA49" s="269"/>
      <c r="AHB49" s="267"/>
      <c r="AHC49" s="320"/>
      <c r="AHD49" s="321"/>
      <c r="AHE49" s="1111"/>
      <c r="AHF49" s="1113"/>
      <c r="AHG49" s="1114"/>
      <c r="AHH49" s="1114"/>
      <c r="AHI49" s="1114"/>
      <c r="AHJ49" s="1115"/>
      <c r="AHK49" s="269"/>
      <c r="AHL49" s="267"/>
      <c r="AHM49" s="320"/>
      <c r="AHN49" s="321"/>
      <c r="AHO49" s="1111"/>
      <c r="AHP49" s="1113"/>
      <c r="AHQ49" s="1114"/>
      <c r="AHR49" s="1114"/>
      <c r="AHS49" s="1114"/>
      <c r="AHT49" s="1115"/>
      <c r="AHU49" s="269"/>
      <c r="AHV49" s="267"/>
      <c r="AHW49" s="320"/>
      <c r="AHX49" s="321"/>
      <c r="AHY49" s="1111"/>
      <c r="AHZ49" s="1113"/>
      <c r="AIA49" s="1114"/>
      <c r="AIB49" s="1114"/>
      <c r="AIC49" s="1114"/>
      <c r="AID49" s="1115"/>
      <c r="AIE49" s="269"/>
      <c r="AIF49" s="267"/>
      <c r="AIG49" s="320"/>
      <c r="AIH49" s="321"/>
      <c r="AII49" s="1111"/>
      <c r="AIJ49" s="1113"/>
      <c r="AIK49" s="1114"/>
      <c r="AIL49" s="1114"/>
      <c r="AIM49" s="1114"/>
      <c r="AIN49" s="1115"/>
      <c r="AIO49" s="269"/>
      <c r="AIP49" s="267"/>
      <c r="AIQ49" s="320"/>
      <c r="AIR49" s="321"/>
      <c r="AIS49" s="1111"/>
      <c r="AIT49" s="1113"/>
      <c r="AIU49" s="1114"/>
      <c r="AIV49" s="1114"/>
      <c r="AIW49" s="1114"/>
      <c r="AIX49" s="1115"/>
      <c r="AIY49" s="269"/>
      <c r="AIZ49" s="267"/>
      <c r="AJA49" s="320"/>
      <c r="AJB49" s="321"/>
      <c r="AJC49" s="1111"/>
      <c r="AJD49" s="1113"/>
      <c r="AJE49" s="1114"/>
      <c r="AJF49" s="1114"/>
      <c r="AJG49" s="1114"/>
      <c r="AJH49" s="1115"/>
      <c r="AJI49" s="269"/>
      <c r="AJJ49" s="267"/>
      <c r="AJK49" s="320"/>
      <c r="AJL49" s="321"/>
      <c r="AJM49" s="1111"/>
      <c r="AJN49" s="1113"/>
      <c r="AJO49" s="1114"/>
      <c r="AJP49" s="1114"/>
      <c r="AJQ49" s="1114"/>
      <c r="AJR49" s="1115"/>
      <c r="AJS49" s="269"/>
      <c r="AJT49" s="267"/>
      <c r="AJU49" s="320"/>
      <c r="AJV49" s="321"/>
      <c r="AJW49" s="1111"/>
      <c r="AJX49" s="1113"/>
      <c r="AJY49" s="1114"/>
      <c r="AJZ49" s="1114"/>
      <c r="AKA49" s="1114"/>
      <c r="AKB49" s="1115"/>
      <c r="AKC49" s="269"/>
      <c r="AKD49" s="267"/>
      <c r="AKE49" s="320"/>
      <c r="AKF49" s="321"/>
      <c r="AKG49" s="1111"/>
      <c r="AKH49" s="1113"/>
      <c r="AKI49" s="1114"/>
      <c r="AKJ49" s="1114"/>
      <c r="AKK49" s="1114"/>
      <c r="AKL49" s="1115"/>
      <c r="AKM49" s="269"/>
      <c r="AKN49" s="267"/>
      <c r="AKO49" s="320"/>
      <c r="AKP49" s="321"/>
      <c r="AKQ49" s="1111"/>
      <c r="AKR49" s="1113"/>
      <c r="AKS49" s="1114"/>
      <c r="AKT49" s="1114"/>
      <c r="AKU49" s="1114"/>
      <c r="AKV49" s="1115"/>
      <c r="AKW49" s="269"/>
      <c r="AKX49" s="267"/>
      <c r="AKY49" s="320"/>
      <c r="AKZ49" s="321"/>
      <c r="ALA49" s="1111"/>
      <c r="ALB49" s="1113"/>
      <c r="ALC49" s="1114"/>
      <c r="ALD49" s="1114"/>
      <c r="ALE49" s="1114"/>
      <c r="ALF49" s="1115"/>
      <c r="ALG49" s="269"/>
      <c r="ALH49" s="267"/>
      <c r="ALI49" s="320"/>
      <c r="ALJ49" s="321"/>
      <c r="ALK49" s="1111"/>
      <c r="ALL49" s="1113"/>
      <c r="ALM49" s="1114"/>
      <c r="ALN49" s="1114"/>
      <c r="ALO49" s="1114"/>
      <c r="ALP49" s="1115"/>
      <c r="ALQ49" s="269"/>
      <c r="ALR49" s="267"/>
      <c r="ALS49" s="320"/>
      <c r="ALT49" s="321"/>
      <c r="ALU49" s="1111"/>
      <c r="ALV49" s="1113"/>
      <c r="ALW49" s="1114"/>
      <c r="ALX49" s="1114"/>
      <c r="ALY49" s="1114"/>
      <c r="ALZ49" s="1115"/>
      <c r="AMA49" s="269"/>
      <c r="AMB49" s="267"/>
      <c r="AMC49" s="320"/>
      <c r="AMD49" s="321"/>
      <c r="AME49" s="1111"/>
      <c r="AMF49" s="1113"/>
      <c r="AMG49" s="1114"/>
      <c r="AMH49" s="1114"/>
      <c r="AMI49" s="1114"/>
      <c r="AMJ49" s="1115"/>
      <c r="AMK49" s="269"/>
      <c r="AML49" s="267"/>
      <c r="AMM49" s="320"/>
      <c r="AMN49" s="321"/>
      <c r="AMO49" s="1111"/>
      <c r="AMP49" s="1113"/>
      <c r="AMQ49" s="1114"/>
      <c r="AMR49" s="1114"/>
      <c r="AMS49" s="1114"/>
      <c r="AMT49" s="1115"/>
      <c r="AMU49" s="269"/>
      <c r="AMV49" s="267"/>
      <c r="AMW49" s="320"/>
      <c r="AMX49" s="321"/>
      <c r="AMY49" s="1111"/>
      <c r="AMZ49" s="1113"/>
      <c r="ANA49" s="1114"/>
      <c r="ANB49" s="1114"/>
      <c r="ANC49" s="1114"/>
      <c r="AND49" s="1115"/>
      <c r="ANE49" s="269"/>
      <c r="ANF49" s="267"/>
      <c r="ANG49" s="320"/>
      <c r="ANH49" s="321"/>
      <c r="ANI49" s="1111"/>
      <c r="ANJ49" s="1113"/>
      <c r="ANK49" s="1114"/>
      <c r="ANL49" s="1114"/>
      <c r="ANM49" s="1114"/>
      <c r="ANN49" s="1115"/>
      <c r="ANO49" s="269"/>
      <c r="ANP49" s="267"/>
      <c r="ANQ49" s="320"/>
      <c r="ANR49" s="321"/>
      <c r="ANS49" s="1111"/>
      <c r="ANT49" s="1113"/>
      <c r="ANU49" s="1114"/>
      <c r="ANV49" s="1114"/>
      <c r="ANW49" s="1114"/>
      <c r="ANX49" s="1115"/>
      <c r="ANY49" s="269"/>
      <c r="ANZ49" s="267"/>
      <c r="AOA49" s="320"/>
      <c r="AOB49" s="321"/>
      <c r="AOC49" s="1111"/>
      <c r="AOD49" s="1113"/>
      <c r="AOE49" s="1114"/>
      <c r="AOF49" s="1114"/>
      <c r="AOG49" s="1114"/>
      <c r="AOH49" s="1115"/>
      <c r="AOI49" s="269"/>
      <c r="AOJ49" s="267"/>
      <c r="AOK49" s="320"/>
      <c r="AOL49" s="321"/>
      <c r="AOM49" s="1111"/>
      <c r="AON49" s="1113"/>
      <c r="AOO49" s="1114"/>
      <c r="AOP49" s="1114"/>
      <c r="AOQ49" s="1114"/>
      <c r="AOR49" s="1115"/>
      <c r="AOS49" s="269"/>
      <c r="AOT49" s="267"/>
      <c r="AOU49" s="320"/>
      <c r="AOV49" s="321"/>
      <c r="AOW49" s="1111"/>
      <c r="AOX49" s="1113"/>
      <c r="AOY49" s="1114"/>
      <c r="AOZ49" s="1114"/>
      <c r="APA49" s="1114"/>
      <c r="APB49" s="1115"/>
      <c r="APC49" s="269"/>
      <c r="APD49" s="267"/>
      <c r="APE49" s="320"/>
      <c r="APF49" s="321"/>
      <c r="APG49" s="1111"/>
      <c r="APH49" s="1113"/>
      <c r="API49" s="1114"/>
      <c r="APJ49" s="1114"/>
      <c r="APK49" s="1114"/>
      <c r="APL49" s="1115"/>
      <c r="APM49" s="269"/>
      <c r="APN49" s="267"/>
      <c r="APO49" s="320"/>
      <c r="APP49" s="321"/>
      <c r="APQ49" s="1111"/>
      <c r="APR49" s="1113"/>
      <c r="APS49" s="1114"/>
      <c r="APT49" s="1114"/>
      <c r="APU49" s="1114"/>
      <c r="APV49" s="1115"/>
      <c r="APW49" s="269"/>
      <c r="APX49" s="267"/>
      <c r="APY49" s="320"/>
      <c r="APZ49" s="321"/>
      <c r="AQA49" s="1111"/>
      <c r="AQB49" s="1113"/>
      <c r="AQC49" s="1114"/>
      <c r="AQD49" s="1114"/>
      <c r="AQE49" s="1114"/>
      <c r="AQF49" s="1115"/>
      <c r="AQG49" s="269"/>
      <c r="AQH49" s="267"/>
      <c r="AQI49" s="320"/>
      <c r="AQJ49" s="321"/>
      <c r="AQK49" s="1111"/>
      <c r="AQL49" s="1113"/>
      <c r="AQM49" s="1114"/>
      <c r="AQN49" s="1114"/>
      <c r="AQO49" s="1114"/>
      <c r="AQP49" s="1115"/>
      <c r="AQQ49" s="269"/>
      <c r="AQR49" s="267"/>
      <c r="AQS49" s="320"/>
      <c r="AQT49" s="321"/>
      <c r="AQU49" s="1111"/>
      <c r="AQV49" s="1113"/>
      <c r="AQW49" s="1114"/>
      <c r="AQX49" s="1114"/>
      <c r="AQY49" s="1114"/>
      <c r="AQZ49" s="1115"/>
      <c r="ARA49" s="269"/>
      <c r="ARB49" s="267"/>
      <c r="ARC49" s="320"/>
      <c r="ARD49" s="321"/>
      <c r="ARE49" s="1111"/>
      <c r="ARF49" s="1113"/>
      <c r="ARG49" s="1114"/>
      <c r="ARH49" s="1114"/>
      <c r="ARI49" s="1114"/>
      <c r="ARJ49" s="1115"/>
      <c r="ARK49" s="269"/>
      <c r="ARL49" s="267"/>
      <c r="ARM49" s="320"/>
      <c r="ARN49" s="321"/>
      <c r="ARO49" s="1111"/>
      <c r="ARP49" s="1113"/>
      <c r="ARQ49" s="1114"/>
      <c r="ARR49" s="1114"/>
      <c r="ARS49" s="1114"/>
      <c r="ART49" s="1115"/>
      <c r="ARU49" s="269"/>
      <c r="ARV49" s="267"/>
      <c r="ARW49" s="320"/>
      <c r="ARX49" s="321"/>
      <c r="ARY49" s="1111"/>
      <c r="ARZ49" s="1113"/>
      <c r="ASA49" s="1114"/>
      <c r="ASB49" s="1114"/>
      <c r="ASC49" s="1114"/>
      <c r="ASD49" s="1115"/>
      <c r="ASE49" s="269"/>
      <c r="ASF49" s="267"/>
      <c r="ASG49" s="320"/>
      <c r="ASH49" s="321"/>
      <c r="ASI49" s="1111"/>
      <c r="ASJ49" s="1113"/>
      <c r="ASK49" s="1114"/>
      <c r="ASL49" s="1114"/>
      <c r="ASM49" s="1114"/>
      <c r="ASN49" s="1115"/>
      <c r="ASO49" s="269"/>
      <c r="ASP49" s="267"/>
      <c r="ASQ49" s="320"/>
      <c r="ASR49" s="321"/>
      <c r="ASS49" s="1111"/>
      <c r="AST49" s="1113"/>
      <c r="ASU49" s="1114"/>
      <c r="ASV49" s="1114"/>
      <c r="ASW49" s="1114"/>
      <c r="ASX49" s="1115"/>
      <c r="ASY49" s="269"/>
      <c r="ASZ49" s="267"/>
      <c r="ATA49" s="320"/>
      <c r="ATB49" s="321"/>
      <c r="ATC49" s="1111"/>
      <c r="ATD49" s="1113"/>
      <c r="ATE49" s="1114"/>
      <c r="ATF49" s="1114"/>
      <c r="ATG49" s="1114"/>
      <c r="ATH49" s="1115"/>
      <c r="ATI49" s="269"/>
      <c r="ATJ49" s="267"/>
      <c r="ATK49" s="320"/>
      <c r="ATL49" s="321"/>
      <c r="ATM49" s="1111"/>
      <c r="ATN49" s="1113"/>
      <c r="ATO49" s="1114"/>
      <c r="ATP49" s="1114"/>
      <c r="ATQ49" s="1114"/>
      <c r="ATR49" s="1115"/>
      <c r="ATS49" s="269"/>
      <c r="ATT49" s="267"/>
      <c r="ATU49" s="320"/>
      <c r="ATV49" s="321"/>
      <c r="ATW49" s="1111"/>
      <c r="ATX49" s="1113"/>
      <c r="ATY49" s="1114"/>
      <c r="ATZ49" s="1114"/>
      <c r="AUA49" s="1114"/>
      <c r="AUB49" s="1115"/>
      <c r="AUC49" s="269"/>
      <c r="AUD49" s="267"/>
      <c r="AUE49" s="320"/>
      <c r="AUF49" s="321"/>
      <c r="AUG49" s="1111"/>
      <c r="AUH49" s="1113"/>
      <c r="AUI49" s="1114"/>
      <c r="AUJ49" s="1114"/>
      <c r="AUK49" s="1114"/>
      <c r="AUL49" s="1115"/>
      <c r="AUM49" s="269"/>
      <c r="AUN49" s="267"/>
      <c r="AUO49" s="320"/>
      <c r="AUP49" s="321"/>
      <c r="AUQ49" s="1111"/>
      <c r="AUR49" s="1113"/>
      <c r="AUS49" s="1114"/>
      <c r="AUT49" s="1114"/>
      <c r="AUU49" s="1114"/>
      <c r="AUV49" s="1115"/>
      <c r="AUW49" s="269"/>
      <c r="AUX49" s="267"/>
      <c r="AUY49" s="320"/>
      <c r="AUZ49" s="321"/>
      <c r="AVA49" s="1111"/>
      <c r="AVB49" s="1113"/>
      <c r="AVC49" s="1114"/>
      <c r="AVD49" s="1114"/>
      <c r="AVE49" s="1114"/>
      <c r="AVF49" s="1115"/>
      <c r="AVG49" s="269"/>
      <c r="AVH49" s="267"/>
      <c r="AVI49" s="320"/>
      <c r="AVJ49" s="321"/>
      <c r="AVK49" s="1111"/>
      <c r="AVL49" s="1113"/>
      <c r="AVM49" s="1114"/>
      <c r="AVN49" s="1114"/>
      <c r="AVO49" s="1114"/>
      <c r="AVP49" s="1115"/>
      <c r="AVQ49" s="269"/>
      <c r="AVR49" s="267"/>
      <c r="AVS49" s="320"/>
      <c r="AVT49" s="321"/>
      <c r="AVU49" s="1111"/>
      <c r="AVV49" s="1113"/>
      <c r="AVW49" s="1114"/>
      <c r="AVX49" s="1114"/>
      <c r="AVY49" s="1114"/>
      <c r="AVZ49" s="1115"/>
      <c r="AWA49" s="269"/>
      <c r="AWB49" s="267"/>
      <c r="AWC49" s="320"/>
      <c r="AWD49" s="321"/>
      <c r="AWE49" s="1111"/>
      <c r="AWF49" s="1113"/>
      <c r="AWG49" s="1114"/>
      <c r="AWH49" s="1114"/>
      <c r="AWI49" s="1114"/>
      <c r="AWJ49" s="1115"/>
      <c r="AWK49" s="269"/>
      <c r="AWL49" s="267"/>
      <c r="AWM49" s="320"/>
      <c r="AWN49" s="321"/>
      <c r="AWO49" s="1111"/>
      <c r="AWP49" s="1113"/>
      <c r="AWQ49" s="1114"/>
      <c r="AWR49" s="1114"/>
      <c r="AWS49" s="1114"/>
      <c r="AWT49" s="1115"/>
      <c r="AWU49" s="269"/>
      <c r="AWV49" s="267"/>
      <c r="AWW49" s="320"/>
      <c r="AWX49" s="321"/>
      <c r="AWY49" s="1111"/>
      <c r="AWZ49" s="1113"/>
      <c r="AXA49" s="1114"/>
      <c r="AXB49" s="1114"/>
      <c r="AXC49" s="1114"/>
      <c r="AXD49" s="1115"/>
      <c r="AXE49" s="269"/>
      <c r="AXF49" s="267"/>
      <c r="AXG49" s="320"/>
      <c r="AXH49" s="321"/>
      <c r="AXI49" s="1111"/>
      <c r="AXJ49" s="1113"/>
      <c r="AXK49" s="1114"/>
      <c r="AXL49" s="1114"/>
      <c r="AXM49" s="1114"/>
      <c r="AXN49" s="1115"/>
      <c r="AXO49" s="269"/>
      <c r="AXP49" s="267"/>
      <c r="AXQ49" s="320"/>
      <c r="AXR49" s="321"/>
      <c r="AXS49" s="1111"/>
      <c r="AXT49" s="1113"/>
      <c r="AXU49" s="1114"/>
      <c r="AXV49" s="1114"/>
      <c r="AXW49" s="1114"/>
      <c r="AXX49" s="1115"/>
      <c r="AXY49" s="269"/>
      <c r="AXZ49" s="267"/>
      <c r="AYA49" s="320"/>
      <c r="AYB49" s="321"/>
      <c r="AYC49" s="1111"/>
      <c r="AYD49" s="1113"/>
      <c r="AYE49" s="1114"/>
      <c r="AYF49" s="1114"/>
      <c r="AYG49" s="1114"/>
      <c r="AYH49" s="1115"/>
      <c r="AYI49" s="269"/>
      <c r="AYJ49" s="267"/>
      <c r="AYK49" s="320"/>
      <c r="AYL49" s="321"/>
      <c r="AYM49" s="1111"/>
      <c r="AYN49" s="1113"/>
      <c r="AYO49" s="1114"/>
      <c r="AYP49" s="1114"/>
      <c r="AYQ49" s="1114"/>
      <c r="AYR49" s="1115"/>
      <c r="AYS49" s="269"/>
      <c r="AYT49" s="267"/>
      <c r="AYU49" s="320"/>
      <c r="AYV49" s="321"/>
      <c r="AYW49" s="1111"/>
      <c r="AYX49" s="1113"/>
      <c r="AYY49" s="1114"/>
      <c r="AYZ49" s="1114"/>
      <c r="AZA49" s="1114"/>
      <c r="AZB49" s="1115"/>
      <c r="AZC49" s="269"/>
      <c r="AZD49" s="267"/>
      <c r="AZE49" s="320"/>
      <c r="AZF49" s="321"/>
      <c r="AZG49" s="1111"/>
      <c r="AZH49" s="1113"/>
      <c r="AZI49" s="1114"/>
      <c r="AZJ49" s="1114"/>
      <c r="AZK49" s="1114"/>
      <c r="AZL49" s="1115"/>
      <c r="AZM49" s="269"/>
      <c r="AZN49" s="267"/>
      <c r="AZO49" s="320"/>
      <c r="AZP49" s="321"/>
      <c r="AZQ49" s="1111"/>
      <c r="AZR49" s="1113"/>
      <c r="AZS49" s="1114"/>
      <c r="AZT49" s="1114"/>
      <c r="AZU49" s="1114"/>
      <c r="AZV49" s="1115"/>
      <c r="AZW49" s="269"/>
      <c r="AZX49" s="267"/>
      <c r="AZY49" s="320"/>
      <c r="AZZ49" s="321"/>
      <c r="BAA49" s="1111"/>
      <c r="BAB49" s="1113"/>
      <c r="BAC49" s="1114"/>
      <c r="BAD49" s="1114"/>
      <c r="BAE49" s="1114"/>
      <c r="BAF49" s="1115"/>
      <c r="BAG49" s="269"/>
      <c r="BAH49" s="267"/>
      <c r="BAI49" s="320"/>
      <c r="BAJ49" s="321"/>
      <c r="BAK49" s="1111"/>
      <c r="BAL49" s="1113"/>
      <c r="BAM49" s="1114"/>
      <c r="BAN49" s="1114"/>
      <c r="BAO49" s="1114"/>
      <c r="BAP49" s="1115"/>
      <c r="BAQ49" s="269"/>
      <c r="BAR49" s="267"/>
      <c r="BAS49" s="320"/>
      <c r="BAT49" s="321"/>
      <c r="BAU49" s="1111"/>
      <c r="BAV49" s="1113"/>
      <c r="BAW49" s="1114"/>
      <c r="BAX49" s="1114"/>
      <c r="BAY49" s="1114"/>
      <c r="BAZ49" s="1115"/>
      <c r="BBA49" s="269"/>
      <c r="BBB49" s="267"/>
      <c r="BBC49" s="320"/>
      <c r="BBD49" s="321"/>
      <c r="BBE49" s="1111"/>
      <c r="BBF49" s="1113"/>
      <c r="BBG49" s="1114"/>
      <c r="BBH49" s="1114"/>
      <c r="BBI49" s="1114"/>
      <c r="BBJ49" s="1115"/>
      <c r="BBK49" s="269"/>
      <c r="BBL49" s="267"/>
      <c r="BBM49" s="320"/>
      <c r="BBN49" s="321"/>
      <c r="BBO49" s="1111"/>
      <c r="BBP49" s="1113"/>
      <c r="BBQ49" s="1114"/>
      <c r="BBR49" s="1114"/>
      <c r="BBS49" s="1114"/>
      <c r="BBT49" s="1115"/>
      <c r="BBU49" s="269"/>
      <c r="BBV49" s="267"/>
      <c r="BBW49" s="320"/>
      <c r="BBX49" s="321"/>
      <c r="BBY49" s="1111"/>
      <c r="BBZ49" s="1113"/>
      <c r="BCA49" s="1114"/>
      <c r="BCB49" s="1114"/>
      <c r="BCC49" s="1114"/>
      <c r="BCD49" s="1115"/>
      <c r="BCE49" s="269"/>
      <c r="BCF49" s="267"/>
      <c r="BCG49" s="320"/>
      <c r="BCH49" s="321"/>
      <c r="BCI49" s="1111"/>
      <c r="BCJ49" s="1113"/>
      <c r="BCK49" s="1114"/>
      <c r="BCL49" s="1114"/>
      <c r="BCM49" s="1114"/>
      <c r="BCN49" s="1115"/>
      <c r="BCO49" s="269"/>
      <c r="BCP49" s="267"/>
      <c r="BCQ49" s="320"/>
      <c r="BCR49" s="321"/>
      <c r="BCS49" s="1111"/>
      <c r="BCT49" s="1113"/>
      <c r="BCU49" s="1114"/>
      <c r="BCV49" s="1114"/>
      <c r="BCW49" s="1114"/>
      <c r="BCX49" s="1115"/>
      <c r="BCY49" s="269"/>
      <c r="BCZ49" s="267"/>
      <c r="BDA49" s="320"/>
      <c r="BDB49" s="321"/>
      <c r="BDC49" s="1111"/>
      <c r="BDD49" s="1113"/>
      <c r="BDE49" s="1114"/>
      <c r="BDF49" s="1114"/>
      <c r="BDG49" s="1114"/>
      <c r="BDH49" s="1115"/>
      <c r="BDI49" s="269"/>
      <c r="BDJ49" s="267"/>
      <c r="BDK49" s="320"/>
      <c r="BDL49" s="321"/>
      <c r="BDM49" s="1111"/>
      <c r="BDN49" s="1113"/>
      <c r="BDO49" s="1114"/>
      <c r="BDP49" s="1114"/>
      <c r="BDQ49" s="1114"/>
      <c r="BDR49" s="1115"/>
      <c r="BDS49" s="269"/>
      <c r="BDT49" s="267"/>
      <c r="BDU49" s="320"/>
      <c r="BDV49" s="321"/>
      <c r="BDW49" s="1111"/>
      <c r="BDX49" s="1113"/>
      <c r="BDY49" s="1114"/>
      <c r="BDZ49" s="1114"/>
      <c r="BEA49" s="1114"/>
      <c r="BEB49" s="1115"/>
      <c r="BEC49" s="269"/>
      <c r="BED49" s="267"/>
      <c r="BEE49" s="320"/>
      <c r="BEF49" s="321"/>
      <c r="BEG49" s="1111"/>
      <c r="BEH49" s="1113"/>
      <c r="BEI49" s="1114"/>
      <c r="BEJ49" s="1114"/>
      <c r="BEK49" s="1114"/>
      <c r="BEL49" s="1115"/>
      <c r="BEM49" s="269"/>
      <c r="BEN49" s="267"/>
      <c r="BEO49" s="320"/>
      <c r="BEP49" s="321"/>
      <c r="BEQ49" s="1111"/>
      <c r="BER49" s="1113"/>
      <c r="BES49" s="1114"/>
      <c r="BET49" s="1114"/>
      <c r="BEU49" s="1114"/>
      <c r="BEV49" s="1115"/>
      <c r="BEW49" s="269"/>
      <c r="BEX49" s="267"/>
      <c r="BEY49" s="320"/>
      <c r="BEZ49" s="321"/>
      <c r="BFA49" s="1111"/>
      <c r="BFB49" s="1113"/>
      <c r="BFC49" s="1114"/>
      <c r="BFD49" s="1114"/>
      <c r="BFE49" s="1114"/>
      <c r="BFF49" s="1115"/>
      <c r="BFG49" s="269"/>
      <c r="BFH49" s="267"/>
      <c r="BFI49" s="320"/>
      <c r="BFJ49" s="321"/>
      <c r="BFK49" s="1111"/>
      <c r="BFL49" s="1113"/>
      <c r="BFM49" s="1114"/>
      <c r="BFN49" s="1114"/>
      <c r="BFO49" s="1114"/>
      <c r="BFP49" s="1115"/>
      <c r="BFQ49" s="269"/>
      <c r="BFR49" s="267"/>
      <c r="BFS49" s="320"/>
      <c r="BFT49" s="321"/>
      <c r="BFU49" s="1111"/>
      <c r="BFV49" s="1113"/>
      <c r="BFW49" s="1114"/>
      <c r="BFX49" s="1114"/>
      <c r="BFY49" s="1114"/>
      <c r="BFZ49" s="1115"/>
      <c r="BGA49" s="269"/>
      <c r="BGB49" s="267"/>
      <c r="BGC49" s="320"/>
      <c r="BGD49" s="321"/>
      <c r="BGE49" s="1111"/>
      <c r="BGF49" s="1113"/>
      <c r="BGG49" s="1114"/>
      <c r="BGH49" s="1114"/>
      <c r="BGI49" s="1114"/>
      <c r="BGJ49" s="1115"/>
      <c r="BGK49" s="269"/>
      <c r="BGL49" s="267"/>
      <c r="BGM49" s="320"/>
      <c r="BGN49" s="321"/>
      <c r="BGO49" s="1111"/>
      <c r="BGP49" s="1113"/>
      <c r="BGQ49" s="1114"/>
      <c r="BGR49" s="1114"/>
      <c r="BGS49" s="1114"/>
      <c r="BGT49" s="1115"/>
      <c r="BGU49" s="269"/>
      <c r="BGV49" s="267"/>
      <c r="BGW49" s="320"/>
      <c r="BGX49" s="321"/>
      <c r="BGY49" s="1111"/>
      <c r="BGZ49" s="1113"/>
      <c r="BHA49" s="1114"/>
      <c r="BHB49" s="1114"/>
      <c r="BHC49" s="1114"/>
      <c r="BHD49" s="1115"/>
      <c r="BHE49" s="269"/>
      <c r="BHF49" s="267"/>
      <c r="BHG49" s="320"/>
      <c r="BHH49" s="321"/>
      <c r="BHI49" s="1111"/>
      <c r="BHJ49" s="1113"/>
      <c r="BHK49" s="1114"/>
      <c r="BHL49" s="1114"/>
      <c r="BHM49" s="1114"/>
      <c r="BHN49" s="1115"/>
      <c r="BHO49" s="269"/>
      <c r="BHP49" s="267"/>
      <c r="BHQ49" s="320"/>
      <c r="BHR49" s="321"/>
      <c r="BHS49" s="1111"/>
      <c r="BHT49" s="1113"/>
      <c r="BHU49" s="1114"/>
      <c r="BHV49" s="1114"/>
      <c r="BHW49" s="1114"/>
      <c r="BHX49" s="1115"/>
      <c r="BHY49" s="269"/>
      <c r="BHZ49" s="267"/>
      <c r="BIA49" s="320"/>
      <c r="BIB49" s="321"/>
      <c r="BIC49" s="1111"/>
      <c r="BID49" s="1113"/>
      <c r="BIE49" s="1114"/>
      <c r="BIF49" s="1114"/>
      <c r="BIG49" s="1114"/>
      <c r="BIH49" s="1115"/>
      <c r="BII49" s="269"/>
      <c r="BIJ49" s="267"/>
      <c r="BIK49" s="320"/>
      <c r="BIL49" s="321"/>
      <c r="BIM49" s="1111"/>
      <c r="BIN49" s="1113"/>
      <c r="BIO49" s="1114"/>
      <c r="BIP49" s="1114"/>
      <c r="BIQ49" s="1114"/>
      <c r="BIR49" s="1115"/>
      <c r="BIS49" s="269"/>
      <c r="BIT49" s="267"/>
      <c r="BIU49" s="320"/>
      <c r="BIV49" s="321"/>
      <c r="BIW49" s="1111"/>
      <c r="BIX49" s="1113"/>
      <c r="BIY49" s="1114"/>
      <c r="BIZ49" s="1114"/>
      <c r="BJA49" s="1114"/>
      <c r="BJB49" s="1115"/>
      <c r="BJC49" s="269"/>
      <c r="BJD49" s="267"/>
      <c r="BJE49" s="320"/>
      <c r="BJF49" s="321"/>
      <c r="BJG49" s="1111"/>
      <c r="BJH49" s="1113"/>
      <c r="BJI49" s="1114"/>
      <c r="BJJ49" s="1114"/>
      <c r="BJK49" s="1114"/>
      <c r="BJL49" s="1115"/>
      <c r="BJM49" s="269"/>
      <c r="BJN49" s="267"/>
      <c r="BJO49" s="320"/>
      <c r="BJP49" s="321"/>
      <c r="BJQ49" s="1111"/>
      <c r="BJR49" s="1113"/>
      <c r="BJS49" s="1114"/>
      <c r="BJT49" s="1114"/>
      <c r="BJU49" s="1114"/>
      <c r="BJV49" s="1115"/>
      <c r="BJW49" s="269"/>
      <c r="BJX49" s="267"/>
      <c r="BJY49" s="320"/>
      <c r="BJZ49" s="321"/>
      <c r="BKA49" s="1111"/>
      <c r="BKB49" s="1113"/>
      <c r="BKC49" s="1114"/>
      <c r="BKD49" s="1114"/>
      <c r="BKE49" s="1114"/>
      <c r="BKF49" s="1115"/>
      <c r="BKG49" s="269"/>
      <c r="BKH49" s="267"/>
      <c r="BKI49" s="320"/>
      <c r="BKJ49" s="321"/>
      <c r="BKK49" s="1111"/>
      <c r="BKL49" s="1113"/>
      <c r="BKM49" s="1114"/>
      <c r="BKN49" s="1114"/>
      <c r="BKO49" s="1114"/>
      <c r="BKP49" s="1115"/>
      <c r="BKQ49" s="269"/>
      <c r="BKR49" s="267"/>
      <c r="BKS49" s="320"/>
      <c r="BKT49" s="321"/>
      <c r="BKU49" s="1111"/>
      <c r="BKV49" s="1113"/>
      <c r="BKW49" s="1114"/>
      <c r="BKX49" s="1114"/>
      <c r="BKY49" s="1114"/>
      <c r="BKZ49" s="1115"/>
      <c r="BLA49" s="269"/>
      <c r="BLB49" s="267"/>
      <c r="BLC49" s="320"/>
      <c r="BLD49" s="321"/>
      <c r="BLE49" s="1111"/>
      <c r="BLF49" s="1113"/>
      <c r="BLG49" s="1114"/>
      <c r="BLH49" s="1114"/>
      <c r="BLI49" s="1114"/>
      <c r="BLJ49" s="1115"/>
      <c r="BLK49" s="269"/>
      <c r="BLL49" s="267"/>
      <c r="BLM49" s="320"/>
      <c r="BLN49" s="321"/>
      <c r="BLO49" s="1111"/>
      <c r="BLP49" s="1113"/>
      <c r="BLQ49" s="1114"/>
      <c r="BLR49" s="1114"/>
      <c r="BLS49" s="1114"/>
      <c r="BLT49" s="1115"/>
      <c r="BLU49" s="269"/>
      <c r="BLV49" s="267"/>
      <c r="BLW49" s="320"/>
      <c r="BLX49" s="321"/>
      <c r="BLY49" s="1111"/>
      <c r="BLZ49" s="1113"/>
      <c r="BMA49" s="1114"/>
      <c r="BMB49" s="1114"/>
      <c r="BMC49" s="1114"/>
      <c r="BMD49" s="1115"/>
      <c r="BME49" s="269"/>
      <c r="BMF49" s="267"/>
      <c r="BMG49" s="320"/>
      <c r="BMH49" s="321"/>
      <c r="BMI49" s="1111"/>
      <c r="BMJ49" s="1113"/>
      <c r="BMK49" s="1114"/>
      <c r="BML49" s="1114"/>
      <c r="BMM49" s="1114"/>
      <c r="BMN49" s="1115"/>
      <c r="BMO49" s="269"/>
      <c r="BMP49" s="267"/>
      <c r="BMQ49" s="320"/>
      <c r="BMR49" s="321"/>
      <c r="BMS49" s="1111"/>
      <c r="BMT49" s="1113"/>
      <c r="BMU49" s="1114"/>
      <c r="BMV49" s="1114"/>
      <c r="BMW49" s="1114"/>
      <c r="BMX49" s="1115"/>
      <c r="BMY49" s="269"/>
      <c r="BMZ49" s="267"/>
      <c r="BNA49" s="320"/>
      <c r="BNB49" s="321"/>
      <c r="BNC49" s="1111"/>
      <c r="BND49" s="1113"/>
      <c r="BNE49" s="1114"/>
      <c r="BNF49" s="1114"/>
      <c r="BNG49" s="1114"/>
      <c r="BNH49" s="1115"/>
      <c r="BNI49" s="269"/>
      <c r="BNJ49" s="267"/>
      <c r="BNK49" s="320"/>
      <c r="BNL49" s="321"/>
      <c r="BNM49" s="1111"/>
      <c r="BNN49" s="1113"/>
      <c r="BNO49" s="1114"/>
      <c r="BNP49" s="1114"/>
      <c r="BNQ49" s="1114"/>
      <c r="BNR49" s="1115"/>
      <c r="BNS49" s="269"/>
      <c r="BNT49" s="267"/>
      <c r="BNU49" s="320"/>
      <c r="BNV49" s="321"/>
      <c r="BNW49" s="1111"/>
      <c r="BNX49" s="1113"/>
      <c r="BNY49" s="1114"/>
      <c r="BNZ49" s="1114"/>
      <c r="BOA49" s="1114"/>
      <c r="BOB49" s="1115"/>
      <c r="BOC49" s="269"/>
      <c r="BOD49" s="267"/>
      <c r="BOE49" s="320"/>
      <c r="BOF49" s="321"/>
      <c r="BOG49" s="1111"/>
      <c r="BOH49" s="1113"/>
      <c r="BOI49" s="1114"/>
      <c r="BOJ49" s="1114"/>
      <c r="BOK49" s="1114"/>
      <c r="BOL49" s="1115"/>
      <c r="BOM49" s="269"/>
      <c r="BON49" s="267"/>
      <c r="BOO49" s="320"/>
      <c r="BOP49" s="321"/>
      <c r="BOQ49" s="1111"/>
      <c r="BOR49" s="1113"/>
      <c r="BOS49" s="1114"/>
      <c r="BOT49" s="1114"/>
      <c r="BOU49" s="1114"/>
      <c r="BOV49" s="1115"/>
      <c r="BOW49" s="269"/>
      <c r="BOX49" s="267"/>
      <c r="BOY49" s="320"/>
      <c r="BOZ49" s="321"/>
      <c r="BPA49" s="1111"/>
      <c r="BPB49" s="1113"/>
      <c r="BPC49" s="1114"/>
      <c r="BPD49" s="1114"/>
      <c r="BPE49" s="1114"/>
      <c r="BPF49" s="1115"/>
      <c r="BPG49" s="269"/>
      <c r="BPH49" s="267"/>
      <c r="BPI49" s="320"/>
      <c r="BPJ49" s="321"/>
      <c r="BPK49" s="1111"/>
      <c r="BPL49" s="1113"/>
      <c r="BPM49" s="1114"/>
      <c r="BPN49" s="1114"/>
      <c r="BPO49" s="1114"/>
      <c r="BPP49" s="1115"/>
      <c r="BPQ49" s="269"/>
      <c r="BPR49" s="267"/>
      <c r="BPS49" s="320"/>
      <c r="BPT49" s="321"/>
      <c r="BPU49" s="1111"/>
      <c r="BPV49" s="1113"/>
      <c r="BPW49" s="1114"/>
      <c r="BPX49" s="1114"/>
      <c r="BPY49" s="1114"/>
      <c r="BPZ49" s="1115"/>
      <c r="BQA49" s="269"/>
      <c r="BQB49" s="267"/>
      <c r="BQC49" s="320"/>
      <c r="BQD49" s="321"/>
      <c r="BQE49" s="1111"/>
      <c r="BQF49" s="1113"/>
      <c r="BQG49" s="1114"/>
      <c r="BQH49" s="1114"/>
      <c r="BQI49" s="1114"/>
      <c r="BQJ49" s="1115"/>
      <c r="BQK49" s="269"/>
      <c r="BQL49" s="267"/>
      <c r="BQM49" s="320"/>
      <c r="BQN49" s="321"/>
      <c r="BQO49" s="1111"/>
      <c r="BQP49" s="1113"/>
      <c r="BQQ49" s="1114"/>
      <c r="BQR49" s="1114"/>
      <c r="BQS49" s="1114"/>
      <c r="BQT49" s="1115"/>
      <c r="BQU49" s="269"/>
      <c r="BQV49" s="267"/>
      <c r="BQW49" s="320"/>
      <c r="BQX49" s="321"/>
      <c r="BQY49" s="1111"/>
      <c r="BQZ49" s="1113"/>
      <c r="BRA49" s="1114"/>
      <c r="BRB49" s="1114"/>
      <c r="BRC49" s="1114"/>
      <c r="BRD49" s="1115"/>
      <c r="BRE49" s="269"/>
      <c r="BRF49" s="267"/>
      <c r="BRG49" s="320"/>
      <c r="BRH49" s="321"/>
      <c r="BRI49" s="1111"/>
      <c r="BRJ49" s="1113"/>
      <c r="BRK49" s="1114"/>
      <c r="BRL49" s="1114"/>
      <c r="BRM49" s="1114"/>
      <c r="BRN49" s="1115"/>
      <c r="BRO49" s="269"/>
      <c r="BRP49" s="267"/>
      <c r="BRQ49" s="320"/>
      <c r="BRR49" s="321"/>
      <c r="BRS49" s="1111"/>
      <c r="BRT49" s="1113"/>
      <c r="BRU49" s="1114"/>
      <c r="BRV49" s="1114"/>
      <c r="BRW49" s="1114"/>
      <c r="BRX49" s="1115"/>
      <c r="BRY49" s="269"/>
      <c r="BRZ49" s="267"/>
      <c r="BSA49" s="320"/>
      <c r="BSB49" s="321"/>
      <c r="BSC49" s="1111"/>
      <c r="BSD49" s="1113"/>
      <c r="BSE49" s="1114"/>
      <c r="BSF49" s="1114"/>
      <c r="BSG49" s="1114"/>
      <c r="BSH49" s="1115"/>
      <c r="BSI49" s="269"/>
      <c r="BSJ49" s="267"/>
      <c r="BSK49" s="320"/>
      <c r="BSL49" s="321"/>
      <c r="BSM49" s="1111"/>
      <c r="BSN49" s="1113"/>
      <c r="BSO49" s="1114"/>
      <c r="BSP49" s="1114"/>
      <c r="BSQ49" s="1114"/>
      <c r="BSR49" s="1115"/>
      <c r="BSS49" s="269"/>
      <c r="BST49" s="267"/>
      <c r="BSU49" s="320"/>
      <c r="BSV49" s="321"/>
      <c r="BSW49" s="1111"/>
      <c r="BSX49" s="1113"/>
      <c r="BSY49" s="1114"/>
      <c r="BSZ49" s="1114"/>
      <c r="BTA49" s="1114"/>
      <c r="BTB49" s="1115"/>
      <c r="BTC49" s="269"/>
      <c r="BTD49" s="267"/>
      <c r="BTE49" s="320"/>
      <c r="BTF49" s="321"/>
      <c r="BTG49" s="1111"/>
      <c r="BTH49" s="1113"/>
      <c r="BTI49" s="1114"/>
      <c r="BTJ49" s="1114"/>
      <c r="BTK49" s="1114"/>
      <c r="BTL49" s="1115"/>
      <c r="BTM49" s="269"/>
      <c r="BTN49" s="267"/>
      <c r="BTO49" s="320"/>
      <c r="BTP49" s="321"/>
      <c r="BTQ49" s="1111"/>
      <c r="BTR49" s="1113"/>
      <c r="BTS49" s="1114"/>
      <c r="BTT49" s="1114"/>
      <c r="BTU49" s="1114"/>
      <c r="BTV49" s="1115"/>
      <c r="BTW49" s="269"/>
      <c r="BTX49" s="267"/>
      <c r="BTY49" s="320"/>
      <c r="BTZ49" s="321"/>
      <c r="BUA49" s="1111"/>
      <c r="BUB49" s="1113"/>
      <c r="BUC49" s="1114"/>
      <c r="BUD49" s="1114"/>
      <c r="BUE49" s="1114"/>
      <c r="BUF49" s="1115"/>
      <c r="BUG49" s="269"/>
      <c r="BUH49" s="267"/>
      <c r="BUI49" s="320"/>
      <c r="BUJ49" s="321"/>
      <c r="BUK49" s="1111"/>
      <c r="BUL49" s="1113"/>
      <c r="BUM49" s="1114"/>
      <c r="BUN49" s="1114"/>
      <c r="BUO49" s="1114"/>
      <c r="BUP49" s="1115"/>
      <c r="BUQ49" s="269"/>
      <c r="BUR49" s="267"/>
      <c r="BUS49" s="320"/>
      <c r="BUT49" s="321"/>
      <c r="BUU49" s="1111"/>
      <c r="BUV49" s="1113"/>
      <c r="BUW49" s="1114"/>
      <c r="BUX49" s="1114"/>
      <c r="BUY49" s="1114"/>
      <c r="BUZ49" s="1115"/>
      <c r="BVA49" s="269"/>
      <c r="BVB49" s="267"/>
      <c r="BVC49" s="320"/>
      <c r="BVD49" s="321"/>
      <c r="BVE49" s="1111"/>
      <c r="BVF49" s="1113"/>
      <c r="BVG49" s="1114"/>
      <c r="BVH49" s="1114"/>
      <c r="BVI49" s="1114"/>
      <c r="BVJ49" s="1115"/>
      <c r="BVK49" s="269"/>
      <c r="BVL49" s="267"/>
      <c r="BVM49" s="320"/>
      <c r="BVN49" s="321"/>
      <c r="BVO49" s="1111"/>
      <c r="BVP49" s="1113"/>
      <c r="BVQ49" s="1114"/>
      <c r="BVR49" s="1114"/>
      <c r="BVS49" s="1114"/>
      <c r="BVT49" s="1115"/>
      <c r="BVU49" s="269"/>
      <c r="BVV49" s="267"/>
      <c r="BVW49" s="320"/>
      <c r="BVX49" s="321"/>
      <c r="BVY49" s="1111"/>
      <c r="BVZ49" s="1113"/>
      <c r="BWA49" s="1114"/>
      <c r="BWB49" s="1114"/>
      <c r="BWC49" s="1114"/>
      <c r="BWD49" s="1115"/>
      <c r="BWE49" s="269"/>
      <c r="BWF49" s="267"/>
      <c r="BWG49" s="320"/>
      <c r="BWH49" s="321"/>
      <c r="BWI49" s="1111"/>
      <c r="BWJ49" s="1113"/>
      <c r="BWK49" s="1114"/>
      <c r="BWL49" s="1114"/>
      <c r="BWM49" s="1114"/>
      <c r="BWN49" s="1115"/>
      <c r="BWO49" s="269"/>
      <c r="BWP49" s="267"/>
      <c r="BWQ49" s="320"/>
      <c r="BWR49" s="321"/>
      <c r="BWS49" s="1111"/>
      <c r="BWT49" s="1113"/>
      <c r="BWU49" s="1114"/>
      <c r="BWV49" s="1114"/>
      <c r="BWW49" s="1114"/>
      <c r="BWX49" s="1115"/>
      <c r="BWY49" s="269"/>
      <c r="BWZ49" s="267"/>
      <c r="BXA49" s="320"/>
      <c r="BXB49" s="321"/>
      <c r="BXC49" s="1111"/>
      <c r="BXD49" s="1113"/>
      <c r="BXE49" s="1114"/>
      <c r="BXF49" s="1114"/>
      <c r="BXG49" s="1114"/>
      <c r="BXH49" s="1115"/>
      <c r="BXI49" s="269"/>
      <c r="BXJ49" s="267"/>
      <c r="BXK49" s="320"/>
      <c r="BXL49" s="321"/>
      <c r="BXM49" s="1111"/>
      <c r="BXN49" s="1113"/>
      <c r="BXO49" s="1114"/>
      <c r="BXP49" s="1114"/>
      <c r="BXQ49" s="1114"/>
      <c r="BXR49" s="1115"/>
      <c r="BXS49" s="269"/>
      <c r="BXT49" s="267"/>
      <c r="BXU49" s="320"/>
      <c r="BXV49" s="321"/>
      <c r="BXW49" s="1111"/>
      <c r="BXX49" s="1113"/>
      <c r="BXY49" s="1114"/>
      <c r="BXZ49" s="1114"/>
      <c r="BYA49" s="1114"/>
      <c r="BYB49" s="1115"/>
      <c r="BYC49" s="269"/>
      <c r="BYD49" s="267"/>
      <c r="BYE49" s="320"/>
      <c r="BYF49" s="321"/>
      <c r="BYG49" s="1111"/>
      <c r="BYH49" s="1113"/>
      <c r="BYI49" s="1114"/>
      <c r="BYJ49" s="1114"/>
      <c r="BYK49" s="1114"/>
      <c r="BYL49" s="1115"/>
      <c r="BYM49" s="269"/>
      <c r="BYN49" s="267"/>
      <c r="BYO49" s="320"/>
      <c r="BYP49" s="321"/>
      <c r="BYQ49" s="1111"/>
      <c r="BYR49" s="1113"/>
      <c r="BYS49" s="1114"/>
      <c r="BYT49" s="1114"/>
      <c r="BYU49" s="1114"/>
      <c r="BYV49" s="1115"/>
      <c r="BYW49" s="269"/>
      <c r="BYX49" s="267"/>
      <c r="BYY49" s="320"/>
      <c r="BYZ49" s="321"/>
      <c r="BZA49" s="1111"/>
      <c r="BZB49" s="1113"/>
      <c r="BZC49" s="1114"/>
      <c r="BZD49" s="1114"/>
      <c r="BZE49" s="1114"/>
      <c r="BZF49" s="1115"/>
      <c r="BZG49" s="269"/>
      <c r="BZH49" s="267"/>
      <c r="BZI49" s="320"/>
      <c r="BZJ49" s="321"/>
      <c r="BZK49" s="1111"/>
      <c r="BZL49" s="1113"/>
      <c r="BZM49" s="1114"/>
      <c r="BZN49" s="1114"/>
      <c r="BZO49" s="1114"/>
      <c r="BZP49" s="1115"/>
      <c r="BZQ49" s="269"/>
      <c r="BZR49" s="267"/>
      <c r="BZS49" s="320"/>
      <c r="BZT49" s="321"/>
      <c r="BZU49" s="1111"/>
      <c r="BZV49" s="1113"/>
      <c r="BZW49" s="1114"/>
      <c r="BZX49" s="1114"/>
      <c r="BZY49" s="1114"/>
      <c r="BZZ49" s="1115"/>
      <c r="CAA49" s="269"/>
      <c r="CAB49" s="267"/>
      <c r="CAC49" s="320"/>
      <c r="CAD49" s="321"/>
      <c r="CAE49" s="1111"/>
      <c r="CAF49" s="1113"/>
      <c r="CAG49" s="1114"/>
      <c r="CAH49" s="1114"/>
      <c r="CAI49" s="1114"/>
      <c r="CAJ49" s="1115"/>
      <c r="CAK49" s="269"/>
      <c r="CAL49" s="267"/>
      <c r="CAM49" s="320"/>
      <c r="CAN49" s="321"/>
      <c r="CAO49" s="1111"/>
      <c r="CAP49" s="1113"/>
      <c r="CAQ49" s="1114"/>
      <c r="CAR49" s="1114"/>
      <c r="CAS49" s="1114"/>
      <c r="CAT49" s="1115"/>
      <c r="CAU49" s="269"/>
      <c r="CAV49" s="267"/>
      <c r="CAW49" s="320"/>
      <c r="CAX49" s="321"/>
      <c r="CAY49" s="1111"/>
      <c r="CAZ49" s="1113"/>
      <c r="CBA49" s="1114"/>
      <c r="CBB49" s="1114"/>
      <c r="CBC49" s="1114"/>
      <c r="CBD49" s="1115"/>
      <c r="CBE49" s="269"/>
      <c r="CBF49" s="267"/>
      <c r="CBG49" s="320"/>
      <c r="CBH49" s="321"/>
      <c r="CBI49" s="1111"/>
      <c r="CBJ49" s="1113"/>
      <c r="CBK49" s="1114"/>
      <c r="CBL49" s="1114"/>
      <c r="CBM49" s="1114"/>
      <c r="CBN49" s="1115"/>
      <c r="CBO49" s="269"/>
      <c r="CBP49" s="267"/>
      <c r="CBQ49" s="320"/>
      <c r="CBR49" s="321"/>
      <c r="CBS49" s="1111"/>
      <c r="CBT49" s="1113"/>
      <c r="CBU49" s="1114"/>
      <c r="CBV49" s="1114"/>
      <c r="CBW49" s="1114"/>
      <c r="CBX49" s="1115"/>
      <c r="CBY49" s="269"/>
      <c r="CBZ49" s="267"/>
      <c r="CCA49" s="320"/>
      <c r="CCB49" s="321"/>
      <c r="CCC49" s="1111"/>
      <c r="CCD49" s="1113"/>
      <c r="CCE49" s="1114"/>
      <c r="CCF49" s="1114"/>
      <c r="CCG49" s="1114"/>
      <c r="CCH49" s="1115"/>
      <c r="CCI49" s="269"/>
      <c r="CCJ49" s="267"/>
      <c r="CCK49" s="320"/>
      <c r="CCL49" s="321"/>
      <c r="CCM49" s="1111"/>
      <c r="CCN49" s="1113"/>
      <c r="CCO49" s="1114"/>
      <c r="CCP49" s="1114"/>
      <c r="CCQ49" s="1114"/>
      <c r="CCR49" s="1115"/>
      <c r="CCS49" s="269"/>
      <c r="CCT49" s="267"/>
      <c r="CCU49" s="320"/>
      <c r="CCV49" s="321"/>
      <c r="CCW49" s="1111"/>
      <c r="CCX49" s="1113"/>
      <c r="CCY49" s="1114"/>
      <c r="CCZ49" s="1114"/>
      <c r="CDA49" s="1114"/>
      <c r="CDB49" s="1115"/>
      <c r="CDC49" s="269"/>
      <c r="CDD49" s="267"/>
      <c r="CDE49" s="320"/>
      <c r="CDF49" s="321"/>
      <c r="CDG49" s="1111"/>
      <c r="CDH49" s="1113"/>
      <c r="CDI49" s="1114"/>
      <c r="CDJ49" s="1114"/>
      <c r="CDK49" s="1114"/>
      <c r="CDL49" s="1115"/>
      <c r="CDM49" s="269"/>
      <c r="CDN49" s="267"/>
      <c r="CDO49" s="320"/>
      <c r="CDP49" s="321"/>
      <c r="CDQ49" s="1111"/>
      <c r="CDR49" s="1113"/>
      <c r="CDS49" s="1114"/>
      <c r="CDT49" s="1114"/>
      <c r="CDU49" s="1114"/>
      <c r="CDV49" s="1115"/>
      <c r="CDW49" s="269"/>
      <c r="CDX49" s="267"/>
      <c r="CDY49" s="320"/>
      <c r="CDZ49" s="321"/>
      <c r="CEA49" s="1111"/>
      <c r="CEB49" s="1113"/>
      <c r="CEC49" s="1114"/>
      <c r="CED49" s="1114"/>
      <c r="CEE49" s="1114"/>
      <c r="CEF49" s="1115"/>
      <c r="CEG49" s="269"/>
      <c r="CEH49" s="267"/>
      <c r="CEI49" s="320"/>
      <c r="CEJ49" s="321"/>
      <c r="CEK49" s="1111"/>
      <c r="CEL49" s="1113"/>
      <c r="CEM49" s="1114"/>
      <c r="CEN49" s="1114"/>
      <c r="CEO49" s="1114"/>
      <c r="CEP49" s="1115"/>
      <c r="CEQ49" s="269"/>
      <c r="CER49" s="267"/>
      <c r="CES49" s="320"/>
      <c r="CET49" s="321"/>
      <c r="CEU49" s="1111"/>
      <c r="CEV49" s="1113"/>
      <c r="CEW49" s="1114"/>
      <c r="CEX49" s="1114"/>
      <c r="CEY49" s="1114"/>
      <c r="CEZ49" s="1115"/>
      <c r="CFA49" s="269"/>
      <c r="CFB49" s="267"/>
      <c r="CFC49" s="320"/>
      <c r="CFD49" s="321"/>
      <c r="CFE49" s="1111"/>
      <c r="CFF49" s="1113"/>
      <c r="CFG49" s="1114"/>
      <c r="CFH49" s="1114"/>
      <c r="CFI49" s="1114"/>
      <c r="CFJ49" s="1115"/>
      <c r="CFK49" s="269"/>
      <c r="CFL49" s="267"/>
      <c r="CFM49" s="320"/>
      <c r="CFN49" s="321"/>
      <c r="CFO49" s="1111"/>
      <c r="CFP49" s="1113"/>
      <c r="CFQ49" s="1114"/>
      <c r="CFR49" s="1114"/>
      <c r="CFS49" s="1114"/>
      <c r="CFT49" s="1115"/>
      <c r="CFU49" s="269"/>
      <c r="CFV49" s="267"/>
      <c r="CFW49" s="320"/>
      <c r="CFX49" s="321"/>
      <c r="CFY49" s="1111"/>
      <c r="CFZ49" s="1113"/>
      <c r="CGA49" s="1114"/>
      <c r="CGB49" s="1114"/>
      <c r="CGC49" s="1114"/>
      <c r="CGD49" s="1115"/>
      <c r="CGE49" s="269"/>
      <c r="CGF49" s="267"/>
      <c r="CGG49" s="320"/>
      <c r="CGH49" s="321"/>
      <c r="CGI49" s="1111"/>
      <c r="CGJ49" s="1113"/>
      <c r="CGK49" s="1114"/>
      <c r="CGL49" s="1114"/>
      <c r="CGM49" s="1114"/>
      <c r="CGN49" s="1115"/>
      <c r="CGO49" s="269"/>
      <c r="CGP49" s="267"/>
      <c r="CGQ49" s="320"/>
      <c r="CGR49" s="321"/>
      <c r="CGS49" s="1111"/>
      <c r="CGT49" s="1113"/>
      <c r="CGU49" s="1114"/>
      <c r="CGV49" s="1114"/>
      <c r="CGW49" s="1114"/>
      <c r="CGX49" s="1115"/>
      <c r="CGY49" s="269"/>
      <c r="CGZ49" s="267"/>
      <c r="CHA49" s="320"/>
      <c r="CHB49" s="321"/>
      <c r="CHC49" s="1111"/>
      <c r="CHD49" s="1113"/>
      <c r="CHE49" s="1114"/>
      <c r="CHF49" s="1114"/>
      <c r="CHG49" s="1114"/>
      <c r="CHH49" s="1115"/>
      <c r="CHI49" s="269"/>
      <c r="CHJ49" s="267"/>
      <c r="CHK49" s="320"/>
      <c r="CHL49" s="321"/>
      <c r="CHM49" s="1111"/>
      <c r="CHN49" s="1113"/>
      <c r="CHO49" s="1114"/>
      <c r="CHP49" s="1114"/>
      <c r="CHQ49" s="1114"/>
      <c r="CHR49" s="1115"/>
      <c r="CHS49" s="269"/>
      <c r="CHT49" s="267"/>
      <c r="CHU49" s="320"/>
      <c r="CHV49" s="321"/>
      <c r="CHW49" s="1111"/>
      <c r="CHX49" s="1113"/>
      <c r="CHY49" s="1114"/>
      <c r="CHZ49" s="1114"/>
      <c r="CIA49" s="1114"/>
      <c r="CIB49" s="1115"/>
      <c r="CIC49" s="269"/>
      <c r="CID49" s="267"/>
      <c r="CIE49" s="320"/>
      <c r="CIF49" s="321"/>
      <c r="CIG49" s="1111"/>
      <c r="CIH49" s="1113"/>
      <c r="CII49" s="1114"/>
      <c r="CIJ49" s="1114"/>
      <c r="CIK49" s="1114"/>
      <c r="CIL49" s="1115"/>
      <c r="CIM49" s="269"/>
      <c r="CIN49" s="267"/>
      <c r="CIO49" s="320"/>
      <c r="CIP49" s="321"/>
      <c r="CIQ49" s="1111"/>
      <c r="CIR49" s="1113"/>
      <c r="CIS49" s="1114"/>
      <c r="CIT49" s="1114"/>
      <c r="CIU49" s="1114"/>
      <c r="CIV49" s="1115"/>
      <c r="CIW49" s="269"/>
      <c r="CIX49" s="267"/>
      <c r="CIY49" s="320"/>
      <c r="CIZ49" s="321"/>
      <c r="CJA49" s="1111"/>
      <c r="CJB49" s="1113"/>
      <c r="CJC49" s="1114"/>
      <c r="CJD49" s="1114"/>
      <c r="CJE49" s="1114"/>
      <c r="CJF49" s="1115"/>
      <c r="CJG49" s="269"/>
      <c r="CJH49" s="267"/>
      <c r="CJI49" s="320"/>
      <c r="CJJ49" s="321"/>
      <c r="CJK49" s="1111"/>
      <c r="CJL49" s="1113"/>
      <c r="CJM49" s="1114"/>
      <c r="CJN49" s="1114"/>
      <c r="CJO49" s="1114"/>
      <c r="CJP49" s="1115"/>
      <c r="CJQ49" s="269"/>
      <c r="CJR49" s="267"/>
      <c r="CJS49" s="320"/>
      <c r="CJT49" s="321"/>
      <c r="CJU49" s="1111"/>
      <c r="CJV49" s="1113"/>
      <c r="CJW49" s="1114"/>
      <c r="CJX49" s="1114"/>
      <c r="CJY49" s="1114"/>
      <c r="CJZ49" s="1115"/>
      <c r="CKA49" s="269"/>
      <c r="CKB49" s="267"/>
      <c r="CKC49" s="320"/>
      <c r="CKD49" s="321"/>
      <c r="CKE49" s="1111"/>
      <c r="CKF49" s="1113"/>
      <c r="CKG49" s="1114"/>
      <c r="CKH49" s="1114"/>
      <c r="CKI49" s="1114"/>
      <c r="CKJ49" s="1115"/>
      <c r="CKK49" s="269"/>
      <c r="CKL49" s="267"/>
      <c r="CKM49" s="320"/>
      <c r="CKN49" s="321"/>
      <c r="CKO49" s="1111"/>
      <c r="CKP49" s="1113"/>
      <c r="CKQ49" s="1114"/>
      <c r="CKR49" s="1114"/>
      <c r="CKS49" s="1114"/>
      <c r="CKT49" s="1115"/>
      <c r="CKU49" s="269"/>
      <c r="CKV49" s="267"/>
      <c r="CKW49" s="320"/>
      <c r="CKX49" s="321"/>
      <c r="CKY49" s="1111"/>
      <c r="CKZ49" s="1113"/>
      <c r="CLA49" s="1114"/>
      <c r="CLB49" s="1114"/>
      <c r="CLC49" s="1114"/>
      <c r="CLD49" s="1115"/>
      <c r="CLE49" s="269"/>
      <c r="CLF49" s="267"/>
      <c r="CLG49" s="320"/>
      <c r="CLH49" s="321"/>
      <c r="CLI49" s="1111"/>
      <c r="CLJ49" s="1113"/>
      <c r="CLK49" s="1114"/>
      <c r="CLL49" s="1114"/>
      <c r="CLM49" s="1114"/>
      <c r="CLN49" s="1115"/>
      <c r="CLO49" s="269"/>
      <c r="CLP49" s="267"/>
      <c r="CLQ49" s="320"/>
      <c r="CLR49" s="321"/>
      <c r="CLS49" s="1111"/>
      <c r="CLT49" s="1113"/>
      <c r="CLU49" s="1114"/>
      <c r="CLV49" s="1114"/>
      <c r="CLW49" s="1114"/>
      <c r="CLX49" s="1115"/>
      <c r="CLY49" s="269"/>
      <c r="CLZ49" s="267"/>
      <c r="CMA49" s="320"/>
      <c r="CMB49" s="321"/>
      <c r="CMC49" s="1111"/>
      <c r="CMD49" s="1113"/>
      <c r="CME49" s="1114"/>
      <c r="CMF49" s="1114"/>
      <c r="CMG49" s="1114"/>
      <c r="CMH49" s="1115"/>
      <c r="CMI49" s="269"/>
      <c r="CMJ49" s="267"/>
      <c r="CMK49" s="320"/>
      <c r="CML49" s="321"/>
      <c r="CMM49" s="1111"/>
      <c r="CMN49" s="1113"/>
      <c r="CMO49" s="1114"/>
      <c r="CMP49" s="1114"/>
      <c r="CMQ49" s="1114"/>
      <c r="CMR49" s="1115"/>
      <c r="CMS49" s="269"/>
      <c r="CMT49" s="267"/>
      <c r="CMU49" s="320"/>
      <c r="CMV49" s="321"/>
      <c r="CMW49" s="1111"/>
      <c r="CMX49" s="1113"/>
      <c r="CMY49" s="1114"/>
      <c r="CMZ49" s="1114"/>
      <c r="CNA49" s="1114"/>
      <c r="CNB49" s="1115"/>
      <c r="CNC49" s="269"/>
      <c r="CND49" s="267"/>
      <c r="CNE49" s="320"/>
      <c r="CNF49" s="321"/>
      <c r="CNG49" s="1111"/>
      <c r="CNH49" s="1113"/>
      <c r="CNI49" s="1114"/>
      <c r="CNJ49" s="1114"/>
      <c r="CNK49" s="1114"/>
      <c r="CNL49" s="1115"/>
      <c r="CNM49" s="269"/>
      <c r="CNN49" s="267"/>
      <c r="CNO49" s="320"/>
      <c r="CNP49" s="321"/>
      <c r="CNQ49" s="1111"/>
      <c r="CNR49" s="1113"/>
      <c r="CNS49" s="1114"/>
      <c r="CNT49" s="1114"/>
      <c r="CNU49" s="1114"/>
      <c r="CNV49" s="1115"/>
      <c r="CNW49" s="269"/>
      <c r="CNX49" s="267"/>
      <c r="CNY49" s="320"/>
      <c r="CNZ49" s="321"/>
      <c r="COA49" s="1111"/>
      <c r="COB49" s="1113"/>
      <c r="COC49" s="1114"/>
      <c r="COD49" s="1114"/>
      <c r="COE49" s="1114"/>
      <c r="COF49" s="1115"/>
      <c r="COG49" s="269"/>
      <c r="COH49" s="267"/>
      <c r="COI49" s="320"/>
      <c r="COJ49" s="321"/>
      <c r="COK49" s="1111"/>
      <c r="COL49" s="1113"/>
      <c r="COM49" s="1114"/>
      <c r="CON49" s="1114"/>
      <c r="COO49" s="1114"/>
      <c r="COP49" s="1115"/>
      <c r="COQ49" s="269"/>
      <c r="COR49" s="267"/>
      <c r="COS49" s="320"/>
      <c r="COT49" s="321"/>
      <c r="COU49" s="1111"/>
      <c r="COV49" s="1113"/>
      <c r="COW49" s="1114"/>
      <c r="COX49" s="1114"/>
      <c r="COY49" s="1114"/>
      <c r="COZ49" s="1115"/>
      <c r="CPA49" s="269"/>
      <c r="CPB49" s="267"/>
      <c r="CPC49" s="320"/>
      <c r="CPD49" s="321"/>
      <c r="CPE49" s="1111"/>
      <c r="CPF49" s="1113"/>
      <c r="CPG49" s="1114"/>
      <c r="CPH49" s="1114"/>
      <c r="CPI49" s="1114"/>
      <c r="CPJ49" s="1115"/>
      <c r="CPK49" s="269"/>
      <c r="CPL49" s="267"/>
      <c r="CPM49" s="320"/>
      <c r="CPN49" s="321"/>
      <c r="CPO49" s="1111"/>
      <c r="CPP49" s="1113"/>
      <c r="CPQ49" s="1114"/>
      <c r="CPR49" s="1114"/>
      <c r="CPS49" s="1114"/>
      <c r="CPT49" s="1115"/>
      <c r="CPU49" s="269"/>
      <c r="CPV49" s="267"/>
      <c r="CPW49" s="320"/>
      <c r="CPX49" s="321"/>
      <c r="CPY49" s="1111"/>
      <c r="CPZ49" s="1113"/>
      <c r="CQA49" s="1114"/>
      <c r="CQB49" s="1114"/>
      <c r="CQC49" s="1114"/>
      <c r="CQD49" s="1115"/>
      <c r="CQE49" s="269"/>
      <c r="CQF49" s="267"/>
      <c r="CQG49" s="320"/>
      <c r="CQH49" s="321"/>
      <c r="CQI49" s="1111"/>
      <c r="CQJ49" s="1113"/>
      <c r="CQK49" s="1114"/>
      <c r="CQL49" s="1114"/>
      <c r="CQM49" s="1114"/>
      <c r="CQN49" s="1115"/>
      <c r="CQO49" s="269"/>
      <c r="CQP49" s="267"/>
      <c r="CQQ49" s="320"/>
      <c r="CQR49" s="321"/>
      <c r="CQS49" s="1111"/>
      <c r="CQT49" s="1113"/>
      <c r="CQU49" s="1114"/>
      <c r="CQV49" s="1114"/>
      <c r="CQW49" s="1114"/>
      <c r="CQX49" s="1115"/>
      <c r="CQY49" s="269"/>
      <c r="CQZ49" s="267"/>
      <c r="CRA49" s="320"/>
      <c r="CRB49" s="321"/>
      <c r="CRC49" s="1111"/>
      <c r="CRD49" s="1113"/>
      <c r="CRE49" s="1114"/>
      <c r="CRF49" s="1114"/>
      <c r="CRG49" s="1114"/>
      <c r="CRH49" s="1115"/>
      <c r="CRI49" s="269"/>
      <c r="CRJ49" s="267"/>
      <c r="CRK49" s="320"/>
      <c r="CRL49" s="321"/>
      <c r="CRM49" s="1111"/>
      <c r="CRN49" s="1113"/>
      <c r="CRO49" s="1114"/>
      <c r="CRP49" s="1114"/>
      <c r="CRQ49" s="1114"/>
      <c r="CRR49" s="1115"/>
      <c r="CRS49" s="269"/>
      <c r="CRT49" s="267"/>
      <c r="CRU49" s="320"/>
      <c r="CRV49" s="321"/>
      <c r="CRW49" s="1111"/>
      <c r="CRX49" s="1113"/>
      <c r="CRY49" s="1114"/>
      <c r="CRZ49" s="1114"/>
      <c r="CSA49" s="1114"/>
      <c r="CSB49" s="1115"/>
      <c r="CSC49" s="269"/>
      <c r="CSD49" s="267"/>
      <c r="CSE49" s="320"/>
      <c r="CSF49" s="321"/>
      <c r="CSG49" s="1111"/>
      <c r="CSH49" s="1113"/>
      <c r="CSI49" s="1114"/>
      <c r="CSJ49" s="1114"/>
      <c r="CSK49" s="1114"/>
      <c r="CSL49" s="1115"/>
      <c r="CSM49" s="269"/>
      <c r="CSN49" s="267"/>
      <c r="CSO49" s="320"/>
      <c r="CSP49" s="321"/>
      <c r="CSQ49" s="1111"/>
      <c r="CSR49" s="1113"/>
      <c r="CSS49" s="1114"/>
      <c r="CST49" s="1114"/>
      <c r="CSU49" s="1114"/>
      <c r="CSV49" s="1115"/>
      <c r="CSW49" s="269"/>
      <c r="CSX49" s="267"/>
      <c r="CSY49" s="320"/>
      <c r="CSZ49" s="321"/>
      <c r="CTA49" s="1111"/>
      <c r="CTB49" s="1113"/>
      <c r="CTC49" s="1114"/>
      <c r="CTD49" s="1114"/>
      <c r="CTE49" s="1114"/>
      <c r="CTF49" s="1115"/>
      <c r="CTG49" s="269"/>
      <c r="CTH49" s="267"/>
      <c r="CTI49" s="320"/>
      <c r="CTJ49" s="321"/>
      <c r="CTK49" s="1111"/>
      <c r="CTL49" s="1113"/>
      <c r="CTM49" s="1114"/>
      <c r="CTN49" s="1114"/>
      <c r="CTO49" s="1114"/>
      <c r="CTP49" s="1115"/>
      <c r="CTQ49" s="269"/>
      <c r="CTR49" s="267"/>
      <c r="CTS49" s="320"/>
      <c r="CTT49" s="321"/>
      <c r="CTU49" s="1111"/>
      <c r="CTV49" s="1113"/>
      <c r="CTW49" s="1114"/>
      <c r="CTX49" s="1114"/>
      <c r="CTY49" s="1114"/>
      <c r="CTZ49" s="1115"/>
      <c r="CUA49" s="269"/>
      <c r="CUB49" s="267"/>
      <c r="CUC49" s="320"/>
      <c r="CUD49" s="321"/>
      <c r="CUE49" s="1111"/>
      <c r="CUF49" s="1113"/>
      <c r="CUG49" s="1114"/>
      <c r="CUH49" s="1114"/>
      <c r="CUI49" s="1114"/>
      <c r="CUJ49" s="1115"/>
      <c r="CUK49" s="269"/>
      <c r="CUL49" s="267"/>
      <c r="CUM49" s="320"/>
      <c r="CUN49" s="321"/>
      <c r="CUO49" s="1111"/>
      <c r="CUP49" s="1113"/>
      <c r="CUQ49" s="1114"/>
      <c r="CUR49" s="1114"/>
      <c r="CUS49" s="1114"/>
      <c r="CUT49" s="1115"/>
      <c r="CUU49" s="269"/>
      <c r="CUV49" s="267"/>
      <c r="CUW49" s="320"/>
      <c r="CUX49" s="321"/>
      <c r="CUY49" s="1111"/>
      <c r="CUZ49" s="1113"/>
      <c r="CVA49" s="1114"/>
      <c r="CVB49" s="1114"/>
      <c r="CVC49" s="1114"/>
      <c r="CVD49" s="1115"/>
      <c r="CVE49" s="269"/>
      <c r="CVF49" s="267"/>
      <c r="CVG49" s="320"/>
      <c r="CVH49" s="321"/>
      <c r="CVI49" s="1111"/>
      <c r="CVJ49" s="1113"/>
      <c r="CVK49" s="1114"/>
      <c r="CVL49" s="1114"/>
      <c r="CVM49" s="1114"/>
      <c r="CVN49" s="1115"/>
      <c r="CVO49" s="269"/>
      <c r="CVP49" s="267"/>
      <c r="CVQ49" s="320"/>
      <c r="CVR49" s="321"/>
      <c r="CVS49" s="1111"/>
      <c r="CVT49" s="1113"/>
      <c r="CVU49" s="1114"/>
      <c r="CVV49" s="1114"/>
      <c r="CVW49" s="1114"/>
      <c r="CVX49" s="1115"/>
      <c r="CVY49" s="269"/>
      <c r="CVZ49" s="267"/>
      <c r="CWA49" s="320"/>
      <c r="CWB49" s="321"/>
      <c r="CWC49" s="1111"/>
      <c r="CWD49" s="1113"/>
      <c r="CWE49" s="1114"/>
      <c r="CWF49" s="1114"/>
      <c r="CWG49" s="1114"/>
      <c r="CWH49" s="1115"/>
      <c r="CWI49" s="269"/>
      <c r="CWJ49" s="267"/>
      <c r="CWK49" s="320"/>
      <c r="CWL49" s="321"/>
      <c r="CWM49" s="1111"/>
      <c r="CWN49" s="1113"/>
      <c r="CWO49" s="1114"/>
      <c r="CWP49" s="1114"/>
      <c r="CWQ49" s="1114"/>
      <c r="CWR49" s="1115"/>
      <c r="CWS49" s="269"/>
      <c r="CWT49" s="267"/>
      <c r="CWU49" s="320"/>
      <c r="CWV49" s="321"/>
      <c r="CWW49" s="1111"/>
      <c r="CWX49" s="1113"/>
      <c r="CWY49" s="1114"/>
      <c r="CWZ49" s="1114"/>
      <c r="CXA49" s="1114"/>
      <c r="CXB49" s="1115"/>
      <c r="CXC49" s="269"/>
      <c r="CXD49" s="267"/>
      <c r="CXE49" s="320"/>
      <c r="CXF49" s="321"/>
      <c r="CXG49" s="1111"/>
      <c r="CXH49" s="1113"/>
      <c r="CXI49" s="1114"/>
      <c r="CXJ49" s="1114"/>
      <c r="CXK49" s="1114"/>
      <c r="CXL49" s="1115"/>
      <c r="CXM49" s="269"/>
      <c r="CXN49" s="267"/>
      <c r="CXO49" s="320"/>
      <c r="CXP49" s="321"/>
      <c r="CXQ49" s="1111"/>
      <c r="CXR49" s="1113"/>
      <c r="CXS49" s="1114"/>
      <c r="CXT49" s="1114"/>
      <c r="CXU49" s="1114"/>
      <c r="CXV49" s="1115"/>
      <c r="CXW49" s="269"/>
      <c r="CXX49" s="267"/>
      <c r="CXY49" s="320"/>
      <c r="CXZ49" s="321"/>
      <c r="CYA49" s="1111"/>
      <c r="CYB49" s="1113"/>
      <c r="CYC49" s="1114"/>
      <c r="CYD49" s="1114"/>
      <c r="CYE49" s="1114"/>
      <c r="CYF49" s="1115"/>
      <c r="CYG49" s="269"/>
      <c r="CYH49" s="267"/>
      <c r="CYI49" s="320"/>
      <c r="CYJ49" s="321"/>
      <c r="CYK49" s="1111"/>
      <c r="CYL49" s="1113"/>
      <c r="CYM49" s="1114"/>
      <c r="CYN49" s="1114"/>
      <c r="CYO49" s="1114"/>
      <c r="CYP49" s="1115"/>
      <c r="CYQ49" s="269"/>
      <c r="CYR49" s="267"/>
      <c r="CYS49" s="320"/>
      <c r="CYT49" s="321"/>
      <c r="CYU49" s="1111"/>
      <c r="CYV49" s="1113"/>
      <c r="CYW49" s="1114"/>
      <c r="CYX49" s="1114"/>
      <c r="CYY49" s="1114"/>
      <c r="CYZ49" s="1115"/>
      <c r="CZA49" s="269"/>
      <c r="CZB49" s="267"/>
      <c r="CZC49" s="320"/>
      <c r="CZD49" s="321"/>
      <c r="CZE49" s="1111"/>
      <c r="CZF49" s="1113"/>
      <c r="CZG49" s="1114"/>
      <c r="CZH49" s="1114"/>
      <c r="CZI49" s="1114"/>
      <c r="CZJ49" s="1115"/>
      <c r="CZK49" s="269"/>
      <c r="CZL49" s="267"/>
      <c r="CZM49" s="320"/>
      <c r="CZN49" s="321"/>
      <c r="CZO49" s="1111"/>
      <c r="CZP49" s="1113"/>
      <c r="CZQ49" s="1114"/>
      <c r="CZR49" s="1114"/>
      <c r="CZS49" s="1114"/>
      <c r="CZT49" s="1115"/>
      <c r="CZU49" s="269"/>
      <c r="CZV49" s="267"/>
      <c r="CZW49" s="320"/>
      <c r="CZX49" s="321"/>
      <c r="CZY49" s="1111"/>
      <c r="CZZ49" s="1113"/>
      <c r="DAA49" s="1114"/>
      <c r="DAB49" s="1114"/>
      <c r="DAC49" s="1114"/>
      <c r="DAD49" s="1115"/>
      <c r="DAE49" s="269"/>
      <c r="DAF49" s="267"/>
      <c r="DAG49" s="320"/>
      <c r="DAH49" s="321"/>
      <c r="DAI49" s="1111"/>
      <c r="DAJ49" s="1113"/>
      <c r="DAK49" s="1114"/>
      <c r="DAL49" s="1114"/>
      <c r="DAM49" s="1114"/>
      <c r="DAN49" s="1115"/>
      <c r="DAO49" s="269"/>
      <c r="DAP49" s="267"/>
      <c r="DAQ49" s="320"/>
      <c r="DAR49" s="321"/>
      <c r="DAS49" s="1111"/>
      <c r="DAT49" s="1113"/>
      <c r="DAU49" s="1114"/>
      <c r="DAV49" s="1114"/>
      <c r="DAW49" s="1114"/>
      <c r="DAX49" s="1115"/>
      <c r="DAY49" s="269"/>
      <c r="DAZ49" s="267"/>
      <c r="DBA49" s="320"/>
      <c r="DBB49" s="321"/>
      <c r="DBC49" s="1111"/>
      <c r="DBD49" s="1113"/>
      <c r="DBE49" s="1114"/>
      <c r="DBF49" s="1114"/>
      <c r="DBG49" s="1114"/>
      <c r="DBH49" s="1115"/>
      <c r="DBI49" s="269"/>
      <c r="DBJ49" s="267"/>
      <c r="DBK49" s="320"/>
      <c r="DBL49" s="321"/>
      <c r="DBM49" s="1111"/>
      <c r="DBN49" s="1113"/>
      <c r="DBO49" s="1114"/>
      <c r="DBP49" s="1114"/>
      <c r="DBQ49" s="1114"/>
      <c r="DBR49" s="1115"/>
      <c r="DBS49" s="269"/>
      <c r="DBT49" s="267"/>
      <c r="DBU49" s="320"/>
      <c r="DBV49" s="321"/>
      <c r="DBW49" s="1111"/>
      <c r="DBX49" s="1113"/>
      <c r="DBY49" s="1114"/>
      <c r="DBZ49" s="1114"/>
      <c r="DCA49" s="1114"/>
      <c r="DCB49" s="1115"/>
      <c r="DCC49" s="269"/>
      <c r="DCD49" s="267"/>
      <c r="DCE49" s="320"/>
      <c r="DCF49" s="321"/>
      <c r="DCG49" s="1111"/>
      <c r="DCH49" s="1113"/>
      <c r="DCI49" s="1114"/>
      <c r="DCJ49" s="1114"/>
      <c r="DCK49" s="1114"/>
      <c r="DCL49" s="1115"/>
      <c r="DCM49" s="269"/>
      <c r="DCN49" s="267"/>
      <c r="DCO49" s="320"/>
      <c r="DCP49" s="321"/>
      <c r="DCQ49" s="1111"/>
      <c r="DCR49" s="1113"/>
      <c r="DCS49" s="1114"/>
      <c r="DCT49" s="1114"/>
      <c r="DCU49" s="1114"/>
      <c r="DCV49" s="1115"/>
      <c r="DCW49" s="269"/>
      <c r="DCX49" s="267"/>
      <c r="DCY49" s="320"/>
      <c r="DCZ49" s="321"/>
      <c r="DDA49" s="1111"/>
      <c r="DDB49" s="1113"/>
      <c r="DDC49" s="1114"/>
      <c r="DDD49" s="1114"/>
      <c r="DDE49" s="1114"/>
      <c r="DDF49" s="1115"/>
      <c r="DDG49" s="269"/>
      <c r="DDH49" s="267"/>
      <c r="DDI49" s="320"/>
      <c r="DDJ49" s="321"/>
      <c r="DDK49" s="1111"/>
      <c r="DDL49" s="1113"/>
      <c r="DDM49" s="1114"/>
      <c r="DDN49" s="1114"/>
      <c r="DDO49" s="1114"/>
      <c r="DDP49" s="1115"/>
      <c r="DDQ49" s="269"/>
      <c r="DDR49" s="267"/>
      <c r="DDS49" s="320"/>
      <c r="DDT49" s="321"/>
      <c r="DDU49" s="1111"/>
      <c r="DDV49" s="1113"/>
      <c r="DDW49" s="1114"/>
      <c r="DDX49" s="1114"/>
      <c r="DDY49" s="1114"/>
      <c r="DDZ49" s="1115"/>
      <c r="DEA49" s="269"/>
      <c r="DEB49" s="267"/>
      <c r="DEC49" s="320"/>
      <c r="DED49" s="321"/>
      <c r="DEE49" s="1111"/>
      <c r="DEF49" s="1113"/>
      <c r="DEG49" s="1114"/>
      <c r="DEH49" s="1114"/>
      <c r="DEI49" s="1114"/>
      <c r="DEJ49" s="1115"/>
      <c r="DEK49" s="269"/>
      <c r="DEL49" s="267"/>
      <c r="DEM49" s="320"/>
      <c r="DEN49" s="321"/>
      <c r="DEO49" s="1111"/>
      <c r="DEP49" s="1113"/>
      <c r="DEQ49" s="1114"/>
      <c r="DER49" s="1114"/>
      <c r="DES49" s="1114"/>
      <c r="DET49" s="1115"/>
      <c r="DEU49" s="269"/>
      <c r="DEV49" s="267"/>
      <c r="DEW49" s="320"/>
      <c r="DEX49" s="321"/>
      <c r="DEY49" s="1111"/>
      <c r="DEZ49" s="1113"/>
      <c r="DFA49" s="1114"/>
      <c r="DFB49" s="1114"/>
      <c r="DFC49" s="1114"/>
      <c r="DFD49" s="1115"/>
      <c r="DFE49" s="269"/>
      <c r="DFF49" s="267"/>
      <c r="DFG49" s="320"/>
      <c r="DFH49" s="321"/>
      <c r="DFI49" s="1111"/>
      <c r="DFJ49" s="1113"/>
      <c r="DFK49" s="1114"/>
      <c r="DFL49" s="1114"/>
      <c r="DFM49" s="1114"/>
      <c r="DFN49" s="1115"/>
      <c r="DFO49" s="269"/>
      <c r="DFP49" s="267"/>
      <c r="DFQ49" s="320"/>
      <c r="DFR49" s="321"/>
      <c r="DFS49" s="1111"/>
      <c r="DFT49" s="1113"/>
      <c r="DFU49" s="1114"/>
      <c r="DFV49" s="1114"/>
      <c r="DFW49" s="1114"/>
      <c r="DFX49" s="1115"/>
      <c r="DFY49" s="269"/>
      <c r="DFZ49" s="267"/>
      <c r="DGA49" s="320"/>
      <c r="DGB49" s="321"/>
      <c r="DGC49" s="1111"/>
      <c r="DGD49" s="1113"/>
      <c r="DGE49" s="1114"/>
      <c r="DGF49" s="1114"/>
      <c r="DGG49" s="1114"/>
      <c r="DGH49" s="1115"/>
      <c r="DGI49" s="269"/>
      <c r="DGJ49" s="267"/>
      <c r="DGK49" s="320"/>
      <c r="DGL49" s="321"/>
      <c r="DGM49" s="1111"/>
      <c r="DGN49" s="1113"/>
      <c r="DGO49" s="1114"/>
      <c r="DGP49" s="1114"/>
      <c r="DGQ49" s="1114"/>
      <c r="DGR49" s="1115"/>
      <c r="DGS49" s="269"/>
      <c r="DGT49" s="267"/>
      <c r="DGU49" s="320"/>
      <c r="DGV49" s="321"/>
      <c r="DGW49" s="1111"/>
      <c r="DGX49" s="1113"/>
      <c r="DGY49" s="1114"/>
      <c r="DGZ49" s="1114"/>
      <c r="DHA49" s="1114"/>
      <c r="DHB49" s="1115"/>
      <c r="DHC49" s="269"/>
      <c r="DHD49" s="267"/>
      <c r="DHE49" s="320"/>
      <c r="DHF49" s="321"/>
      <c r="DHG49" s="1111"/>
      <c r="DHH49" s="1113"/>
      <c r="DHI49" s="1114"/>
      <c r="DHJ49" s="1114"/>
      <c r="DHK49" s="1114"/>
      <c r="DHL49" s="1115"/>
      <c r="DHM49" s="269"/>
      <c r="DHN49" s="267"/>
      <c r="DHO49" s="320"/>
      <c r="DHP49" s="321"/>
      <c r="DHQ49" s="1111"/>
      <c r="DHR49" s="1113"/>
      <c r="DHS49" s="1114"/>
      <c r="DHT49" s="1114"/>
      <c r="DHU49" s="1114"/>
      <c r="DHV49" s="1115"/>
      <c r="DHW49" s="269"/>
      <c r="DHX49" s="267"/>
      <c r="DHY49" s="320"/>
      <c r="DHZ49" s="321"/>
      <c r="DIA49" s="1111"/>
      <c r="DIB49" s="1113"/>
      <c r="DIC49" s="1114"/>
      <c r="DID49" s="1114"/>
      <c r="DIE49" s="1114"/>
      <c r="DIF49" s="1115"/>
      <c r="DIG49" s="269"/>
      <c r="DIH49" s="267"/>
      <c r="DII49" s="320"/>
      <c r="DIJ49" s="321"/>
      <c r="DIK49" s="1111"/>
      <c r="DIL49" s="1113"/>
      <c r="DIM49" s="1114"/>
      <c r="DIN49" s="1114"/>
      <c r="DIO49" s="1114"/>
      <c r="DIP49" s="1115"/>
      <c r="DIQ49" s="269"/>
      <c r="DIR49" s="267"/>
      <c r="DIS49" s="320"/>
      <c r="DIT49" s="321"/>
      <c r="DIU49" s="1111"/>
      <c r="DIV49" s="1113"/>
      <c r="DIW49" s="1114"/>
      <c r="DIX49" s="1114"/>
      <c r="DIY49" s="1114"/>
      <c r="DIZ49" s="1115"/>
      <c r="DJA49" s="269"/>
      <c r="DJB49" s="267"/>
      <c r="DJC49" s="320"/>
      <c r="DJD49" s="321"/>
      <c r="DJE49" s="1111"/>
      <c r="DJF49" s="1113"/>
      <c r="DJG49" s="1114"/>
      <c r="DJH49" s="1114"/>
      <c r="DJI49" s="1114"/>
      <c r="DJJ49" s="1115"/>
      <c r="DJK49" s="269"/>
      <c r="DJL49" s="267"/>
      <c r="DJM49" s="320"/>
      <c r="DJN49" s="321"/>
      <c r="DJO49" s="1111"/>
      <c r="DJP49" s="1113"/>
      <c r="DJQ49" s="1114"/>
      <c r="DJR49" s="1114"/>
      <c r="DJS49" s="1114"/>
      <c r="DJT49" s="1115"/>
      <c r="DJU49" s="269"/>
      <c r="DJV49" s="267"/>
      <c r="DJW49" s="320"/>
      <c r="DJX49" s="321"/>
      <c r="DJY49" s="1111"/>
      <c r="DJZ49" s="1113"/>
      <c r="DKA49" s="1114"/>
      <c r="DKB49" s="1114"/>
      <c r="DKC49" s="1114"/>
      <c r="DKD49" s="1115"/>
      <c r="DKE49" s="269"/>
      <c r="DKF49" s="267"/>
      <c r="DKG49" s="320"/>
      <c r="DKH49" s="321"/>
      <c r="DKI49" s="1111"/>
      <c r="DKJ49" s="1113"/>
      <c r="DKK49" s="1114"/>
      <c r="DKL49" s="1114"/>
      <c r="DKM49" s="1114"/>
      <c r="DKN49" s="1115"/>
      <c r="DKO49" s="269"/>
      <c r="DKP49" s="267"/>
      <c r="DKQ49" s="320"/>
      <c r="DKR49" s="321"/>
      <c r="DKS49" s="1111"/>
      <c r="DKT49" s="1113"/>
      <c r="DKU49" s="1114"/>
      <c r="DKV49" s="1114"/>
      <c r="DKW49" s="1114"/>
      <c r="DKX49" s="1115"/>
      <c r="DKY49" s="269"/>
      <c r="DKZ49" s="267"/>
      <c r="DLA49" s="320"/>
      <c r="DLB49" s="321"/>
      <c r="DLC49" s="1111"/>
      <c r="DLD49" s="1113"/>
      <c r="DLE49" s="1114"/>
      <c r="DLF49" s="1114"/>
      <c r="DLG49" s="1114"/>
      <c r="DLH49" s="1115"/>
      <c r="DLI49" s="269"/>
      <c r="DLJ49" s="267"/>
      <c r="DLK49" s="320"/>
      <c r="DLL49" s="321"/>
      <c r="DLM49" s="1111"/>
      <c r="DLN49" s="1113"/>
      <c r="DLO49" s="1114"/>
      <c r="DLP49" s="1114"/>
      <c r="DLQ49" s="1114"/>
      <c r="DLR49" s="1115"/>
      <c r="DLS49" s="269"/>
      <c r="DLT49" s="267"/>
      <c r="DLU49" s="320"/>
      <c r="DLV49" s="321"/>
      <c r="DLW49" s="1111"/>
      <c r="DLX49" s="1113"/>
      <c r="DLY49" s="1114"/>
      <c r="DLZ49" s="1114"/>
      <c r="DMA49" s="1114"/>
      <c r="DMB49" s="1115"/>
      <c r="DMC49" s="269"/>
      <c r="DMD49" s="267"/>
      <c r="DME49" s="320"/>
      <c r="DMF49" s="321"/>
      <c r="DMG49" s="1111"/>
      <c r="DMH49" s="1113"/>
      <c r="DMI49" s="1114"/>
      <c r="DMJ49" s="1114"/>
      <c r="DMK49" s="1114"/>
      <c r="DML49" s="1115"/>
      <c r="DMM49" s="269"/>
      <c r="DMN49" s="267"/>
      <c r="DMO49" s="320"/>
      <c r="DMP49" s="321"/>
      <c r="DMQ49" s="1111"/>
      <c r="DMR49" s="1113"/>
      <c r="DMS49" s="1114"/>
      <c r="DMT49" s="1114"/>
      <c r="DMU49" s="1114"/>
      <c r="DMV49" s="1115"/>
      <c r="DMW49" s="269"/>
      <c r="DMX49" s="267"/>
      <c r="DMY49" s="320"/>
      <c r="DMZ49" s="321"/>
      <c r="DNA49" s="1111"/>
      <c r="DNB49" s="1113"/>
      <c r="DNC49" s="1114"/>
      <c r="DND49" s="1114"/>
      <c r="DNE49" s="1114"/>
      <c r="DNF49" s="1115"/>
      <c r="DNG49" s="269"/>
      <c r="DNH49" s="267"/>
      <c r="DNI49" s="320"/>
      <c r="DNJ49" s="321"/>
      <c r="DNK49" s="1111"/>
      <c r="DNL49" s="1113"/>
      <c r="DNM49" s="1114"/>
      <c r="DNN49" s="1114"/>
      <c r="DNO49" s="1114"/>
      <c r="DNP49" s="1115"/>
      <c r="DNQ49" s="269"/>
      <c r="DNR49" s="267"/>
      <c r="DNS49" s="320"/>
      <c r="DNT49" s="321"/>
      <c r="DNU49" s="1111"/>
      <c r="DNV49" s="1113"/>
      <c r="DNW49" s="1114"/>
      <c r="DNX49" s="1114"/>
      <c r="DNY49" s="1114"/>
      <c r="DNZ49" s="1115"/>
      <c r="DOA49" s="269"/>
      <c r="DOB49" s="267"/>
      <c r="DOC49" s="320"/>
      <c r="DOD49" s="321"/>
      <c r="DOE49" s="1111"/>
      <c r="DOF49" s="1113"/>
      <c r="DOG49" s="1114"/>
      <c r="DOH49" s="1114"/>
      <c r="DOI49" s="1114"/>
      <c r="DOJ49" s="1115"/>
      <c r="DOK49" s="269"/>
      <c r="DOL49" s="267"/>
      <c r="DOM49" s="320"/>
      <c r="DON49" s="321"/>
      <c r="DOO49" s="1111"/>
      <c r="DOP49" s="1113"/>
      <c r="DOQ49" s="1114"/>
      <c r="DOR49" s="1114"/>
      <c r="DOS49" s="1114"/>
      <c r="DOT49" s="1115"/>
      <c r="DOU49" s="269"/>
      <c r="DOV49" s="267"/>
      <c r="DOW49" s="320"/>
      <c r="DOX49" s="321"/>
      <c r="DOY49" s="1111"/>
      <c r="DOZ49" s="1113"/>
      <c r="DPA49" s="1114"/>
      <c r="DPB49" s="1114"/>
      <c r="DPC49" s="1114"/>
      <c r="DPD49" s="1115"/>
      <c r="DPE49" s="269"/>
      <c r="DPF49" s="267"/>
      <c r="DPG49" s="320"/>
      <c r="DPH49" s="321"/>
      <c r="DPI49" s="1111"/>
      <c r="DPJ49" s="1113"/>
      <c r="DPK49" s="1114"/>
      <c r="DPL49" s="1114"/>
      <c r="DPM49" s="1114"/>
      <c r="DPN49" s="1115"/>
      <c r="DPO49" s="269"/>
      <c r="DPP49" s="267"/>
      <c r="DPQ49" s="320"/>
      <c r="DPR49" s="321"/>
      <c r="DPS49" s="1111"/>
      <c r="DPT49" s="1113"/>
      <c r="DPU49" s="1114"/>
      <c r="DPV49" s="1114"/>
      <c r="DPW49" s="1114"/>
      <c r="DPX49" s="1115"/>
      <c r="DPY49" s="269"/>
      <c r="DPZ49" s="267"/>
      <c r="DQA49" s="320"/>
      <c r="DQB49" s="321"/>
      <c r="DQC49" s="1111"/>
      <c r="DQD49" s="1113"/>
      <c r="DQE49" s="1114"/>
      <c r="DQF49" s="1114"/>
      <c r="DQG49" s="1114"/>
      <c r="DQH49" s="1115"/>
      <c r="DQI49" s="269"/>
      <c r="DQJ49" s="267"/>
      <c r="DQK49" s="320"/>
      <c r="DQL49" s="321"/>
      <c r="DQM49" s="1111"/>
      <c r="DQN49" s="1113"/>
      <c r="DQO49" s="1114"/>
      <c r="DQP49" s="1114"/>
      <c r="DQQ49" s="1114"/>
      <c r="DQR49" s="1115"/>
      <c r="DQS49" s="269"/>
      <c r="DQT49" s="267"/>
      <c r="DQU49" s="320"/>
      <c r="DQV49" s="321"/>
      <c r="DQW49" s="1111"/>
      <c r="DQX49" s="1113"/>
      <c r="DQY49" s="1114"/>
      <c r="DQZ49" s="1114"/>
      <c r="DRA49" s="1114"/>
      <c r="DRB49" s="1115"/>
      <c r="DRC49" s="269"/>
      <c r="DRD49" s="267"/>
      <c r="DRE49" s="320"/>
      <c r="DRF49" s="321"/>
      <c r="DRG49" s="1111"/>
      <c r="DRH49" s="1113"/>
      <c r="DRI49" s="1114"/>
      <c r="DRJ49" s="1114"/>
      <c r="DRK49" s="1114"/>
      <c r="DRL49" s="1115"/>
      <c r="DRM49" s="269"/>
      <c r="DRN49" s="267"/>
      <c r="DRO49" s="320"/>
      <c r="DRP49" s="321"/>
      <c r="DRQ49" s="1111"/>
      <c r="DRR49" s="1113"/>
      <c r="DRS49" s="1114"/>
      <c r="DRT49" s="1114"/>
      <c r="DRU49" s="1114"/>
      <c r="DRV49" s="1115"/>
      <c r="DRW49" s="269"/>
      <c r="DRX49" s="267"/>
      <c r="DRY49" s="320"/>
      <c r="DRZ49" s="321"/>
      <c r="DSA49" s="1111"/>
      <c r="DSB49" s="1113"/>
      <c r="DSC49" s="1114"/>
      <c r="DSD49" s="1114"/>
      <c r="DSE49" s="1114"/>
      <c r="DSF49" s="1115"/>
      <c r="DSG49" s="269"/>
      <c r="DSH49" s="267"/>
      <c r="DSI49" s="320"/>
      <c r="DSJ49" s="321"/>
      <c r="DSK49" s="1111"/>
      <c r="DSL49" s="1113"/>
      <c r="DSM49" s="1114"/>
      <c r="DSN49" s="1114"/>
      <c r="DSO49" s="1114"/>
      <c r="DSP49" s="1115"/>
      <c r="DSQ49" s="269"/>
      <c r="DSR49" s="267"/>
      <c r="DSS49" s="320"/>
      <c r="DST49" s="321"/>
      <c r="DSU49" s="1111"/>
      <c r="DSV49" s="1113"/>
      <c r="DSW49" s="1114"/>
      <c r="DSX49" s="1114"/>
      <c r="DSY49" s="1114"/>
      <c r="DSZ49" s="1115"/>
      <c r="DTA49" s="269"/>
      <c r="DTB49" s="267"/>
      <c r="DTC49" s="320"/>
      <c r="DTD49" s="321"/>
      <c r="DTE49" s="1111"/>
      <c r="DTF49" s="1113"/>
      <c r="DTG49" s="1114"/>
      <c r="DTH49" s="1114"/>
      <c r="DTI49" s="1114"/>
      <c r="DTJ49" s="1115"/>
      <c r="DTK49" s="269"/>
      <c r="DTL49" s="267"/>
      <c r="DTM49" s="320"/>
      <c r="DTN49" s="321"/>
      <c r="DTO49" s="1111"/>
      <c r="DTP49" s="1113"/>
      <c r="DTQ49" s="1114"/>
      <c r="DTR49" s="1114"/>
      <c r="DTS49" s="1114"/>
      <c r="DTT49" s="1115"/>
      <c r="DTU49" s="269"/>
      <c r="DTV49" s="267"/>
      <c r="DTW49" s="320"/>
      <c r="DTX49" s="321"/>
      <c r="DTY49" s="1111"/>
      <c r="DTZ49" s="1113"/>
      <c r="DUA49" s="1114"/>
      <c r="DUB49" s="1114"/>
      <c r="DUC49" s="1114"/>
      <c r="DUD49" s="1115"/>
      <c r="DUE49" s="269"/>
      <c r="DUF49" s="267"/>
      <c r="DUG49" s="320"/>
      <c r="DUH49" s="321"/>
      <c r="DUI49" s="1111"/>
      <c r="DUJ49" s="1113"/>
      <c r="DUK49" s="1114"/>
      <c r="DUL49" s="1114"/>
      <c r="DUM49" s="1114"/>
      <c r="DUN49" s="1115"/>
      <c r="DUO49" s="269"/>
      <c r="DUP49" s="267"/>
      <c r="DUQ49" s="320"/>
      <c r="DUR49" s="321"/>
      <c r="DUS49" s="1111"/>
      <c r="DUT49" s="1113"/>
      <c r="DUU49" s="1114"/>
      <c r="DUV49" s="1114"/>
      <c r="DUW49" s="1114"/>
      <c r="DUX49" s="1115"/>
      <c r="DUY49" s="269"/>
      <c r="DUZ49" s="267"/>
      <c r="DVA49" s="320"/>
      <c r="DVB49" s="321"/>
      <c r="DVC49" s="1111"/>
      <c r="DVD49" s="1113"/>
      <c r="DVE49" s="1114"/>
      <c r="DVF49" s="1114"/>
      <c r="DVG49" s="1114"/>
      <c r="DVH49" s="1115"/>
      <c r="DVI49" s="269"/>
      <c r="DVJ49" s="267"/>
      <c r="DVK49" s="320"/>
      <c r="DVL49" s="321"/>
      <c r="DVM49" s="1111"/>
      <c r="DVN49" s="1113"/>
      <c r="DVO49" s="1114"/>
      <c r="DVP49" s="1114"/>
      <c r="DVQ49" s="1114"/>
      <c r="DVR49" s="1115"/>
      <c r="DVS49" s="269"/>
      <c r="DVT49" s="267"/>
      <c r="DVU49" s="320"/>
      <c r="DVV49" s="321"/>
      <c r="DVW49" s="1111"/>
      <c r="DVX49" s="1113"/>
      <c r="DVY49" s="1114"/>
      <c r="DVZ49" s="1114"/>
      <c r="DWA49" s="1114"/>
      <c r="DWB49" s="1115"/>
      <c r="DWC49" s="269"/>
      <c r="DWD49" s="267"/>
      <c r="DWE49" s="320"/>
      <c r="DWF49" s="321"/>
      <c r="DWG49" s="1111"/>
      <c r="DWH49" s="1113"/>
      <c r="DWI49" s="1114"/>
      <c r="DWJ49" s="1114"/>
      <c r="DWK49" s="1114"/>
      <c r="DWL49" s="1115"/>
      <c r="DWM49" s="269"/>
      <c r="DWN49" s="267"/>
      <c r="DWO49" s="320"/>
      <c r="DWP49" s="321"/>
      <c r="DWQ49" s="1111"/>
      <c r="DWR49" s="1113"/>
      <c r="DWS49" s="1114"/>
      <c r="DWT49" s="1114"/>
      <c r="DWU49" s="1114"/>
      <c r="DWV49" s="1115"/>
      <c r="DWW49" s="269"/>
      <c r="DWX49" s="267"/>
      <c r="DWY49" s="320"/>
      <c r="DWZ49" s="321"/>
      <c r="DXA49" s="1111"/>
      <c r="DXB49" s="1113"/>
      <c r="DXC49" s="1114"/>
      <c r="DXD49" s="1114"/>
      <c r="DXE49" s="1114"/>
      <c r="DXF49" s="1115"/>
      <c r="DXG49" s="269"/>
      <c r="DXH49" s="267"/>
      <c r="DXI49" s="320"/>
      <c r="DXJ49" s="321"/>
      <c r="DXK49" s="1111"/>
      <c r="DXL49" s="1113"/>
      <c r="DXM49" s="1114"/>
      <c r="DXN49" s="1114"/>
      <c r="DXO49" s="1114"/>
      <c r="DXP49" s="1115"/>
      <c r="DXQ49" s="269"/>
      <c r="DXR49" s="267"/>
      <c r="DXS49" s="320"/>
      <c r="DXT49" s="321"/>
      <c r="DXU49" s="1111"/>
      <c r="DXV49" s="1113"/>
      <c r="DXW49" s="1114"/>
      <c r="DXX49" s="1114"/>
      <c r="DXY49" s="1114"/>
      <c r="DXZ49" s="1115"/>
      <c r="DYA49" s="269"/>
      <c r="DYB49" s="267"/>
      <c r="DYC49" s="320"/>
      <c r="DYD49" s="321"/>
      <c r="DYE49" s="1111"/>
      <c r="DYF49" s="1113"/>
      <c r="DYG49" s="1114"/>
      <c r="DYH49" s="1114"/>
      <c r="DYI49" s="1114"/>
      <c r="DYJ49" s="1115"/>
      <c r="DYK49" s="269"/>
      <c r="DYL49" s="267"/>
      <c r="DYM49" s="320"/>
      <c r="DYN49" s="321"/>
      <c r="DYO49" s="1111"/>
      <c r="DYP49" s="1113"/>
      <c r="DYQ49" s="1114"/>
      <c r="DYR49" s="1114"/>
      <c r="DYS49" s="1114"/>
      <c r="DYT49" s="1115"/>
      <c r="DYU49" s="269"/>
      <c r="DYV49" s="267"/>
      <c r="DYW49" s="320"/>
      <c r="DYX49" s="321"/>
      <c r="DYY49" s="1111"/>
      <c r="DYZ49" s="1113"/>
      <c r="DZA49" s="1114"/>
      <c r="DZB49" s="1114"/>
      <c r="DZC49" s="1114"/>
      <c r="DZD49" s="1115"/>
      <c r="DZE49" s="269"/>
      <c r="DZF49" s="267"/>
      <c r="DZG49" s="320"/>
      <c r="DZH49" s="321"/>
      <c r="DZI49" s="1111"/>
      <c r="DZJ49" s="1113"/>
      <c r="DZK49" s="1114"/>
      <c r="DZL49" s="1114"/>
      <c r="DZM49" s="1114"/>
      <c r="DZN49" s="1115"/>
      <c r="DZO49" s="269"/>
      <c r="DZP49" s="267"/>
      <c r="DZQ49" s="320"/>
      <c r="DZR49" s="321"/>
      <c r="DZS49" s="1111"/>
      <c r="DZT49" s="1113"/>
      <c r="DZU49" s="1114"/>
      <c r="DZV49" s="1114"/>
      <c r="DZW49" s="1114"/>
      <c r="DZX49" s="1115"/>
      <c r="DZY49" s="269"/>
      <c r="DZZ49" s="267"/>
      <c r="EAA49" s="320"/>
      <c r="EAB49" s="321"/>
      <c r="EAC49" s="1111"/>
      <c r="EAD49" s="1113"/>
      <c r="EAE49" s="1114"/>
      <c r="EAF49" s="1114"/>
      <c r="EAG49" s="1114"/>
      <c r="EAH49" s="1115"/>
      <c r="EAI49" s="269"/>
      <c r="EAJ49" s="267"/>
      <c r="EAK49" s="320"/>
      <c r="EAL49" s="321"/>
      <c r="EAM49" s="1111"/>
      <c r="EAN49" s="1113"/>
      <c r="EAO49" s="1114"/>
      <c r="EAP49" s="1114"/>
      <c r="EAQ49" s="1114"/>
      <c r="EAR49" s="1115"/>
      <c r="EAS49" s="269"/>
      <c r="EAT49" s="267"/>
      <c r="EAU49" s="320"/>
      <c r="EAV49" s="321"/>
      <c r="EAW49" s="1111"/>
      <c r="EAX49" s="1113"/>
      <c r="EAY49" s="1114"/>
      <c r="EAZ49" s="1114"/>
      <c r="EBA49" s="1114"/>
      <c r="EBB49" s="1115"/>
      <c r="EBC49" s="269"/>
      <c r="EBD49" s="267"/>
      <c r="EBE49" s="320"/>
      <c r="EBF49" s="321"/>
      <c r="EBG49" s="1111"/>
      <c r="EBH49" s="1113"/>
      <c r="EBI49" s="1114"/>
      <c r="EBJ49" s="1114"/>
      <c r="EBK49" s="1114"/>
      <c r="EBL49" s="1115"/>
      <c r="EBM49" s="269"/>
      <c r="EBN49" s="267"/>
      <c r="EBO49" s="320"/>
      <c r="EBP49" s="321"/>
      <c r="EBQ49" s="1111"/>
      <c r="EBR49" s="1113"/>
      <c r="EBS49" s="1114"/>
      <c r="EBT49" s="1114"/>
      <c r="EBU49" s="1114"/>
      <c r="EBV49" s="1115"/>
      <c r="EBW49" s="269"/>
      <c r="EBX49" s="267"/>
      <c r="EBY49" s="320"/>
      <c r="EBZ49" s="321"/>
      <c r="ECA49" s="1111"/>
      <c r="ECB49" s="1113"/>
      <c r="ECC49" s="1114"/>
      <c r="ECD49" s="1114"/>
      <c r="ECE49" s="1114"/>
      <c r="ECF49" s="1115"/>
      <c r="ECG49" s="269"/>
      <c r="ECH49" s="267"/>
      <c r="ECI49" s="320"/>
      <c r="ECJ49" s="321"/>
      <c r="ECK49" s="1111"/>
      <c r="ECL49" s="1113"/>
      <c r="ECM49" s="1114"/>
      <c r="ECN49" s="1114"/>
      <c r="ECO49" s="1114"/>
      <c r="ECP49" s="1115"/>
      <c r="ECQ49" s="269"/>
      <c r="ECR49" s="267"/>
      <c r="ECS49" s="320"/>
      <c r="ECT49" s="321"/>
      <c r="ECU49" s="1111"/>
      <c r="ECV49" s="1113"/>
      <c r="ECW49" s="1114"/>
      <c r="ECX49" s="1114"/>
      <c r="ECY49" s="1114"/>
      <c r="ECZ49" s="1115"/>
      <c r="EDA49" s="269"/>
      <c r="EDB49" s="267"/>
      <c r="EDC49" s="320"/>
      <c r="EDD49" s="321"/>
      <c r="EDE49" s="1111"/>
      <c r="EDF49" s="1113"/>
      <c r="EDG49" s="1114"/>
      <c r="EDH49" s="1114"/>
      <c r="EDI49" s="1114"/>
      <c r="EDJ49" s="1115"/>
      <c r="EDK49" s="269"/>
      <c r="EDL49" s="267"/>
      <c r="EDM49" s="320"/>
      <c r="EDN49" s="321"/>
      <c r="EDO49" s="1111"/>
      <c r="EDP49" s="1113"/>
      <c r="EDQ49" s="1114"/>
      <c r="EDR49" s="1114"/>
      <c r="EDS49" s="1114"/>
      <c r="EDT49" s="1115"/>
      <c r="EDU49" s="269"/>
      <c r="EDV49" s="267"/>
      <c r="EDW49" s="320"/>
      <c r="EDX49" s="321"/>
      <c r="EDY49" s="1111"/>
      <c r="EDZ49" s="1113"/>
      <c r="EEA49" s="1114"/>
      <c r="EEB49" s="1114"/>
      <c r="EEC49" s="1114"/>
      <c r="EED49" s="1115"/>
      <c r="EEE49" s="269"/>
      <c r="EEF49" s="267"/>
      <c r="EEG49" s="320"/>
      <c r="EEH49" s="321"/>
      <c r="EEI49" s="1111"/>
      <c r="EEJ49" s="1113"/>
      <c r="EEK49" s="1114"/>
      <c r="EEL49" s="1114"/>
      <c r="EEM49" s="1114"/>
      <c r="EEN49" s="1115"/>
      <c r="EEO49" s="269"/>
      <c r="EEP49" s="267"/>
      <c r="EEQ49" s="320"/>
      <c r="EER49" s="321"/>
      <c r="EES49" s="1111"/>
      <c r="EET49" s="1113"/>
      <c r="EEU49" s="1114"/>
      <c r="EEV49" s="1114"/>
      <c r="EEW49" s="1114"/>
      <c r="EEX49" s="1115"/>
      <c r="EEY49" s="269"/>
      <c r="EEZ49" s="267"/>
      <c r="EFA49" s="320"/>
      <c r="EFB49" s="321"/>
      <c r="EFC49" s="1111"/>
      <c r="EFD49" s="1113"/>
      <c r="EFE49" s="1114"/>
      <c r="EFF49" s="1114"/>
      <c r="EFG49" s="1114"/>
      <c r="EFH49" s="1115"/>
      <c r="EFI49" s="269"/>
      <c r="EFJ49" s="267"/>
      <c r="EFK49" s="320"/>
      <c r="EFL49" s="321"/>
      <c r="EFM49" s="1111"/>
      <c r="EFN49" s="1113"/>
      <c r="EFO49" s="1114"/>
      <c r="EFP49" s="1114"/>
      <c r="EFQ49" s="1114"/>
      <c r="EFR49" s="1115"/>
      <c r="EFS49" s="269"/>
      <c r="EFT49" s="267"/>
      <c r="EFU49" s="320"/>
      <c r="EFV49" s="321"/>
      <c r="EFW49" s="1111"/>
      <c r="EFX49" s="1113"/>
      <c r="EFY49" s="1114"/>
      <c r="EFZ49" s="1114"/>
      <c r="EGA49" s="1114"/>
      <c r="EGB49" s="1115"/>
      <c r="EGC49" s="269"/>
      <c r="EGD49" s="267"/>
      <c r="EGE49" s="320"/>
      <c r="EGF49" s="321"/>
      <c r="EGG49" s="1111"/>
      <c r="EGH49" s="1113"/>
      <c r="EGI49" s="1114"/>
      <c r="EGJ49" s="1114"/>
      <c r="EGK49" s="1114"/>
      <c r="EGL49" s="1115"/>
      <c r="EGM49" s="269"/>
      <c r="EGN49" s="267"/>
      <c r="EGO49" s="320"/>
      <c r="EGP49" s="321"/>
      <c r="EGQ49" s="1111"/>
      <c r="EGR49" s="1113"/>
      <c r="EGS49" s="1114"/>
      <c r="EGT49" s="1114"/>
      <c r="EGU49" s="1114"/>
      <c r="EGV49" s="1115"/>
      <c r="EGW49" s="269"/>
      <c r="EGX49" s="267"/>
      <c r="EGY49" s="320"/>
      <c r="EGZ49" s="321"/>
      <c r="EHA49" s="1111"/>
      <c r="EHB49" s="1113"/>
      <c r="EHC49" s="1114"/>
      <c r="EHD49" s="1114"/>
      <c r="EHE49" s="1114"/>
      <c r="EHF49" s="1115"/>
      <c r="EHG49" s="269"/>
      <c r="EHH49" s="267"/>
      <c r="EHI49" s="320"/>
      <c r="EHJ49" s="321"/>
      <c r="EHK49" s="1111"/>
      <c r="EHL49" s="1113"/>
      <c r="EHM49" s="1114"/>
      <c r="EHN49" s="1114"/>
      <c r="EHO49" s="1114"/>
      <c r="EHP49" s="1115"/>
      <c r="EHQ49" s="269"/>
      <c r="EHR49" s="267"/>
      <c r="EHS49" s="320"/>
      <c r="EHT49" s="321"/>
      <c r="EHU49" s="1111"/>
      <c r="EHV49" s="1113"/>
      <c r="EHW49" s="1114"/>
      <c r="EHX49" s="1114"/>
      <c r="EHY49" s="1114"/>
      <c r="EHZ49" s="1115"/>
      <c r="EIA49" s="269"/>
      <c r="EIB49" s="267"/>
      <c r="EIC49" s="320"/>
      <c r="EID49" s="321"/>
      <c r="EIE49" s="1111"/>
      <c r="EIF49" s="1113"/>
      <c r="EIG49" s="1114"/>
      <c r="EIH49" s="1114"/>
      <c r="EII49" s="1114"/>
      <c r="EIJ49" s="1115"/>
      <c r="EIK49" s="269"/>
      <c r="EIL49" s="267"/>
      <c r="EIM49" s="320"/>
      <c r="EIN49" s="321"/>
      <c r="EIO49" s="1111"/>
      <c r="EIP49" s="1113"/>
      <c r="EIQ49" s="1114"/>
      <c r="EIR49" s="1114"/>
      <c r="EIS49" s="1114"/>
      <c r="EIT49" s="1115"/>
      <c r="EIU49" s="269"/>
      <c r="EIV49" s="267"/>
      <c r="EIW49" s="320"/>
      <c r="EIX49" s="321"/>
      <c r="EIY49" s="1111"/>
      <c r="EIZ49" s="1113"/>
      <c r="EJA49" s="1114"/>
      <c r="EJB49" s="1114"/>
      <c r="EJC49" s="1114"/>
      <c r="EJD49" s="1115"/>
      <c r="EJE49" s="269"/>
      <c r="EJF49" s="267"/>
      <c r="EJG49" s="320"/>
      <c r="EJH49" s="321"/>
      <c r="EJI49" s="1111"/>
      <c r="EJJ49" s="1113"/>
      <c r="EJK49" s="1114"/>
      <c r="EJL49" s="1114"/>
      <c r="EJM49" s="1114"/>
      <c r="EJN49" s="1115"/>
      <c r="EJO49" s="269"/>
      <c r="EJP49" s="267"/>
      <c r="EJQ49" s="320"/>
      <c r="EJR49" s="321"/>
      <c r="EJS49" s="1111"/>
      <c r="EJT49" s="1113"/>
      <c r="EJU49" s="1114"/>
      <c r="EJV49" s="1114"/>
      <c r="EJW49" s="1114"/>
      <c r="EJX49" s="1115"/>
      <c r="EJY49" s="269"/>
      <c r="EJZ49" s="267"/>
      <c r="EKA49" s="320"/>
      <c r="EKB49" s="321"/>
      <c r="EKC49" s="1111"/>
      <c r="EKD49" s="1113"/>
      <c r="EKE49" s="1114"/>
      <c r="EKF49" s="1114"/>
      <c r="EKG49" s="1114"/>
      <c r="EKH49" s="1115"/>
      <c r="EKI49" s="269"/>
      <c r="EKJ49" s="267"/>
      <c r="EKK49" s="320"/>
      <c r="EKL49" s="321"/>
      <c r="EKM49" s="1111"/>
      <c r="EKN49" s="1113"/>
      <c r="EKO49" s="1114"/>
      <c r="EKP49" s="1114"/>
      <c r="EKQ49" s="1114"/>
      <c r="EKR49" s="1115"/>
      <c r="EKS49" s="269"/>
      <c r="EKT49" s="267"/>
      <c r="EKU49" s="320"/>
      <c r="EKV49" s="321"/>
      <c r="EKW49" s="1111"/>
      <c r="EKX49" s="1113"/>
      <c r="EKY49" s="1114"/>
      <c r="EKZ49" s="1114"/>
      <c r="ELA49" s="1114"/>
      <c r="ELB49" s="1115"/>
      <c r="ELC49" s="269"/>
      <c r="ELD49" s="267"/>
      <c r="ELE49" s="320"/>
      <c r="ELF49" s="321"/>
      <c r="ELG49" s="1111"/>
      <c r="ELH49" s="1113"/>
      <c r="ELI49" s="1114"/>
      <c r="ELJ49" s="1114"/>
      <c r="ELK49" s="1114"/>
      <c r="ELL49" s="1115"/>
      <c r="ELM49" s="269"/>
      <c r="ELN49" s="267"/>
      <c r="ELO49" s="320"/>
      <c r="ELP49" s="321"/>
      <c r="ELQ49" s="1111"/>
      <c r="ELR49" s="1113"/>
      <c r="ELS49" s="1114"/>
      <c r="ELT49" s="1114"/>
      <c r="ELU49" s="1114"/>
      <c r="ELV49" s="1115"/>
      <c r="ELW49" s="269"/>
      <c r="ELX49" s="267"/>
      <c r="ELY49" s="320"/>
      <c r="ELZ49" s="321"/>
      <c r="EMA49" s="1111"/>
      <c r="EMB49" s="1113"/>
      <c r="EMC49" s="1114"/>
      <c r="EMD49" s="1114"/>
      <c r="EME49" s="1114"/>
      <c r="EMF49" s="1115"/>
      <c r="EMG49" s="269"/>
      <c r="EMH49" s="267"/>
      <c r="EMI49" s="320"/>
      <c r="EMJ49" s="321"/>
      <c r="EMK49" s="1111"/>
      <c r="EML49" s="1113"/>
      <c r="EMM49" s="1114"/>
      <c r="EMN49" s="1114"/>
      <c r="EMO49" s="1114"/>
      <c r="EMP49" s="1115"/>
      <c r="EMQ49" s="269"/>
      <c r="EMR49" s="267"/>
      <c r="EMS49" s="320"/>
      <c r="EMT49" s="321"/>
      <c r="EMU49" s="1111"/>
      <c r="EMV49" s="1113"/>
      <c r="EMW49" s="1114"/>
      <c r="EMX49" s="1114"/>
      <c r="EMY49" s="1114"/>
      <c r="EMZ49" s="1115"/>
      <c r="ENA49" s="269"/>
      <c r="ENB49" s="267"/>
      <c r="ENC49" s="320"/>
      <c r="END49" s="321"/>
      <c r="ENE49" s="1111"/>
      <c r="ENF49" s="1113"/>
      <c r="ENG49" s="1114"/>
      <c r="ENH49" s="1114"/>
      <c r="ENI49" s="1114"/>
      <c r="ENJ49" s="1115"/>
      <c r="ENK49" s="269"/>
      <c r="ENL49" s="267"/>
      <c r="ENM49" s="320"/>
      <c r="ENN49" s="321"/>
      <c r="ENO49" s="1111"/>
      <c r="ENP49" s="1113"/>
      <c r="ENQ49" s="1114"/>
      <c r="ENR49" s="1114"/>
      <c r="ENS49" s="1114"/>
      <c r="ENT49" s="1115"/>
      <c r="ENU49" s="269"/>
      <c r="ENV49" s="267"/>
      <c r="ENW49" s="320"/>
      <c r="ENX49" s="321"/>
      <c r="ENY49" s="1111"/>
      <c r="ENZ49" s="1113"/>
      <c r="EOA49" s="1114"/>
      <c r="EOB49" s="1114"/>
      <c r="EOC49" s="1114"/>
      <c r="EOD49" s="1115"/>
      <c r="EOE49" s="269"/>
      <c r="EOF49" s="267"/>
      <c r="EOG49" s="320"/>
      <c r="EOH49" s="321"/>
      <c r="EOI49" s="1111"/>
      <c r="EOJ49" s="1113"/>
      <c r="EOK49" s="1114"/>
      <c r="EOL49" s="1114"/>
      <c r="EOM49" s="1114"/>
      <c r="EON49" s="1115"/>
      <c r="EOO49" s="269"/>
      <c r="EOP49" s="267"/>
      <c r="EOQ49" s="320"/>
      <c r="EOR49" s="321"/>
      <c r="EOS49" s="1111"/>
      <c r="EOT49" s="1113"/>
      <c r="EOU49" s="1114"/>
      <c r="EOV49" s="1114"/>
      <c r="EOW49" s="1114"/>
      <c r="EOX49" s="1115"/>
      <c r="EOY49" s="269"/>
      <c r="EOZ49" s="267"/>
      <c r="EPA49" s="320"/>
      <c r="EPB49" s="321"/>
      <c r="EPC49" s="1111"/>
      <c r="EPD49" s="1113"/>
      <c r="EPE49" s="1114"/>
      <c r="EPF49" s="1114"/>
      <c r="EPG49" s="1114"/>
      <c r="EPH49" s="1115"/>
      <c r="EPI49" s="269"/>
      <c r="EPJ49" s="267"/>
      <c r="EPK49" s="320"/>
      <c r="EPL49" s="321"/>
      <c r="EPM49" s="1111"/>
      <c r="EPN49" s="1113"/>
      <c r="EPO49" s="1114"/>
      <c r="EPP49" s="1114"/>
      <c r="EPQ49" s="1114"/>
      <c r="EPR49" s="1115"/>
      <c r="EPS49" s="269"/>
      <c r="EPT49" s="267"/>
      <c r="EPU49" s="320"/>
      <c r="EPV49" s="321"/>
      <c r="EPW49" s="1111"/>
      <c r="EPX49" s="1113"/>
      <c r="EPY49" s="1114"/>
      <c r="EPZ49" s="1114"/>
      <c r="EQA49" s="1114"/>
      <c r="EQB49" s="1115"/>
      <c r="EQC49" s="269"/>
      <c r="EQD49" s="267"/>
      <c r="EQE49" s="320"/>
      <c r="EQF49" s="321"/>
      <c r="EQG49" s="1111"/>
      <c r="EQH49" s="1113"/>
      <c r="EQI49" s="1114"/>
      <c r="EQJ49" s="1114"/>
      <c r="EQK49" s="1114"/>
      <c r="EQL49" s="1115"/>
      <c r="EQM49" s="269"/>
      <c r="EQN49" s="267"/>
      <c r="EQO49" s="320"/>
      <c r="EQP49" s="321"/>
      <c r="EQQ49" s="1111"/>
      <c r="EQR49" s="1113"/>
      <c r="EQS49" s="1114"/>
      <c r="EQT49" s="1114"/>
      <c r="EQU49" s="1114"/>
      <c r="EQV49" s="1115"/>
      <c r="EQW49" s="269"/>
      <c r="EQX49" s="267"/>
      <c r="EQY49" s="320"/>
      <c r="EQZ49" s="321"/>
      <c r="ERA49" s="1111"/>
      <c r="ERB49" s="1113"/>
      <c r="ERC49" s="1114"/>
      <c r="ERD49" s="1114"/>
      <c r="ERE49" s="1114"/>
      <c r="ERF49" s="1115"/>
      <c r="ERG49" s="269"/>
      <c r="ERH49" s="267"/>
      <c r="ERI49" s="320"/>
      <c r="ERJ49" s="321"/>
      <c r="ERK49" s="1111"/>
      <c r="ERL49" s="1113"/>
      <c r="ERM49" s="1114"/>
      <c r="ERN49" s="1114"/>
      <c r="ERO49" s="1114"/>
      <c r="ERP49" s="1115"/>
      <c r="ERQ49" s="269"/>
      <c r="ERR49" s="267"/>
      <c r="ERS49" s="320"/>
      <c r="ERT49" s="321"/>
      <c r="ERU49" s="1111"/>
      <c r="ERV49" s="1113"/>
      <c r="ERW49" s="1114"/>
      <c r="ERX49" s="1114"/>
      <c r="ERY49" s="1114"/>
      <c r="ERZ49" s="1115"/>
      <c r="ESA49" s="269"/>
      <c r="ESB49" s="267"/>
      <c r="ESC49" s="320"/>
      <c r="ESD49" s="321"/>
      <c r="ESE49" s="1111"/>
      <c r="ESF49" s="1113"/>
      <c r="ESG49" s="1114"/>
      <c r="ESH49" s="1114"/>
      <c r="ESI49" s="1114"/>
      <c r="ESJ49" s="1115"/>
      <c r="ESK49" s="269"/>
      <c r="ESL49" s="267"/>
      <c r="ESM49" s="320"/>
      <c r="ESN49" s="321"/>
      <c r="ESO49" s="1111"/>
      <c r="ESP49" s="1113"/>
      <c r="ESQ49" s="1114"/>
      <c r="ESR49" s="1114"/>
      <c r="ESS49" s="1114"/>
      <c r="EST49" s="1115"/>
      <c r="ESU49" s="269"/>
      <c r="ESV49" s="267"/>
      <c r="ESW49" s="320"/>
      <c r="ESX49" s="321"/>
      <c r="ESY49" s="1111"/>
      <c r="ESZ49" s="1113"/>
      <c r="ETA49" s="1114"/>
      <c r="ETB49" s="1114"/>
      <c r="ETC49" s="1114"/>
      <c r="ETD49" s="1115"/>
      <c r="ETE49" s="269"/>
      <c r="ETF49" s="267"/>
      <c r="ETG49" s="320"/>
      <c r="ETH49" s="321"/>
      <c r="ETI49" s="1111"/>
      <c r="ETJ49" s="1113"/>
      <c r="ETK49" s="1114"/>
      <c r="ETL49" s="1114"/>
      <c r="ETM49" s="1114"/>
      <c r="ETN49" s="1115"/>
      <c r="ETO49" s="269"/>
      <c r="ETP49" s="267"/>
      <c r="ETQ49" s="320"/>
      <c r="ETR49" s="321"/>
      <c r="ETS49" s="1111"/>
      <c r="ETT49" s="1113"/>
      <c r="ETU49" s="1114"/>
      <c r="ETV49" s="1114"/>
      <c r="ETW49" s="1114"/>
      <c r="ETX49" s="1115"/>
      <c r="ETY49" s="269"/>
      <c r="ETZ49" s="267"/>
      <c r="EUA49" s="320"/>
      <c r="EUB49" s="321"/>
      <c r="EUC49" s="1111"/>
      <c r="EUD49" s="1113"/>
      <c r="EUE49" s="1114"/>
      <c r="EUF49" s="1114"/>
      <c r="EUG49" s="1114"/>
      <c r="EUH49" s="1115"/>
      <c r="EUI49" s="269"/>
      <c r="EUJ49" s="267"/>
      <c r="EUK49" s="320"/>
      <c r="EUL49" s="321"/>
      <c r="EUM49" s="1111"/>
      <c r="EUN49" s="1113"/>
      <c r="EUO49" s="1114"/>
      <c r="EUP49" s="1114"/>
      <c r="EUQ49" s="1114"/>
      <c r="EUR49" s="1115"/>
      <c r="EUS49" s="269"/>
      <c r="EUT49" s="267"/>
      <c r="EUU49" s="320"/>
      <c r="EUV49" s="321"/>
      <c r="EUW49" s="1111"/>
      <c r="EUX49" s="1113"/>
      <c r="EUY49" s="1114"/>
      <c r="EUZ49" s="1114"/>
      <c r="EVA49" s="1114"/>
      <c r="EVB49" s="1115"/>
      <c r="EVC49" s="269"/>
      <c r="EVD49" s="267"/>
      <c r="EVE49" s="320"/>
      <c r="EVF49" s="321"/>
      <c r="EVG49" s="1111"/>
      <c r="EVH49" s="1113"/>
      <c r="EVI49" s="1114"/>
      <c r="EVJ49" s="1114"/>
      <c r="EVK49" s="1114"/>
      <c r="EVL49" s="1115"/>
      <c r="EVM49" s="269"/>
      <c r="EVN49" s="267"/>
      <c r="EVO49" s="320"/>
      <c r="EVP49" s="321"/>
      <c r="EVQ49" s="1111"/>
      <c r="EVR49" s="1113"/>
      <c r="EVS49" s="1114"/>
      <c r="EVT49" s="1114"/>
      <c r="EVU49" s="1114"/>
      <c r="EVV49" s="1115"/>
      <c r="EVW49" s="269"/>
      <c r="EVX49" s="267"/>
      <c r="EVY49" s="320"/>
      <c r="EVZ49" s="321"/>
      <c r="EWA49" s="1111"/>
      <c r="EWB49" s="1113"/>
      <c r="EWC49" s="1114"/>
      <c r="EWD49" s="1114"/>
      <c r="EWE49" s="1114"/>
      <c r="EWF49" s="1115"/>
      <c r="EWG49" s="269"/>
      <c r="EWH49" s="267"/>
      <c r="EWI49" s="320"/>
      <c r="EWJ49" s="321"/>
      <c r="EWK49" s="1111"/>
      <c r="EWL49" s="1113"/>
      <c r="EWM49" s="1114"/>
      <c r="EWN49" s="1114"/>
      <c r="EWO49" s="1114"/>
      <c r="EWP49" s="1115"/>
      <c r="EWQ49" s="269"/>
      <c r="EWR49" s="267"/>
      <c r="EWS49" s="320"/>
      <c r="EWT49" s="321"/>
      <c r="EWU49" s="1111"/>
      <c r="EWV49" s="1113"/>
      <c r="EWW49" s="1114"/>
      <c r="EWX49" s="1114"/>
      <c r="EWY49" s="1114"/>
      <c r="EWZ49" s="1115"/>
      <c r="EXA49" s="269"/>
      <c r="EXB49" s="267"/>
      <c r="EXC49" s="320"/>
      <c r="EXD49" s="321"/>
      <c r="EXE49" s="1111"/>
      <c r="EXF49" s="1113"/>
      <c r="EXG49" s="1114"/>
      <c r="EXH49" s="1114"/>
      <c r="EXI49" s="1114"/>
      <c r="EXJ49" s="1115"/>
      <c r="EXK49" s="269"/>
      <c r="EXL49" s="267"/>
      <c r="EXM49" s="320"/>
      <c r="EXN49" s="321"/>
      <c r="EXO49" s="1111"/>
      <c r="EXP49" s="1113"/>
      <c r="EXQ49" s="1114"/>
      <c r="EXR49" s="1114"/>
      <c r="EXS49" s="1114"/>
      <c r="EXT49" s="1115"/>
      <c r="EXU49" s="269"/>
      <c r="EXV49" s="267"/>
      <c r="EXW49" s="320"/>
      <c r="EXX49" s="321"/>
      <c r="EXY49" s="1111"/>
      <c r="EXZ49" s="1113"/>
      <c r="EYA49" s="1114"/>
      <c r="EYB49" s="1114"/>
      <c r="EYC49" s="1114"/>
      <c r="EYD49" s="1115"/>
      <c r="EYE49" s="269"/>
      <c r="EYF49" s="267"/>
      <c r="EYG49" s="320"/>
      <c r="EYH49" s="321"/>
      <c r="EYI49" s="1111"/>
      <c r="EYJ49" s="1113"/>
      <c r="EYK49" s="1114"/>
      <c r="EYL49" s="1114"/>
      <c r="EYM49" s="1114"/>
      <c r="EYN49" s="1115"/>
      <c r="EYO49" s="269"/>
      <c r="EYP49" s="267"/>
      <c r="EYQ49" s="320"/>
      <c r="EYR49" s="321"/>
      <c r="EYS49" s="1111"/>
      <c r="EYT49" s="1113"/>
      <c r="EYU49" s="1114"/>
      <c r="EYV49" s="1114"/>
      <c r="EYW49" s="1114"/>
      <c r="EYX49" s="1115"/>
      <c r="EYY49" s="269"/>
      <c r="EYZ49" s="267"/>
      <c r="EZA49" s="320"/>
      <c r="EZB49" s="321"/>
      <c r="EZC49" s="1111"/>
      <c r="EZD49" s="1113"/>
      <c r="EZE49" s="1114"/>
      <c r="EZF49" s="1114"/>
      <c r="EZG49" s="1114"/>
      <c r="EZH49" s="1115"/>
      <c r="EZI49" s="269"/>
      <c r="EZJ49" s="267"/>
      <c r="EZK49" s="320"/>
      <c r="EZL49" s="321"/>
      <c r="EZM49" s="1111"/>
      <c r="EZN49" s="1113"/>
      <c r="EZO49" s="1114"/>
      <c r="EZP49" s="1114"/>
      <c r="EZQ49" s="1114"/>
      <c r="EZR49" s="1115"/>
      <c r="EZS49" s="269"/>
      <c r="EZT49" s="267"/>
      <c r="EZU49" s="320"/>
      <c r="EZV49" s="321"/>
      <c r="EZW49" s="1111"/>
      <c r="EZX49" s="1113"/>
      <c r="EZY49" s="1114"/>
      <c r="EZZ49" s="1114"/>
      <c r="FAA49" s="1114"/>
      <c r="FAB49" s="1115"/>
      <c r="FAC49" s="269"/>
      <c r="FAD49" s="267"/>
      <c r="FAE49" s="320"/>
      <c r="FAF49" s="321"/>
      <c r="FAG49" s="1111"/>
      <c r="FAH49" s="1113"/>
      <c r="FAI49" s="1114"/>
      <c r="FAJ49" s="1114"/>
      <c r="FAK49" s="1114"/>
      <c r="FAL49" s="1115"/>
      <c r="FAM49" s="269"/>
      <c r="FAN49" s="267"/>
      <c r="FAO49" s="320"/>
      <c r="FAP49" s="321"/>
      <c r="FAQ49" s="1111"/>
      <c r="FAR49" s="1113"/>
      <c r="FAS49" s="1114"/>
      <c r="FAT49" s="1114"/>
      <c r="FAU49" s="1114"/>
      <c r="FAV49" s="1115"/>
      <c r="FAW49" s="269"/>
      <c r="FAX49" s="267"/>
      <c r="FAY49" s="320"/>
      <c r="FAZ49" s="321"/>
      <c r="FBA49" s="1111"/>
      <c r="FBB49" s="1113"/>
      <c r="FBC49" s="1114"/>
      <c r="FBD49" s="1114"/>
      <c r="FBE49" s="1114"/>
      <c r="FBF49" s="1115"/>
      <c r="FBG49" s="269"/>
      <c r="FBH49" s="267"/>
      <c r="FBI49" s="320"/>
      <c r="FBJ49" s="321"/>
      <c r="FBK49" s="1111"/>
      <c r="FBL49" s="1113"/>
      <c r="FBM49" s="1114"/>
      <c r="FBN49" s="1114"/>
      <c r="FBO49" s="1114"/>
      <c r="FBP49" s="1115"/>
      <c r="FBQ49" s="269"/>
      <c r="FBR49" s="267"/>
      <c r="FBS49" s="320"/>
      <c r="FBT49" s="321"/>
      <c r="FBU49" s="1111"/>
      <c r="FBV49" s="1113"/>
      <c r="FBW49" s="1114"/>
      <c r="FBX49" s="1114"/>
      <c r="FBY49" s="1114"/>
      <c r="FBZ49" s="1115"/>
      <c r="FCA49" s="269"/>
      <c r="FCB49" s="267"/>
      <c r="FCC49" s="320"/>
      <c r="FCD49" s="321"/>
      <c r="FCE49" s="1111"/>
      <c r="FCF49" s="1113"/>
      <c r="FCG49" s="1114"/>
      <c r="FCH49" s="1114"/>
      <c r="FCI49" s="1114"/>
      <c r="FCJ49" s="1115"/>
      <c r="FCK49" s="269"/>
      <c r="FCL49" s="267"/>
      <c r="FCM49" s="320"/>
      <c r="FCN49" s="321"/>
      <c r="FCO49" s="1111"/>
      <c r="FCP49" s="1113"/>
      <c r="FCQ49" s="1114"/>
      <c r="FCR49" s="1114"/>
      <c r="FCS49" s="1114"/>
      <c r="FCT49" s="1115"/>
      <c r="FCU49" s="269"/>
      <c r="FCV49" s="267"/>
      <c r="FCW49" s="320"/>
      <c r="FCX49" s="321"/>
      <c r="FCY49" s="1111"/>
      <c r="FCZ49" s="1113"/>
      <c r="FDA49" s="1114"/>
      <c r="FDB49" s="1114"/>
      <c r="FDC49" s="1114"/>
      <c r="FDD49" s="1115"/>
      <c r="FDE49" s="269"/>
      <c r="FDF49" s="267"/>
      <c r="FDG49" s="320"/>
      <c r="FDH49" s="321"/>
      <c r="FDI49" s="1111"/>
      <c r="FDJ49" s="1113"/>
      <c r="FDK49" s="1114"/>
      <c r="FDL49" s="1114"/>
      <c r="FDM49" s="1114"/>
      <c r="FDN49" s="1115"/>
      <c r="FDO49" s="269"/>
      <c r="FDP49" s="267"/>
      <c r="FDQ49" s="320"/>
      <c r="FDR49" s="321"/>
      <c r="FDS49" s="1111"/>
      <c r="FDT49" s="1113"/>
      <c r="FDU49" s="1114"/>
      <c r="FDV49" s="1114"/>
      <c r="FDW49" s="1114"/>
      <c r="FDX49" s="1115"/>
      <c r="FDY49" s="269"/>
      <c r="FDZ49" s="267"/>
      <c r="FEA49" s="320"/>
      <c r="FEB49" s="321"/>
      <c r="FEC49" s="1111"/>
      <c r="FED49" s="1113"/>
      <c r="FEE49" s="1114"/>
      <c r="FEF49" s="1114"/>
      <c r="FEG49" s="1114"/>
      <c r="FEH49" s="1115"/>
      <c r="FEI49" s="269"/>
      <c r="FEJ49" s="267"/>
      <c r="FEK49" s="320"/>
      <c r="FEL49" s="321"/>
      <c r="FEM49" s="1111"/>
      <c r="FEN49" s="1113"/>
      <c r="FEO49" s="1114"/>
      <c r="FEP49" s="1114"/>
      <c r="FEQ49" s="1114"/>
      <c r="FER49" s="1115"/>
      <c r="FES49" s="269"/>
      <c r="FET49" s="267"/>
      <c r="FEU49" s="320"/>
      <c r="FEV49" s="321"/>
      <c r="FEW49" s="1111"/>
      <c r="FEX49" s="1113"/>
      <c r="FEY49" s="1114"/>
      <c r="FEZ49" s="1114"/>
      <c r="FFA49" s="1114"/>
      <c r="FFB49" s="1115"/>
      <c r="FFC49" s="269"/>
      <c r="FFD49" s="267"/>
      <c r="FFE49" s="320"/>
      <c r="FFF49" s="321"/>
      <c r="FFG49" s="1111"/>
      <c r="FFH49" s="1113"/>
      <c r="FFI49" s="1114"/>
      <c r="FFJ49" s="1114"/>
      <c r="FFK49" s="1114"/>
      <c r="FFL49" s="1115"/>
      <c r="FFM49" s="269"/>
      <c r="FFN49" s="267"/>
      <c r="FFO49" s="320"/>
      <c r="FFP49" s="321"/>
      <c r="FFQ49" s="1111"/>
      <c r="FFR49" s="1113"/>
      <c r="FFS49" s="1114"/>
      <c r="FFT49" s="1114"/>
      <c r="FFU49" s="1114"/>
      <c r="FFV49" s="1115"/>
      <c r="FFW49" s="269"/>
      <c r="FFX49" s="267"/>
      <c r="FFY49" s="320"/>
      <c r="FFZ49" s="321"/>
      <c r="FGA49" s="1111"/>
      <c r="FGB49" s="1113"/>
      <c r="FGC49" s="1114"/>
      <c r="FGD49" s="1114"/>
      <c r="FGE49" s="1114"/>
      <c r="FGF49" s="1115"/>
      <c r="FGG49" s="269"/>
      <c r="FGH49" s="267"/>
      <c r="FGI49" s="320"/>
      <c r="FGJ49" s="321"/>
      <c r="FGK49" s="1111"/>
      <c r="FGL49" s="1113"/>
      <c r="FGM49" s="1114"/>
      <c r="FGN49" s="1114"/>
      <c r="FGO49" s="1114"/>
      <c r="FGP49" s="1115"/>
      <c r="FGQ49" s="269"/>
      <c r="FGR49" s="267"/>
      <c r="FGS49" s="320"/>
      <c r="FGT49" s="321"/>
      <c r="FGU49" s="1111"/>
      <c r="FGV49" s="1113"/>
      <c r="FGW49" s="1114"/>
      <c r="FGX49" s="1114"/>
      <c r="FGY49" s="1114"/>
      <c r="FGZ49" s="1115"/>
      <c r="FHA49" s="269"/>
      <c r="FHB49" s="267"/>
      <c r="FHC49" s="320"/>
      <c r="FHD49" s="321"/>
      <c r="FHE49" s="1111"/>
      <c r="FHF49" s="1113"/>
      <c r="FHG49" s="1114"/>
      <c r="FHH49" s="1114"/>
      <c r="FHI49" s="1114"/>
      <c r="FHJ49" s="1115"/>
      <c r="FHK49" s="269"/>
      <c r="FHL49" s="267"/>
      <c r="FHM49" s="320"/>
      <c r="FHN49" s="321"/>
      <c r="FHO49" s="1111"/>
      <c r="FHP49" s="1113"/>
      <c r="FHQ49" s="1114"/>
      <c r="FHR49" s="1114"/>
      <c r="FHS49" s="1114"/>
      <c r="FHT49" s="1115"/>
      <c r="FHU49" s="269"/>
      <c r="FHV49" s="267"/>
      <c r="FHW49" s="320"/>
      <c r="FHX49" s="321"/>
      <c r="FHY49" s="1111"/>
      <c r="FHZ49" s="1113"/>
      <c r="FIA49" s="1114"/>
      <c r="FIB49" s="1114"/>
      <c r="FIC49" s="1114"/>
      <c r="FID49" s="1115"/>
      <c r="FIE49" s="269"/>
      <c r="FIF49" s="267"/>
      <c r="FIG49" s="320"/>
      <c r="FIH49" s="321"/>
      <c r="FII49" s="1111"/>
      <c r="FIJ49" s="1113"/>
      <c r="FIK49" s="1114"/>
      <c r="FIL49" s="1114"/>
      <c r="FIM49" s="1114"/>
      <c r="FIN49" s="1115"/>
      <c r="FIO49" s="269"/>
      <c r="FIP49" s="267"/>
      <c r="FIQ49" s="320"/>
      <c r="FIR49" s="321"/>
      <c r="FIS49" s="1111"/>
      <c r="FIT49" s="1113"/>
      <c r="FIU49" s="1114"/>
      <c r="FIV49" s="1114"/>
      <c r="FIW49" s="1114"/>
      <c r="FIX49" s="1115"/>
      <c r="FIY49" s="269"/>
      <c r="FIZ49" s="267"/>
      <c r="FJA49" s="320"/>
      <c r="FJB49" s="321"/>
      <c r="FJC49" s="1111"/>
      <c r="FJD49" s="1113"/>
      <c r="FJE49" s="1114"/>
      <c r="FJF49" s="1114"/>
      <c r="FJG49" s="1114"/>
      <c r="FJH49" s="1115"/>
      <c r="FJI49" s="269"/>
      <c r="FJJ49" s="267"/>
      <c r="FJK49" s="320"/>
      <c r="FJL49" s="321"/>
      <c r="FJM49" s="1111"/>
      <c r="FJN49" s="1113"/>
      <c r="FJO49" s="1114"/>
      <c r="FJP49" s="1114"/>
      <c r="FJQ49" s="1114"/>
      <c r="FJR49" s="1115"/>
      <c r="FJS49" s="269"/>
      <c r="FJT49" s="267"/>
      <c r="FJU49" s="320"/>
      <c r="FJV49" s="321"/>
      <c r="FJW49" s="1111"/>
      <c r="FJX49" s="1113"/>
      <c r="FJY49" s="1114"/>
      <c r="FJZ49" s="1114"/>
      <c r="FKA49" s="1114"/>
      <c r="FKB49" s="1115"/>
      <c r="FKC49" s="269"/>
      <c r="FKD49" s="267"/>
      <c r="FKE49" s="320"/>
      <c r="FKF49" s="321"/>
      <c r="FKG49" s="1111"/>
      <c r="FKH49" s="1113"/>
      <c r="FKI49" s="1114"/>
      <c r="FKJ49" s="1114"/>
      <c r="FKK49" s="1114"/>
      <c r="FKL49" s="1115"/>
      <c r="FKM49" s="269"/>
      <c r="FKN49" s="267"/>
      <c r="FKO49" s="320"/>
      <c r="FKP49" s="321"/>
      <c r="FKQ49" s="1111"/>
      <c r="FKR49" s="1113"/>
      <c r="FKS49" s="1114"/>
      <c r="FKT49" s="1114"/>
      <c r="FKU49" s="1114"/>
      <c r="FKV49" s="1115"/>
      <c r="FKW49" s="269"/>
      <c r="FKX49" s="267"/>
      <c r="FKY49" s="320"/>
      <c r="FKZ49" s="321"/>
      <c r="FLA49" s="1111"/>
      <c r="FLB49" s="1113"/>
      <c r="FLC49" s="1114"/>
      <c r="FLD49" s="1114"/>
      <c r="FLE49" s="1114"/>
      <c r="FLF49" s="1115"/>
      <c r="FLG49" s="269"/>
      <c r="FLH49" s="267"/>
      <c r="FLI49" s="320"/>
      <c r="FLJ49" s="321"/>
      <c r="FLK49" s="1111"/>
      <c r="FLL49" s="1113"/>
      <c r="FLM49" s="1114"/>
      <c r="FLN49" s="1114"/>
      <c r="FLO49" s="1114"/>
      <c r="FLP49" s="1115"/>
      <c r="FLQ49" s="269"/>
      <c r="FLR49" s="267"/>
      <c r="FLS49" s="320"/>
      <c r="FLT49" s="321"/>
      <c r="FLU49" s="1111"/>
      <c r="FLV49" s="1113"/>
      <c r="FLW49" s="1114"/>
      <c r="FLX49" s="1114"/>
      <c r="FLY49" s="1114"/>
      <c r="FLZ49" s="1115"/>
      <c r="FMA49" s="269"/>
      <c r="FMB49" s="267"/>
      <c r="FMC49" s="320"/>
      <c r="FMD49" s="321"/>
      <c r="FME49" s="1111"/>
      <c r="FMF49" s="1113"/>
      <c r="FMG49" s="1114"/>
      <c r="FMH49" s="1114"/>
      <c r="FMI49" s="1114"/>
      <c r="FMJ49" s="1115"/>
      <c r="FMK49" s="269"/>
      <c r="FML49" s="267"/>
      <c r="FMM49" s="320"/>
      <c r="FMN49" s="321"/>
      <c r="FMO49" s="1111"/>
      <c r="FMP49" s="1113"/>
      <c r="FMQ49" s="1114"/>
      <c r="FMR49" s="1114"/>
      <c r="FMS49" s="1114"/>
      <c r="FMT49" s="1115"/>
      <c r="FMU49" s="269"/>
      <c r="FMV49" s="267"/>
      <c r="FMW49" s="320"/>
      <c r="FMX49" s="321"/>
      <c r="FMY49" s="1111"/>
      <c r="FMZ49" s="1113"/>
      <c r="FNA49" s="1114"/>
      <c r="FNB49" s="1114"/>
      <c r="FNC49" s="1114"/>
      <c r="FND49" s="1115"/>
      <c r="FNE49" s="269"/>
      <c r="FNF49" s="267"/>
      <c r="FNG49" s="320"/>
      <c r="FNH49" s="321"/>
      <c r="FNI49" s="1111"/>
      <c r="FNJ49" s="1113"/>
      <c r="FNK49" s="1114"/>
      <c r="FNL49" s="1114"/>
      <c r="FNM49" s="1114"/>
      <c r="FNN49" s="1115"/>
      <c r="FNO49" s="269"/>
      <c r="FNP49" s="267"/>
      <c r="FNQ49" s="320"/>
      <c r="FNR49" s="321"/>
      <c r="FNS49" s="1111"/>
      <c r="FNT49" s="1113"/>
      <c r="FNU49" s="1114"/>
      <c r="FNV49" s="1114"/>
      <c r="FNW49" s="1114"/>
      <c r="FNX49" s="1115"/>
      <c r="FNY49" s="269"/>
      <c r="FNZ49" s="267"/>
      <c r="FOA49" s="320"/>
      <c r="FOB49" s="321"/>
      <c r="FOC49" s="1111"/>
      <c r="FOD49" s="1113"/>
      <c r="FOE49" s="1114"/>
      <c r="FOF49" s="1114"/>
      <c r="FOG49" s="1114"/>
      <c r="FOH49" s="1115"/>
      <c r="FOI49" s="269"/>
      <c r="FOJ49" s="267"/>
      <c r="FOK49" s="320"/>
      <c r="FOL49" s="321"/>
      <c r="FOM49" s="1111"/>
      <c r="FON49" s="1113"/>
      <c r="FOO49" s="1114"/>
      <c r="FOP49" s="1114"/>
      <c r="FOQ49" s="1114"/>
      <c r="FOR49" s="1115"/>
      <c r="FOS49" s="269"/>
      <c r="FOT49" s="267"/>
      <c r="FOU49" s="320"/>
      <c r="FOV49" s="321"/>
      <c r="FOW49" s="1111"/>
      <c r="FOX49" s="1113"/>
      <c r="FOY49" s="1114"/>
      <c r="FOZ49" s="1114"/>
      <c r="FPA49" s="1114"/>
      <c r="FPB49" s="1115"/>
      <c r="FPC49" s="269"/>
      <c r="FPD49" s="267"/>
      <c r="FPE49" s="320"/>
      <c r="FPF49" s="321"/>
      <c r="FPG49" s="1111"/>
      <c r="FPH49" s="1113"/>
      <c r="FPI49" s="1114"/>
      <c r="FPJ49" s="1114"/>
      <c r="FPK49" s="1114"/>
      <c r="FPL49" s="1115"/>
      <c r="FPM49" s="269"/>
      <c r="FPN49" s="267"/>
      <c r="FPO49" s="320"/>
      <c r="FPP49" s="321"/>
      <c r="FPQ49" s="1111"/>
      <c r="FPR49" s="1113"/>
      <c r="FPS49" s="1114"/>
      <c r="FPT49" s="1114"/>
      <c r="FPU49" s="1114"/>
      <c r="FPV49" s="1115"/>
      <c r="FPW49" s="269"/>
      <c r="FPX49" s="267"/>
      <c r="FPY49" s="320"/>
      <c r="FPZ49" s="321"/>
      <c r="FQA49" s="1111"/>
      <c r="FQB49" s="1113"/>
      <c r="FQC49" s="1114"/>
      <c r="FQD49" s="1114"/>
      <c r="FQE49" s="1114"/>
      <c r="FQF49" s="1115"/>
      <c r="FQG49" s="269"/>
      <c r="FQH49" s="267"/>
      <c r="FQI49" s="320"/>
      <c r="FQJ49" s="321"/>
      <c r="FQK49" s="1111"/>
      <c r="FQL49" s="1113"/>
      <c r="FQM49" s="1114"/>
      <c r="FQN49" s="1114"/>
      <c r="FQO49" s="1114"/>
      <c r="FQP49" s="1115"/>
      <c r="FQQ49" s="269"/>
      <c r="FQR49" s="267"/>
      <c r="FQS49" s="320"/>
      <c r="FQT49" s="321"/>
      <c r="FQU49" s="1111"/>
      <c r="FQV49" s="1113"/>
      <c r="FQW49" s="1114"/>
      <c r="FQX49" s="1114"/>
      <c r="FQY49" s="1114"/>
      <c r="FQZ49" s="1115"/>
      <c r="FRA49" s="269"/>
      <c r="FRB49" s="267"/>
      <c r="FRC49" s="320"/>
      <c r="FRD49" s="321"/>
      <c r="FRE49" s="1111"/>
      <c r="FRF49" s="1113"/>
      <c r="FRG49" s="1114"/>
      <c r="FRH49" s="1114"/>
      <c r="FRI49" s="1114"/>
      <c r="FRJ49" s="1115"/>
      <c r="FRK49" s="269"/>
      <c r="FRL49" s="267"/>
      <c r="FRM49" s="320"/>
      <c r="FRN49" s="321"/>
      <c r="FRO49" s="1111"/>
      <c r="FRP49" s="1113"/>
      <c r="FRQ49" s="1114"/>
      <c r="FRR49" s="1114"/>
      <c r="FRS49" s="1114"/>
      <c r="FRT49" s="1115"/>
      <c r="FRU49" s="269"/>
      <c r="FRV49" s="267"/>
      <c r="FRW49" s="320"/>
      <c r="FRX49" s="321"/>
      <c r="FRY49" s="1111"/>
      <c r="FRZ49" s="1113"/>
      <c r="FSA49" s="1114"/>
      <c r="FSB49" s="1114"/>
      <c r="FSC49" s="1114"/>
      <c r="FSD49" s="1115"/>
      <c r="FSE49" s="269"/>
      <c r="FSF49" s="267"/>
      <c r="FSG49" s="320"/>
      <c r="FSH49" s="321"/>
      <c r="FSI49" s="1111"/>
      <c r="FSJ49" s="1113"/>
      <c r="FSK49" s="1114"/>
      <c r="FSL49" s="1114"/>
      <c r="FSM49" s="1114"/>
      <c r="FSN49" s="1115"/>
      <c r="FSO49" s="269"/>
      <c r="FSP49" s="267"/>
      <c r="FSQ49" s="320"/>
      <c r="FSR49" s="321"/>
      <c r="FSS49" s="1111"/>
      <c r="FST49" s="1113"/>
      <c r="FSU49" s="1114"/>
      <c r="FSV49" s="1114"/>
      <c r="FSW49" s="1114"/>
      <c r="FSX49" s="1115"/>
      <c r="FSY49" s="269"/>
      <c r="FSZ49" s="267"/>
      <c r="FTA49" s="320"/>
      <c r="FTB49" s="321"/>
      <c r="FTC49" s="1111"/>
      <c r="FTD49" s="1113"/>
      <c r="FTE49" s="1114"/>
      <c r="FTF49" s="1114"/>
      <c r="FTG49" s="1114"/>
      <c r="FTH49" s="1115"/>
      <c r="FTI49" s="269"/>
      <c r="FTJ49" s="267"/>
      <c r="FTK49" s="320"/>
      <c r="FTL49" s="321"/>
      <c r="FTM49" s="1111"/>
      <c r="FTN49" s="1113"/>
      <c r="FTO49" s="1114"/>
      <c r="FTP49" s="1114"/>
      <c r="FTQ49" s="1114"/>
      <c r="FTR49" s="1115"/>
      <c r="FTS49" s="269"/>
      <c r="FTT49" s="267"/>
      <c r="FTU49" s="320"/>
      <c r="FTV49" s="321"/>
      <c r="FTW49" s="1111"/>
      <c r="FTX49" s="1113"/>
      <c r="FTY49" s="1114"/>
      <c r="FTZ49" s="1114"/>
      <c r="FUA49" s="1114"/>
      <c r="FUB49" s="1115"/>
      <c r="FUC49" s="269"/>
      <c r="FUD49" s="267"/>
      <c r="FUE49" s="320"/>
      <c r="FUF49" s="321"/>
      <c r="FUG49" s="1111"/>
      <c r="FUH49" s="1113"/>
      <c r="FUI49" s="1114"/>
      <c r="FUJ49" s="1114"/>
      <c r="FUK49" s="1114"/>
      <c r="FUL49" s="1115"/>
      <c r="FUM49" s="269"/>
      <c r="FUN49" s="267"/>
      <c r="FUO49" s="320"/>
      <c r="FUP49" s="321"/>
      <c r="FUQ49" s="1111"/>
      <c r="FUR49" s="1113"/>
      <c r="FUS49" s="1114"/>
      <c r="FUT49" s="1114"/>
      <c r="FUU49" s="1114"/>
      <c r="FUV49" s="1115"/>
      <c r="FUW49" s="269"/>
      <c r="FUX49" s="267"/>
      <c r="FUY49" s="320"/>
      <c r="FUZ49" s="321"/>
      <c r="FVA49" s="1111"/>
      <c r="FVB49" s="1113"/>
      <c r="FVC49" s="1114"/>
      <c r="FVD49" s="1114"/>
      <c r="FVE49" s="1114"/>
      <c r="FVF49" s="1115"/>
      <c r="FVG49" s="269"/>
      <c r="FVH49" s="267"/>
      <c r="FVI49" s="320"/>
      <c r="FVJ49" s="321"/>
      <c r="FVK49" s="1111"/>
      <c r="FVL49" s="1113"/>
      <c r="FVM49" s="1114"/>
      <c r="FVN49" s="1114"/>
      <c r="FVO49" s="1114"/>
      <c r="FVP49" s="1115"/>
      <c r="FVQ49" s="269"/>
      <c r="FVR49" s="267"/>
      <c r="FVS49" s="320"/>
      <c r="FVT49" s="321"/>
      <c r="FVU49" s="1111"/>
      <c r="FVV49" s="1113"/>
      <c r="FVW49" s="1114"/>
      <c r="FVX49" s="1114"/>
      <c r="FVY49" s="1114"/>
      <c r="FVZ49" s="1115"/>
      <c r="FWA49" s="269"/>
      <c r="FWB49" s="267"/>
      <c r="FWC49" s="320"/>
      <c r="FWD49" s="321"/>
      <c r="FWE49" s="1111"/>
      <c r="FWF49" s="1113"/>
      <c r="FWG49" s="1114"/>
      <c r="FWH49" s="1114"/>
      <c r="FWI49" s="1114"/>
      <c r="FWJ49" s="1115"/>
      <c r="FWK49" s="269"/>
      <c r="FWL49" s="267"/>
      <c r="FWM49" s="320"/>
      <c r="FWN49" s="321"/>
      <c r="FWO49" s="1111"/>
      <c r="FWP49" s="1113"/>
      <c r="FWQ49" s="1114"/>
      <c r="FWR49" s="1114"/>
      <c r="FWS49" s="1114"/>
      <c r="FWT49" s="1115"/>
      <c r="FWU49" s="269"/>
      <c r="FWV49" s="267"/>
      <c r="FWW49" s="320"/>
      <c r="FWX49" s="321"/>
      <c r="FWY49" s="1111"/>
      <c r="FWZ49" s="1113"/>
      <c r="FXA49" s="1114"/>
      <c r="FXB49" s="1114"/>
      <c r="FXC49" s="1114"/>
      <c r="FXD49" s="1115"/>
      <c r="FXE49" s="269"/>
      <c r="FXF49" s="267"/>
      <c r="FXG49" s="320"/>
      <c r="FXH49" s="321"/>
      <c r="FXI49" s="1111"/>
      <c r="FXJ49" s="1113"/>
      <c r="FXK49" s="1114"/>
      <c r="FXL49" s="1114"/>
      <c r="FXM49" s="1114"/>
      <c r="FXN49" s="1115"/>
      <c r="FXO49" s="269"/>
      <c r="FXP49" s="267"/>
      <c r="FXQ49" s="320"/>
      <c r="FXR49" s="321"/>
      <c r="FXS49" s="1111"/>
      <c r="FXT49" s="1113"/>
      <c r="FXU49" s="1114"/>
      <c r="FXV49" s="1114"/>
      <c r="FXW49" s="1114"/>
      <c r="FXX49" s="1115"/>
      <c r="FXY49" s="269"/>
      <c r="FXZ49" s="267"/>
      <c r="FYA49" s="320"/>
      <c r="FYB49" s="321"/>
      <c r="FYC49" s="1111"/>
      <c r="FYD49" s="1113"/>
      <c r="FYE49" s="1114"/>
      <c r="FYF49" s="1114"/>
      <c r="FYG49" s="1114"/>
      <c r="FYH49" s="1115"/>
      <c r="FYI49" s="269"/>
      <c r="FYJ49" s="267"/>
      <c r="FYK49" s="320"/>
      <c r="FYL49" s="321"/>
      <c r="FYM49" s="1111"/>
      <c r="FYN49" s="1113"/>
      <c r="FYO49" s="1114"/>
      <c r="FYP49" s="1114"/>
      <c r="FYQ49" s="1114"/>
      <c r="FYR49" s="1115"/>
      <c r="FYS49" s="269"/>
      <c r="FYT49" s="267"/>
      <c r="FYU49" s="320"/>
      <c r="FYV49" s="321"/>
      <c r="FYW49" s="1111"/>
      <c r="FYX49" s="1113"/>
      <c r="FYY49" s="1114"/>
      <c r="FYZ49" s="1114"/>
      <c r="FZA49" s="1114"/>
      <c r="FZB49" s="1115"/>
      <c r="FZC49" s="269"/>
      <c r="FZD49" s="267"/>
      <c r="FZE49" s="320"/>
      <c r="FZF49" s="321"/>
      <c r="FZG49" s="1111"/>
      <c r="FZH49" s="1113"/>
      <c r="FZI49" s="1114"/>
      <c r="FZJ49" s="1114"/>
      <c r="FZK49" s="1114"/>
      <c r="FZL49" s="1115"/>
      <c r="FZM49" s="269"/>
      <c r="FZN49" s="267"/>
      <c r="FZO49" s="320"/>
      <c r="FZP49" s="321"/>
      <c r="FZQ49" s="1111"/>
      <c r="FZR49" s="1113"/>
      <c r="FZS49" s="1114"/>
      <c r="FZT49" s="1114"/>
      <c r="FZU49" s="1114"/>
      <c r="FZV49" s="1115"/>
      <c r="FZW49" s="269"/>
      <c r="FZX49" s="267"/>
      <c r="FZY49" s="320"/>
      <c r="FZZ49" s="321"/>
      <c r="GAA49" s="1111"/>
      <c r="GAB49" s="1113"/>
      <c r="GAC49" s="1114"/>
      <c r="GAD49" s="1114"/>
      <c r="GAE49" s="1114"/>
      <c r="GAF49" s="1115"/>
      <c r="GAG49" s="269"/>
      <c r="GAH49" s="267"/>
      <c r="GAI49" s="320"/>
      <c r="GAJ49" s="321"/>
      <c r="GAK49" s="1111"/>
      <c r="GAL49" s="1113"/>
      <c r="GAM49" s="1114"/>
      <c r="GAN49" s="1114"/>
      <c r="GAO49" s="1114"/>
      <c r="GAP49" s="1115"/>
      <c r="GAQ49" s="269"/>
      <c r="GAR49" s="267"/>
      <c r="GAS49" s="320"/>
      <c r="GAT49" s="321"/>
      <c r="GAU49" s="1111"/>
      <c r="GAV49" s="1113"/>
      <c r="GAW49" s="1114"/>
      <c r="GAX49" s="1114"/>
      <c r="GAY49" s="1114"/>
      <c r="GAZ49" s="1115"/>
      <c r="GBA49" s="269"/>
      <c r="GBB49" s="267"/>
      <c r="GBC49" s="320"/>
      <c r="GBD49" s="321"/>
      <c r="GBE49" s="1111"/>
      <c r="GBF49" s="1113"/>
      <c r="GBG49" s="1114"/>
      <c r="GBH49" s="1114"/>
      <c r="GBI49" s="1114"/>
      <c r="GBJ49" s="1115"/>
      <c r="GBK49" s="269"/>
      <c r="GBL49" s="267"/>
      <c r="GBM49" s="320"/>
      <c r="GBN49" s="321"/>
      <c r="GBO49" s="1111"/>
      <c r="GBP49" s="1113"/>
      <c r="GBQ49" s="1114"/>
      <c r="GBR49" s="1114"/>
      <c r="GBS49" s="1114"/>
      <c r="GBT49" s="1115"/>
      <c r="GBU49" s="269"/>
      <c r="GBV49" s="267"/>
      <c r="GBW49" s="320"/>
      <c r="GBX49" s="321"/>
      <c r="GBY49" s="1111"/>
      <c r="GBZ49" s="1113"/>
      <c r="GCA49" s="1114"/>
      <c r="GCB49" s="1114"/>
      <c r="GCC49" s="1114"/>
      <c r="GCD49" s="1115"/>
      <c r="GCE49" s="269"/>
      <c r="GCF49" s="267"/>
      <c r="GCG49" s="320"/>
      <c r="GCH49" s="321"/>
      <c r="GCI49" s="1111"/>
      <c r="GCJ49" s="1113"/>
      <c r="GCK49" s="1114"/>
      <c r="GCL49" s="1114"/>
      <c r="GCM49" s="1114"/>
      <c r="GCN49" s="1115"/>
      <c r="GCO49" s="269"/>
      <c r="GCP49" s="267"/>
      <c r="GCQ49" s="320"/>
      <c r="GCR49" s="321"/>
      <c r="GCS49" s="1111"/>
      <c r="GCT49" s="1113"/>
      <c r="GCU49" s="1114"/>
      <c r="GCV49" s="1114"/>
      <c r="GCW49" s="1114"/>
      <c r="GCX49" s="1115"/>
      <c r="GCY49" s="269"/>
      <c r="GCZ49" s="267"/>
      <c r="GDA49" s="320"/>
      <c r="GDB49" s="321"/>
      <c r="GDC49" s="1111"/>
      <c r="GDD49" s="1113"/>
      <c r="GDE49" s="1114"/>
      <c r="GDF49" s="1114"/>
      <c r="GDG49" s="1114"/>
      <c r="GDH49" s="1115"/>
      <c r="GDI49" s="269"/>
      <c r="GDJ49" s="267"/>
      <c r="GDK49" s="320"/>
      <c r="GDL49" s="321"/>
      <c r="GDM49" s="1111"/>
      <c r="GDN49" s="1113"/>
      <c r="GDO49" s="1114"/>
      <c r="GDP49" s="1114"/>
      <c r="GDQ49" s="1114"/>
      <c r="GDR49" s="1115"/>
      <c r="GDS49" s="269"/>
      <c r="GDT49" s="267"/>
      <c r="GDU49" s="320"/>
      <c r="GDV49" s="321"/>
      <c r="GDW49" s="1111"/>
      <c r="GDX49" s="1113"/>
      <c r="GDY49" s="1114"/>
      <c r="GDZ49" s="1114"/>
      <c r="GEA49" s="1114"/>
      <c r="GEB49" s="1115"/>
      <c r="GEC49" s="269"/>
      <c r="GED49" s="267"/>
      <c r="GEE49" s="320"/>
      <c r="GEF49" s="321"/>
      <c r="GEG49" s="1111"/>
      <c r="GEH49" s="1113"/>
      <c r="GEI49" s="1114"/>
      <c r="GEJ49" s="1114"/>
      <c r="GEK49" s="1114"/>
      <c r="GEL49" s="1115"/>
      <c r="GEM49" s="269"/>
      <c r="GEN49" s="267"/>
      <c r="GEO49" s="320"/>
      <c r="GEP49" s="321"/>
      <c r="GEQ49" s="1111"/>
      <c r="GER49" s="1113"/>
      <c r="GES49" s="1114"/>
      <c r="GET49" s="1114"/>
      <c r="GEU49" s="1114"/>
      <c r="GEV49" s="1115"/>
      <c r="GEW49" s="269"/>
      <c r="GEX49" s="267"/>
      <c r="GEY49" s="320"/>
      <c r="GEZ49" s="321"/>
      <c r="GFA49" s="1111"/>
      <c r="GFB49" s="1113"/>
      <c r="GFC49" s="1114"/>
      <c r="GFD49" s="1114"/>
      <c r="GFE49" s="1114"/>
      <c r="GFF49" s="1115"/>
      <c r="GFG49" s="269"/>
      <c r="GFH49" s="267"/>
      <c r="GFI49" s="320"/>
      <c r="GFJ49" s="321"/>
      <c r="GFK49" s="1111"/>
      <c r="GFL49" s="1113"/>
      <c r="GFM49" s="1114"/>
      <c r="GFN49" s="1114"/>
      <c r="GFO49" s="1114"/>
      <c r="GFP49" s="1115"/>
      <c r="GFQ49" s="269"/>
      <c r="GFR49" s="267"/>
      <c r="GFS49" s="320"/>
      <c r="GFT49" s="321"/>
      <c r="GFU49" s="1111"/>
      <c r="GFV49" s="1113"/>
      <c r="GFW49" s="1114"/>
      <c r="GFX49" s="1114"/>
      <c r="GFY49" s="1114"/>
      <c r="GFZ49" s="1115"/>
      <c r="GGA49" s="269"/>
      <c r="GGB49" s="267"/>
      <c r="GGC49" s="320"/>
      <c r="GGD49" s="321"/>
      <c r="GGE49" s="1111"/>
      <c r="GGF49" s="1113"/>
      <c r="GGG49" s="1114"/>
      <c r="GGH49" s="1114"/>
      <c r="GGI49" s="1114"/>
      <c r="GGJ49" s="1115"/>
      <c r="GGK49" s="269"/>
      <c r="GGL49" s="267"/>
      <c r="GGM49" s="320"/>
      <c r="GGN49" s="321"/>
      <c r="GGO49" s="1111"/>
      <c r="GGP49" s="1113"/>
      <c r="GGQ49" s="1114"/>
      <c r="GGR49" s="1114"/>
      <c r="GGS49" s="1114"/>
      <c r="GGT49" s="1115"/>
      <c r="GGU49" s="269"/>
      <c r="GGV49" s="267"/>
      <c r="GGW49" s="320"/>
      <c r="GGX49" s="321"/>
      <c r="GGY49" s="1111"/>
      <c r="GGZ49" s="1113"/>
      <c r="GHA49" s="1114"/>
      <c r="GHB49" s="1114"/>
      <c r="GHC49" s="1114"/>
      <c r="GHD49" s="1115"/>
      <c r="GHE49" s="269"/>
      <c r="GHF49" s="267"/>
      <c r="GHG49" s="320"/>
      <c r="GHH49" s="321"/>
      <c r="GHI49" s="1111"/>
      <c r="GHJ49" s="1113"/>
      <c r="GHK49" s="1114"/>
      <c r="GHL49" s="1114"/>
      <c r="GHM49" s="1114"/>
      <c r="GHN49" s="1115"/>
      <c r="GHO49" s="269"/>
      <c r="GHP49" s="267"/>
      <c r="GHQ49" s="320"/>
      <c r="GHR49" s="321"/>
      <c r="GHS49" s="1111"/>
      <c r="GHT49" s="1113"/>
      <c r="GHU49" s="1114"/>
      <c r="GHV49" s="1114"/>
      <c r="GHW49" s="1114"/>
      <c r="GHX49" s="1115"/>
      <c r="GHY49" s="269"/>
      <c r="GHZ49" s="267"/>
      <c r="GIA49" s="320"/>
      <c r="GIB49" s="321"/>
      <c r="GIC49" s="1111"/>
      <c r="GID49" s="1113"/>
      <c r="GIE49" s="1114"/>
      <c r="GIF49" s="1114"/>
      <c r="GIG49" s="1114"/>
      <c r="GIH49" s="1115"/>
      <c r="GII49" s="269"/>
      <c r="GIJ49" s="267"/>
      <c r="GIK49" s="320"/>
      <c r="GIL49" s="321"/>
      <c r="GIM49" s="1111"/>
      <c r="GIN49" s="1113"/>
      <c r="GIO49" s="1114"/>
      <c r="GIP49" s="1114"/>
      <c r="GIQ49" s="1114"/>
      <c r="GIR49" s="1115"/>
      <c r="GIS49" s="269"/>
      <c r="GIT49" s="267"/>
      <c r="GIU49" s="320"/>
      <c r="GIV49" s="321"/>
      <c r="GIW49" s="1111"/>
      <c r="GIX49" s="1113"/>
      <c r="GIY49" s="1114"/>
      <c r="GIZ49" s="1114"/>
      <c r="GJA49" s="1114"/>
      <c r="GJB49" s="1115"/>
      <c r="GJC49" s="269"/>
      <c r="GJD49" s="267"/>
      <c r="GJE49" s="320"/>
      <c r="GJF49" s="321"/>
      <c r="GJG49" s="1111"/>
      <c r="GJH49" s="1113"/>
      <c r="GJI49" s="1114"/>
      <c r="GJJ49" s="1114"/>
      <c r="GJK49" s="1114"/>
      <c r="GJL49" s="1115"/>
      <c r="GJM49" s="269"/>
      <c r="GJN49" s="267"/>
      <c r="GJO49" s="320"/>
      <c r="GJP49" s="321"/>
      <c r="GJQ49" s="1111"/>
      <c r="GJR49" s="1113"/>
      <c r="GJS49" s="1114"/>
      <c r="GJT49" s="1114"/>
      <c r="GJU49" s="1114"/>
      <c r="GJV49" s="1115"/>
      <c r="GJW49" s="269"/>
      <c r="GJX49" s="267"/>
      <c r="GJY49" s="320"/>
      <c r="GJZ49" s="321"/>
      <c r="GKA49" s="1111"/>
      <c r="GKB49" s="1113"/>
      <c r="GKC49" s="1114"/>
      <c r="GKD49" s="1114"/>
      <c r="GKE49" s="1114"/>
      <c r="GKF49" s="1115"/>
      <c r="GKG49" s="269"/>
      <c r="GKH49" s="267"/>
      <c r="GKI49" s="320"/>
      <c r="GKJ49" s="321"/>
      <c r="GKK49" s="1111"/>
      <c r="GKL49" s="1113"/>
      <c r="GKM49" s="1114"/>
      <c r="GKN49" s="1114"/>
      <c r="GKO49" s="1114"/>
      <c r="GKP49" s="1115"/>
      <c r="GKQ49" s="269"/>
      <c r="GKR49" s="267"/>
      <c r="GKS49" s="320"/>
      <c r="GKT49" s="321"/>
      <c r="GKU49" s="1111"/>
      <c r="GKV49" s="1113"/>
      <c r="GKW49" s="1114"/>
      <c r="GKX49" s="1114"/>
      <c r="GKY49" s="1114"/>
      <c r="GKZ49" s="1115"/>
      <c r="GLA49" s="269"/>
      <c r="GLB49" s="267"/>
      <c r="GLC49" s="320"/>
      <c r="GLD49" s="321"/>
      <c r="GLE49" s="1111"/>
      <c r="GLF49" s="1113"/>
      <c r="GLG49" s="1114"/>
      <c r="GLH49" s="1114"/>
      <c r="GLI49" s="1114"/>
      <c r="GLJ49" s="1115"/>
      <c r="GLK49" s="269"/>
      <c r="GLL49" s="267"/>
      <c r="GLM49" s="320"/>
      <c r="GLN49" s="321"/>
      <c r="GLO49" s="1111"/>
      <c r="GLP49" s="1113"/>
      <c r="GLQ49" s="1114"/>
      <c r="GLR49" s="1114"/>
      <c r="GLS49" s="1114"/>
      <c r="GLT49" s="1115"/>
      <c r="GLU49" s="269"/>
      <c r="GLV49" s="267"/>
      <c r="GLW49" s="320"/>
      <c r="GLX49" s="321"/>
      <c r="GLY49" s="1111"/>
      <c r="GLZ49" s="1113"/>
      <c r="GMA49" s="1114"/>
      <c r="GMB49" s="1114"/>
      <c r="GMC49" s="1114"/>
      <c r="GMD49" s="1115"/>
      <c r="GME49" s="269"/>
      <c r="GMF49" s="267"/>
      <c r="GMG49" s="320"/>
      <c r="GMH49" s="321"/>
      <c r="GMI49" s="1111"/>
      <c r="GMJ49" s="1113"/>
      <c r="GMK49" s="1114"/>
      <c r="GML49" s="1114"/>
      <c r="GMM49" s="1114"/>
      <c r="GMN49" s="1115"/>
      <c r="GMO49" s="269"/>
      <c r="GMP49" s="267"/>
      <c r="GMQ49" s="320"/>
      <c r="GMR49" s="321"/>
      <c r="GMS49" s="1111"/>
      <c r="GMT49" s="1113"/>
      <c r="GMU49" s="1114"/>
      <c r="GMV49" s="1114"/>
      <c r="GMW49" s="1114"/>
      <c r="GMX49" s="1115"/>
      <c r="GMY49" s="269"/>
      <c r="GMZ49" s="267"/>
      <c r="GNA49" s="320"/>
      <c r="GNB49" s="321"/>
      <c r="GNC49" s="1111"/>
      <c r="GND49" s="1113"/>
      <c r="GNE49" s="1114"/>
      <c r="GNF49" s="1114"/>
      <c r="GNG49" s="1114"/>
      <c r="GNH49" s="1115"/>
      <c r="GNI49" s="269"/>
      <c r="GNJ49" s="267"/>
      <c r="GNK49" s="320"/>
      <c r="GNL49" s="321"/>
      <c r="GNM49" s="1111"/>
      <c r="GNN49" s="1113"/>
      <c r="GNO49" s="1114"/>
      <c r="GNP49" s="1114"/>
      <c r="GNQ49" s="1114"/>
      <c r="GNR49" s="1115"/>
      <c r="GNS49" s="269"/>
      <c r="GNT49" s="267"/>
      <c r="GNU49" s="320"/>
      <c r="GNV49" s="321"/>
      <c r="GNW49" s="1111"/>
      <c r="GNX49" s="1113"/>
      <c r="GNY49" s="1114"/>
      <c r="GNZ49" s="1114"/>
      <c r="GOA49" s="1114"/>
      <c r="GOB49" s="1115"/>
      <c r="GOC49" s="269"/>
      <c r="GOD49" s="267"/>
      <c r="GOE49" s="320"/>
      <c r="GOF49" s="321"/>
      <c r="GOG49" s="1111"/>
      <c r="GOH49" s="1113"/>
      <c r="GOI49" s="1114"/>
      <c r="GOJ49" s="1114"/>
      <c r="GOK49" s="1114"/>
      <c r="GOL49" s="1115"/>
      <c r="GOM49" s="269"/>
      <c r="GON49" s="267"/>
      <c r="GOO49" s="320"/>
      <c r="GOP49" s="321"/>
      <c r="GOQ49" s="1111"/>
      <c r="GOR49" s="1113"/>
      <c r="GOS49" s="1114"/>
      <c r="GOT49" s="1114"/>
      <c r="GOU49" s="1114"/>
      <c r="GOV49" s="1115"/>
      <c r="GOW49" s="269"/>
      <c r="GOX49" s="267"/>
      <c r="GOY49" s="320"/>
      <c r="GOZ49" s="321"/>
      <c r="GPA49" s="1111"/>
      <c r="GPB49" s="1113"/>
      <c r="GPC49" s="1114"/>
      <c r="GPD49" s="1114"/>
      <c r="GPE49" s="1114"/>
      <c r="GPF49" s="1115"/>
      <c r="GPG49" s="269"/>
      <c r="GPH49" s="267"/>
      <c r="GPI49" s="320"/>
      <c r="GPJ49" s="321"/>
      <c r="GPK49" s="1111"/>
      <c r="GPL49" s="1113"/>
      <c r="GPM49" s="1114"/>
      <c r="GPN49" s="1114"/>
      <c r="GPO49" s="1114"/>
      <c r="GPP49" s="1115"/>
      <c r="GPQ49" s="269"/>
      <c r="GPR49" s="267"/>
      <c r="GPS49" s="320"/>
      <c r="GPT49" s="321"/>
      <c r="GPU49" s="1111"/>
      <c r="GPV49" s="1113"/>
      <c r="GPW49" s="1114"/>
      <c r="GPX49" s="1114"/>
      <c r="GPY49" s="1114"/>
      <c r="GPZ49" s="1115"/>
      <c r="GQA49" s="269"/>
      <c r="GQB49" s="267"/>
      <c r="GQC49" s="320"/>
      <c r="GQD49" s="321"/>
      <c r="GQE49" s="1111"/>
      <c r="GQF49" s="1113"/>
      <c r="GQG49" s="1114"/>
      <c r="GQH49" s="1114"/>
      <c r="GQI49" s="1114"/>
      <c r="GQJ49" s="1115"/>
      <c r="GQK49" s="269"/>
      <c r="GQL49" s="267"/>
      <c r="GQM49" s="320"/>
      <c r="GQN49" s="321"/>
      <c r="GQO49" s="1111"/>
      <c r="GQP49" s="1113"/>
      <c r="GQQ49" s="1114"/>
      <c r="GQR49" s="1114"/>
      <c r="GQS49" s="1114"/>
      <c r="GQT49" s="1115"/>
      <c r="GQU49" s="269"/>
      <c r="GQV49" s="267"/>
      <c r="GQW49" s="320"/>
      <c r="GQX49" s="321"/>
      <c r="GQY49" s="1111"/>
      <c r="GQZ49" s="1113"/>
      <c r="GRA49" s="1114"/>
      <c r="GRB49" s="1114"/>
      <c r="GRC49" s="1114"/>
      <c r="GRD49" s="1115"/>
      <c r="GRE49" s="269"/>
      <c r="GRF49" s="267"/>
      <c r="GRG49" s="320"/>
      <c r="GRH49" s="321"/>
      <c r="GRI49" s="1111"/>
      <c r="GRJ49" s="1113"/>
      <c r="GRK49" s="1114"/>
      <c r="GRL49" s="1114"/>
      <c r="GRM49" s="1114"/>
      <c r="GRN49" s="1115"/>
      <c r="GRO49" s="269"/>
      <c r="GRP49" s="267"/>
      <c r="GRQ49" s="320"/>
      <c r="GRR49" s="321"/>
      <c r="GRS49" s="1111"/>
      <c r="GRT49" s="1113"/>
      <c r="GRU49" s="1114"/>
      <c r="GRV49" s="1114"/>
      <c r="GRW49" s="1114"/>
      <c r="GRX49" s="1115"/>
      <c r="GRY49" s="269"/>
      <c r="GRZ49" s="267"/>
      <c r="GSA49" s="320"/>
      <c r="GSB49" s="321"/>
      <c r="GSC49" s="1111"/>
      <c r="GSD49" s="1113"/>
      <c r="GSE49" s="1114"/>
      <c r="GSF49" s="1114"/>
      <c r="GSG49" s="1114"/>
      <c r="GSH49" s="1115"/>
      <c r="GSI49" s="269"/>
      <c r="GSJ49" s="267"/>
      <c r="GSK49" s="320"/>
      <c r="GSL49" s="321"/>
      <c r="GSM49" s="1111"/>
      <c r="GSN49" s="1113"/>
      <c r="GSO49" s="1114"/>
      <c r="GSP49" s="1114"/>
      <c r="GSQ49" s="1114"/>
      <c r="GSR49" s="1115"/>
      <c r="GSS49" s="269"/>
      <c r="GST49" s="267"/>
      <c r="GSU49" s="320"/>
      <c r="GSV49" s="321"/>
      <c r="GSW49" s="1111"/>
      <c r="GSX49" s="1113"/>
      <c r="GSY49" s="1114"/>
      <c r="GSZ49" s="1114"/>
      <c r="GTA49" s="1114"/>
      <c r="GTB49" s="1115"/>
      <c r="GTC49" s="269"/>
      <c r="GTD49" s="267"/>
      <c r="GTE49" s="320"/>
      <c r="GTF49" s="321"/>
      <c r="GTG49" s="1111"/>
      <c r="GTH49" s="1113"/>
      <c r="GTI49" s="1114"/>
      <c r="GTJ49" s="1114"/>
      <c r="GTK49" s="1114"/>
      <c r="GTL49" s="1115"/>
      <c r="GTM49" s="269"/>
      <c r="GTN49" s="267"/>
      <c r="GTO49" s="320"/>
      <c r="GTP49" s="321"/>
      <c r="GTQ49" s="1111"/>
      <c r="GTR49" s="1113"/>
      <c r="GTS49" s="1114"/>
      <c r="GTT49" s="1114"/>
      <c r="GTU49" s="1114"/>
      <c r="GTV49" s="1115"/>
      <c r="GTW49" s="269"/>
      <c r="GTX49" s="267"/>
      <c r="GTY49" s="320"/>
      <c r="GTZ49" s="321"/>
      <c r="GUA49" s="1111"/>
      <c r="GUB49" s="1113"/>
      <c r="GUC49" s="1114"/>
      <c r="GUD49" s="1114"/>
      <c r="GUE49" s="1114"/>
      <c r="GUF49" s="1115"/>
      <c r="GUG49" s="269"/>
      <c r="GUH49" s="267"/>
      <c r="GUI49" s="320"/>
      <c r="GUJ49" s="321"/>
      <c r="GUK49" s="1111"/>
      <c r="GUL49" s="1113"/>
      <c r="GUM49" s="1114"/>
      <c r="GUN49" s="1114"/>
      <c r="GUO49" s="1114"/>
      <c r="GUP49" s="1115"/>
      <c r="GUQ49" s="269"/>
      <c r="GUR49" s="267"/>
      <c r="GUS49" s="320"/>
      <c r="GUT49" s="321"/>
      <c r="GUU49" s="1111"/>
      <c r="GUV49" s="1113"/>
      <c r="GUW49" s="1114"/>
      <c r="GUX49" s="1114"/>
      <c r="GUY49" s="1114"/>
      <c r="GUZ49" s="1115"/>
      <c r="GVA49" s="269"/>
      <c r="GVB49" s="267"/>
      <c r="GVC49" s="320"/>
      <c r="GVD49" s="321"/>
      <c r="GVE49" s="1111"/>
      <c r="GVF49" s="1113"/>
      <c r="GVG49" s="1114"/>
      <c r="GVH49" s="1114"/>
      <c r="GVI49" s="1114"/>
      <c r="GVJ49" s="1115"/>
      <c r="GVK49" s="269"/>
      <c r="GVL49" s="267"/>
      <c r="GVM49" s="320"/>
      <c r="GVN49" s="321"/>
      <c r="GVO49" s="1111"/>
      <c r="GVP49" s="1113"/>
      <c r="GVQ49" s="1114"/>
      <c r="GVR49" s="1114"/>
      <c r="GVS49" s="1114"/>
      <c r="GVT49" s="1115"/>
      <c r="GVU49" s="269"/>
      <c r="GVV49" s="267"/>
      <c r="GVW49" s="320"/>
      <c r="GVX49" s="321"/>
      <c r="GVY49" s="1111"/>
      <c r="GVZ49" s="1113"/>
      <c r="GWA49" s="1114"/>
      <c r="GWB49" s="1114"/>
      <c r="GWC49" s="1114"/>
      <c r="GWD49" s="1115"/>
      <c r="GWE49" s="269"/>
      <c r="GWF49" s="267"/>
      <c r="GWG49" s="320"/>
      <c r="GWH49" s="321"/>
      <c r="GWI49" s="1111"/>
      <c r="GWJ49" s="1113"/>
      <c r="GWK49" s="1114"/>
      <c r="GWL49" s="1114"/>
      <c r="GWM49" s="1114"/>
      <c r="GWN49" s="1115"/>
      <c r="GWO49" s="269"/>
      <c r="GWP49" s="267"/>
      <c r="GWQ49" s="320"/>
      <c r="GWR49" s="321"/>
      <c r="GWS49" s="1111"/>
      <c r="GWT49" s="1113"/>
      <c r="GWU49" s="1114"/>
      <c r="GWV49" s="1114"/>
      <c r="GWW49" s="1114"/>
      <c r="GWX49" s="1115"/>
      <c r="GWY49" s="269"/>
      <c r="GWZ49" s="267"/>
      <c r="GXA49" s="320"/>
      <c r="GXB49" s="321"/>
      <c r="GXC49" s="1111"/>
      <c r="GXD49" s="1113"/>
      <c r="GXE49" s="1114"/>
      <c r="GXF49" s="1114"/>
      <c r="GXG49" s="1114"/>
      <c r="GXH49" s="1115"/>
      <c r="GXI49" s="269"/>
      <c r="GXJ49" s="267"/>
      <c r="GXK49" s="320"/>
      <c r="GXL49" s="321"/>
      <c r="GXM49" s="1111"/>
      <c r="GXN49" s="1113"/>
      <c r="GXO49" s="1114"/>
      <c r="GXP49" s="1114"/>
      <c r="GXQ49" s="1114"/>
      <c r="GXR49" s="1115"/>
      <c r="GXS49" s="269"/>
      <c r="GXT49" s="267"/>
      <c r="GXU49" s="320"/>
      <c r="GXV49" s="321"/>
      <c r="GXW49" s="1111"/>
      <c r="GXX49" s="1113"/>
      <c r="GXY49" s="1114"/>
      <c r="GXZ49" s="1114"/>
      <c r="GYA49" s="1114"/>
      <c r="GYB49" s="1115"/>
      <c r="GYC49" s="269"/>
      <c r="GYD49" s="267"/>
      <c r="GYE49" s="320"/>
      <c r="GYF49" s="321"/>
      <c r="GYG49" s="1111"/>
      <c r="GYH49" s="1113"/>
      <c r="GYI49" s="1114"/>
      <c r="GYJ49" s="1114"/>
      <c r="GYK49" s="1114"/>
      <c r="GYL49" s="1115"/>
      <c r="GYM49" s="269"/>
      <c r="GYN49" s="267"/>
      <c r="GYO49" s="320"/>
      <c r="GYP49" s="321"/>
      <c r="GYQ49" s="1111"/>
      <c r="GYR49" s="1113"/>
      <c r="GYS49" s="1114"/>
      <c r="GYT49" s="1114"/>
      <c r="GYU49" s="1114"/>
      <c r="GYV49" s="1115"/>
      <c r="GYW49" s="269"/>
      <c r="GYX49" s="267"/>
      <c r="GYY49" s="320"/>
      <c r="GYZ49" s="321"/>
      <c r="GZA49" s="1111"/>
      <c r="GZB49" s="1113"/>
      <c r="GZC49" s="1114"/>
      <c r="GZD49" s="1114"/>
      <c r="GZE49" s="1114"/>
      <c r="GZF49" s="1115"/>
      <c r="GZG49" s="269"/>
      <c r="GZH49" s="267"/>
      <c r="GZI49" s="320"/>
      <c r="GZJ49" s="321"/>
      <c r="GZK49" s="1111"/>
      <c r="GZL49" s="1113"/>
      <c r="GZM49" s="1114"/>
      <c r="GZN49" s="1114"/>
      <c r="GZO49" s="1114"/>
      <c r="GZP49" s="1115"/>
      <c r="GZQ49" s="269"/>
      <c r="GZR49" s="267"/>
      <c r="GZS49" s="320"/>
      <c r="GZT49" s="321"/>
      <c r="GZU49" s="1111"/>
      <c r="GZV49" s="1113"/>
      <c r="GZW49" s="1114"/>
      <c r="GZX49" s="1114"/>
      <c r="GZY49" s="1114"/>
      <c r="GZZ49" s="1115"/>
      <c r="HAA49" s="269"/>
      <c r="HAB49" s="267"/>
      <c r="HAC49" s="320"/>
      <c r="HAD49" s="321"/>
      <c r="HAE49" s="1111"/>
      <c r="HAF49" s="1113"/>
      <c r="HAG49" s="1114"/>
      <c r="HAH49" s="1114"/>
      <c r="HAI49" s="1114"/>
      <c r="HAJ49" s="1115"/>
      <c r="HAK49" s="269"/>
      <c r="HAL49" s="267"/>
      <c r="HAM49" s="320"/>
      <c r="HAN49" s="321"/>
      <c r="HAO49" s="1111"/>
      <c r="HAP49" s="1113"/>
      <c r="HAQ49" s="1114"/>
      <c r="HAR49" s="1114"/>
      <c r="HAS49" s="1114"/>
      <c r="HAT49" s="1115"/>
      <c r="HAU49" s="269"/>
      <c r="HAV49" s="267"/>
      <c r="HAW49" s="320"/>
      <c r="HAX49" s="321"/>
      <c r="HAY49" s="1111"/>
      <c r="HAZ49" s="1113"/>
      <c r="HBA49" s="1114"/>
      <c r="HBB49" s="1114"/>
      <c r="HBC49" s="1114"/>
      <c r="HBD49" s="1115"/>
      <c r="HBE49" s="269"/>
      <c r="HBF49" s="267"/>
      <c r="HBG49" s="320"/>
      <c r="HBH49" s="321"/>
      <c r="HBI49" s="1111"/>
      <c r="HBJ49" s="1113"/>
      <c r="HBK49" s="1114"/>
      <c r="HBL49" s="1114"/>
      <c r="HBM49" s="1114"/>
      <c r="HBN49" s="1115"/>
      <c r="HBO49" s="269"/>
      <c r="HBP49" s="267"/>
      <c r="HBQ49" s="320"/>
      <c r="HBR49" s="321"/>
      <c r="HBS49" s="1111"/>
      <c r="HBT49" s="1113"/>
      <c r="HBU49" s="1114"/>
      <c r="HBV49" s="1114"/>
      <c r="HBW49" s="1114"/>
      <c r="HBX49" s="1115"/>
      <c r="HBY49" s="269"/>
      <c r="HBZ49" s="267"/>
      <c r="HCA49" s="320"/>
      <c r="HCB49" s="321"/>
      <c r="HCC49" s="1111"/>
      <c r="HCD49" s="1113"/>
      <c r="HCE49" s="1114"/>
      <c r="HCF49" s="1114"/>
      <c r="HCG49" s="1114"/>
      <c r="HCH49" s="1115"/>
      <c r="HCI49" s="269"/>
      <c r="HCJ49" s="267"/>
      <c r="HCK49" s="320"/>
      <c r="HCL49" s="321"/>
      <c r="HCM49" s="1111"/>
      <c r="HCN49" s="1113"/>
      <c r="HCO49" s="1114"/>
      <c r="HCP49" s="1114"/>
      <c r="HCQ49" s="1114"/>
      <c r="HCR49" s="1115"/>
      <c r="HCS49" s="269"/>
      <c r="HCT49" s="267"/>
      <c r="HCU49" s="320"/>
      <c r="HCV49" s="321"/>
      <c r="HCW49" s="1111"/>
      <c r="HCX49" s="1113"/>
      <c r="HCY49" s="1114"/>
      <c r="HCZ49" s="1114"/>
      <c r="HDA49" s="1114"/>
      <c r="HDB49" s="1115"/>
      <c r="HDC49" s="269"/>
      <c r="HDD49" s="267"/>
      <c r="HDE49" s="320"/>
      <c r="HDF49" s="321"/>
      <c r="HDG49" s="1111"/>
      <c r="HDH49" s="1113"/>
      <c r="HDI49" s="1114"/>
      <c r="HDJ49" s="1114"/>
      <c r="HDK49" s="1114"/>
      <c r="HDL49" s="1115"/>
      <c r="HDM49" s="269"/>
      <c r="HDN49" s="267"/>
      <c r="HDO49" s="320"/>
      <c r="HDP49" s="321"/>
      <c r="HDQ49" s="1111"/>
      <c r="HDR49" s="1113"/>
      <c r="HDS49" s="1114"/>
      <c r="HDT49" s="1114"/>
      <c r="HDU49" s="1114"/>
      <c r="HDV49" s="1115"/>
      <c r="HDW49" s="269"/>
      <c r="HDX49" s="267"/>
      <c r="HDY49" s="320"/>
      <c r="HDZ49" s="321"/>
      <c r="HEA49" s="1111"/>
      <c r="HEB49" s="1113"/>
      <c r="HEC49" s="1114"/>
      <c r="HED49" s="1114"/>
      <c r="HEE49" s="1114"/>
      <c r="HEF49" s="1115"/>
      <c r="HEG49" s="269"/>
      <c r="HEH49" s="267"/>
      <c r="HEI49" s="320"/>
      <c r="HEJ49" s="321"/>
      <c r="HEK49" s="1111"/>
      <c r="HEL49" s="1113"/>
      <c r="HEM49" s="1114"/>
      <c r="HEN49" s="1114"/>
      <c r="HEO49" s="1114"/>
      <c r="HEP49" s="1115"/>
      <c r="HEQ49" s="269"/>
      <c r="HER49" s="267"/>
      <c r="HES49" s="320"/>
      <c r="HET49" s="321"/>
      <c r="HEU49" s="1111"/>
      <c r="HEV49" s="1113"/>
      <c r="HEW49" s="1114"/>
      <c r="HEX49" s="1114"/>
      <c r="HEY49" s="1114"/>
      <c r="HEZ49" s="1115"/>
      <c r="HFA49" s="269"/>
      <c r="HFB49" s="267"/>
      <c r="HFC49" s="320"/>
      <c r="HFD49" s="321"/>
      <c r="HFE49" s="1111"/>
      <c r="HFF49" s="1113"/>
      <c r="HFG49" s="1114"/>
      <c r="HFH49" s="1114"/>
      <c r="HFI49" s="1114"/>
      <c r="HFJ49" s="1115"/>
      <c r="HFK49" s="269"/>
      <c r="HFL49" s="267"/>
      <c r="HFM49" s="320"/>
      <c r="HFN49" s="321"/>
      <c r="HFO49" s="1111"/>
      <c r="HFP49" s="1113"/>
      <c r="HFQ49" s="1114"/>
      <c r="HFR49" s="1114"/>
      <c r="HFS49" s="1114"/>
      <c r="HFT49" s="1115"/>
      <c r="HFU49" s="269"/>
      <c r="HFV49" s="267"/>
      <c r="HFW49" s="320"/>
      <c r="HFX49" s="321"/>
      <c r="HFY49" s="1111"/>
      <c r="HFZ49" s="1113"/>
      <c r="HGA49" s="1114"/>
      <c r="HGB49" s="1114"/>
      <c r="HGC49" s="1114"/>
      <c r="HGD49" s="1115"/>
      <c r="HGE49" s="269"/>
      <c r="HGF49" s="267"/>
      <c r="HGG49" s="320"/>
      <c r="HGH49" s="321"/>
      <c r="HGI49" s="1111"/>
      <c r="HGJ49" s="1113"/>
      <c r="HGK49" s="1114"/>
      <c r="HGL49" s="1114"/>
      <c r="HGM49" s="1114"/>
      <c r="HGN49" s="1115"/>
      <c r="HGO49" s="269"/>
      <c r="HGP49" s="267"/>
      <c r="HGQ49" s="320"/>
      <c r="HGR49" s="321"/>
      <c r="HGS49" s="1111"/>
      <c r="HGT49" s="1113"/>
      <c r="HGU49" s="1114"/>
      <c r="HGV49" s="1114"/>
      <c r="HGW49" s="1114"/>
      <c r="HGX49" s="1115"/>
      <c r="HGY49" s="269"/>
      <c r="HGZ49" s="267"/>
      <c r="HHA49" s="320"/>
      <c r="HHB49" s="321"/>
      <c r="HHC49" s="1111"/>
      <c r="HHD49" s="1113"/>
      <c r="HHE49" s="1114"/>
      <c r="HHF49" s="1114"/>
      <c r="HHG49" s="1114"/>
      <c r="HHH49" s="1115"/>
      <c r="HHI49" s="269"/>
      <c r="HHJ49" s="267"/>
      <c r="HHK49" s="320"/>
      <c r="HHL49" s="321"/>
      <c r="HHM49" s="1111"/>
      <c r="HHN49" s="1113"/>
      <c r="HHO49" s="1114"/>
      <c r="HHP49" s="1114"/>
      <c r="HHQ49" s="1114"/>
      <c r="HHR49" s="1115"/>
      <c r="HHS49" s="269"/>
      <c r="HHT49" s="267"/>
      <c r="HHU49" s="320"/>
      <c r="HHV49" s="321"/>
      <c r="HHW49" s="1111"/>
      <c r="HHX49" s="1113"/>
      <c r="HHY49" s="1114"/>
      <c r="HHZ49" s="1114"/>
      <c r="HIA49" s="1114"/>
      <c r="HIB49" s="1115"/>
      <c r="HIC49" s="269"/>
      <c r="HID49" s="267"/>
      <c r="HIE49" s="320"/>
      <c r="HIF49" s="321"/>
      <c r="HIG49" s="1111"/>
      <c r="HIH49" s="1113"/>
      <c r="HII49" s="1114"/>
      <c r="HIJ49" s="1114"/>
      <c r="HIK49" s="1114"/>
      <c r="HIL49" s="1115"/>
      <c r="HIM49" s="269"/>
      <c r="HIN49" s="267"/>
      <c r="HIO49" s="320"/>
      <c r="HIP49" s="321"/>
      <c r="HIQ49" s="1111"/>
      <c r="HIR49" s="1113"/>
      <c r="HIS49" s="1114"/>
      <c r="HIT49" s="1114"/>
      <c r="HIU49" s="1114"/>
      <c r="HIV49" s="1115"/>
      <c r="HIW49" s="269"/>
      <c r="HIX49" s="267"/>
      <c r="HIY49" s="320"/>
      <c r="HIZ49" s="321"/>
      <c r="HJA49" s="1111"/>
      <c r="HJB49" s="1113"/>
      <c r="HJC49" s="1114"/>
      <c r="HJD49" s="1114"/>
      <c r="HJE49" s="1114"/>
      <c r="HJF49" s="1115"/>
      <c r="HJG49" s="269"/>
      <c r="HJH49" s="267"/>
      <c r="HJI49" s="320"/>
      <c r="HJJ49" s="321"/>
      <c r="HJK49" s="1111"/>
      <c r="HJL49" s="1113"/>
      <c r="HJM49" s="1114"/>
      <c r="HJN49" s="1114"/>
      <c r="HJO49" s="1114"/>
      <c r="HJP49" s="1115"/>
      <c r="HJQ49" s="269"/>
      <c r="HJR49" s="267"/>
      <c r="HJS49" s="320"/>
      <c r="HJT49" s="321"/>
      <c r="HJU49" s="1111"/>
      <c r="HJV49" s="1113"/>
      <c r="HJW49" s="1114"/>
      <c r="HJX49" s="1114"/>
      <c r="HJY49" s="1114"/>
      <c r="HJZ49" s="1115"/>
      <c r="HKA49" s="269"/>
      <c r="HKB49" s="267"/>
      <c r="HKC49" s="320"/>
      <c r="HKD49" s="321"/>
      <c r="HKE49" s="1111"/>
      <c r="HKF49" s="1113"/>
      <c r="HKG49" s="1114"/>
      <c r="HKH49" s="1114"/>
      <c r="HKI49" s="1114"/>
      <c r="HKJ49" s="1115"/>
      <c r="HKK49" s="269"/>
      <c r="HKL49" s="267"/>
      <c r="HKM49" s="320"/>
      <c r="HKN49" s="321"/>
      <c r="HKO49" s="1111"/>
      <c r="HKP49" s="1113"/>
      <c r="HKQ49" s="1114"/>
      <c r="HKR49" s="1114"/>
      <c r="HKS49" s="1114"/>
      <c r="HKT49" s="1115"/>
      <c r="HKU49" s="269"/>
      <c r="HKV49" s="267"/>
      <c r="HKW49" s="320"/>
      <c r="HKX49" s="321"/>
      <c r="HKY49" s="1111"/>
      <c r="HKZ49" s="1113"/>
      <c r="HLA49" s="1114"/>
      <c r="HLB49" s="1114"/>
      <c r="HLC49" s="1114"/>
      <c r="HLD49" s="1115"/>
      <c r="HLE49" s="269"/>
      <c r="HLF49" s="267"/>
      <c r="HLG49" s="320"/>
      <c r="HLH49" s="321"/>
      <c r="HLI49" s="1111"/>
      <c r="HLJ49" s="1113"/>
      <c r="HLK49" s="1114"/>
      <c r="HLL49" s="1114"/>
      <c r="HLM49" s="1114"/>
      <c r="HLN49" s="1115"/>
      <c r="HLO49" s="269"/>
      <c r="HLP49" s="267"/>
      <c r="HLQ49" s="320"/>
      <c r="HLR49" s="321"/>
      <c r="HLS49" s="1111"/>
      <c r="HLT49" s="1113"/>
      <c r="HLU49" s="1114"/>
      <c r="HLV49" s="1114"/>
      <c r="HLW49" s="1114"/>
      <c r="HLX49" s="1115"/>
      <c r="HLY49" s="269"/>
      <c r="HLZ49" s="267"/>
      <c r="HMA49" s="320"/>
      <c r="HMB49" s="321"/>
      <c r="HMC49" s="1111"/>
      <c r="HMD49" s="1113"/>
      <c r="HME49" s="1114"/>
      <c r="HMF49" s="1114"/>
      <c r="HMG49" s="1114"/>
      <c r="HMH49" s="1115"/>
      <c r="HMI49" s="269"/>
      <c r="HMJ49" s="267"/>
      <c r="HMK49" s="320"/>
      <c r="HML49" s="321"/>
      <c r="HMM49" s="1111"/>
      <c r="HMN49" s="1113"/>
      <c r="HMO49" s="1114"/>
      <c r="HMP49" s="1114"/>
      <c r="HMQ49" s="1114"/>
      <c r="HMR49" s="1115"/>
      <c r="HMS49" s="269"/>
      <c r="HMT49" s="267"/>
      <c r="HMU49" s="320"/>
      <c r="HMV49" s="321"/>
      <c r="HMW49" s="1111"/>
      <c r="HMX49" s="1113"/>
      <c r="HMY49" s="1114"/>
      <c r="HMZ49" s="1114"/>
      <c r="HNA49" s="1114"/>
      <c r="HNB49" s="1115"/>
      <c r="HNC49" s="269"/>
      <c r="HND49" s="267"/>
      <c r="HNE49" s="320"/>
      <c r="HNF49" s="321"/>
      <c r="HNG49" s="1111"/>
      <c r="HNH49" s="1113"/>
      <c r="HNI49" s="1114"/>
      <c r="HNJ49" s="1114"/>
      <c r="HNK49" s="1114"/>
      <c r="HNL49" s="1115"/>
      <c r="HNM49" s="269"/>
      <c r="HNN49" s="267"/>
      <c r="HNO49" s="320"/>
      <c r="HNP49" s="321"/>
      <c r="HNQ49" s="1111"/>
      <c r="HNR49" s="1113"/>
      <c r="HNS49" s="1114"/>
      <c r="HNT49" s="1114"/>
      <c r="HNU49" s="1114"/>
      <c r="HNV49" s="1115"/>
      <c r="HNW49" s="269"/>
      <c r="HNX49" s="267"/>
      <c r="HNY49" s="320"/>
      <c r="HNZ49" s="321"/>
      <c r="HOA49" s="1111"/>
      <c r="HOB49" s="1113"/>
      <c r="HOC49" s="1114"/>
      <c r="HOD49" s="1114"/>
      <c r="HOE49" s="1114"/>
      <c r="HOF49" s="1115"/>
      <c r="HOG49" s="269"/>
      <c r="HOH49" s="267"/>
      <c r="HOI49" s="320"/>
      <c r="HOJ49" s="321"/>
      <c r="HOK49" s="1111"/>
      <c r="HOL49" s="1113"/>
      <c r="HOM49" s="1114"/>
      <c r="HON49" s="1114"/>
      <c r="HOO49" s="1114"/>
      <c r="HOP49" s="1115"/>
      <c r="HOQ49" s="269"/>
      <c r="HOR49" s="267"/>
      <c r="HOS49" s="320"/>
      <c r="HOT49" s="321"/>
      <c r="HOU49" s="1111"/>
      <c r="HOV49" s="1113"/>
      <c r="HOW49" s="1114"/>
      <c r="HOX49" s="1114"/>
      <c r="HOY49" s="1114"/>
      <c r="HOZ49" s="1115"/>
      <c r="HPA49" s="269"/>
      <c r="HPB49" s="267"/>
      <c r="HPC49" s="320"/>
      <c r="HPD49" s="321"/>
      <c r="HPE49" s="1111"/>
      <c r="HPF49" s="1113"/>
      <c r="HPG49" s="1114"/>
      <c r="HPH49" s="1114"/>
      <c r="HPI49" s="1114"/>
      <c r="HPJ49" s="1115"/>
      <c r="HPK49" s="269"/>
      <c r="HPL49" s="267"/>
      <c r="HPM49" s="320"/>
      <c r="HPN49" s="321"/>
      <c r="HPO49" s="1111"/>
      <c r="HPP49" s="1113"/>
      <c r="HPQ49" s="1114"/>
      <c r="HPR49" s="1114"/>
      <c r="HPS49" s="1114"/>
      <c r="HPT49" s="1115"/>
      <c r="HPU49" s="269"/>
      <c r="HPV49" s="267"/>
      <c r="HPW49" s="320"/>
      <c r="HPX49" s="321"/>
      <c r="HPY49" s="1111"/>
      <c r="HPZ49" s="1113"/>
      <c r="HQA49" s="1114"/>
      <c r="HQB49" s="1114"/>
      <c r="HQC49" s="1114"/>
      <c r="HQD49" s="1115"/>
      <c r="HQE49" s="269"/>
      <c r="HQF49" s="267"/>
      <c r="HQG49" s="320"/>
      <c r="HQH49" s="321"/>
      <c r="HQI49" s="1111"/>
      <c r="HQJ49" s="1113"/>
      <c r="HQK49" s="1114"/>
      <c r="HQL49" s="1114"/>
      <c r="HQM49" s="1114"/>
      <c r="HQN49" s="1115"/>
      <c r="HQO49" s="269"/>
      <c r="HQP49" s="267"/>
      <c r="HQQ49" s="320"/>
      <c r="HQR49" s="321"/>
      <c r="HQS49" s="1111"/>
      <c r="HQT49" s="1113"/>
      <c r="HQU49" s="1114"/>
      <c r="HQV49" s="1114"/>
      <c r="HQW49" s="1114"/>
      <c r="HQX49" s="1115"/>
      <c r="HQY49" s="269"/>
      <c r="HQZ49" s="267"/>
      <c r="HRA49" s="320"/>
      <c r="HRB49" s="321"/>
      <c r="HRC49" s="1111"/>
      <c r="HRD49" s="1113"/>
      <c r="HRE49" s="1114"/>
      <c r="HRF49" s="1114"/>
      <c r="HRG49" s="1114"/>
      <c r="HRH49" s="1115"/>
      <c r="HRI49" s="269"/>
      <c r="HRJ49" s="267"/>
      <c r="HRK49" s="320"/>
      <c r="HRL49" s="321"/>
      <c r="HRM49" s="1111"/>
      <c r="HRN49" s="1113"/>
      <c r="HRO49" s="1114"/>
      <c r="HRP49" s="1114"/>
      <c r="HRQ49" s="1114"/>
      <c r="HRR49" s="1115"/>
      <c r="HRS49" s="269"/>
      <c r="HRT49" s="267"/>
      <c r="HRU49" s="320"/>
      <c r="HRV49" s="321"/>
      <c r="HRW49" s="1111"/>
      <c r="HRX49" s="1113"/>
      <c r="HRY49" s="1114"/>
      <c r="HRZ49" s="1114"/>
      <c r="HSA49" s="1114"/>
      <c r="HSB49" s="1115"/>
      <c r="HSC49" s="269"/>
      <c r="HSD49" s="267"/>
      <c r="HSE49" s="320"/>
      <c r="HSF49" s="321"/>
      <c r="HSG49" s="1111"/>
      <c r="HSH49" s="1113"/>
      <c r="HSI49" s="1114"/>
      <c r="HSJ49" s="1114"/>
      <c r="HSK49" s="1114"/>
      <c r="HSL49" s="1115"/>
      <c r="HSM49" s="269"/>
      <c r="HSN49" s="267"/>
      <c r="HSO49" s="320"/>
      <c r="HSP49" s="321"/>
      <c r="HSQ49" s="1111"/>
      <c r="HSR49" s="1113"/>
      <c r="HSS49" s="1114"/>
      <c r="HST49" s="1114"/>
      <c r="HSU49" s="1114"/>
      <c r="HSV49" s="1115"/>
      <c r="HSW49" s="269"/>
      <c r="HSX49" s="267"/>
      <c r="HSY49" s="320"/>
      <c r="HSZ49" s="321"/>
      <c r="HTA49" s="1111"/>
      <c r="HTB49" s="1113"/>
      <c r="HTC49" s="1114"/>
      <c r="HTD49" s="1114"/>
      <c r="HTE49" s="1114"/>
      <c r="HTF49" s="1115"/>
      <c r="HTG49" s="269"/>
      <c r="HTH49" s="267"/>
      <c r="HTI49" s="320"/>
      <c r="HTJ49" s="321"/>
      <c r="HTK49" s="1111"/>
      <c r="HTL49" s="1113"/>
      <c r="HTM49" s="1114"/>
      <c r="HTN49" s="1114"/>
      <c r="HTO49" s="1114"/>
      <c r="HTP49" s="1115"/>
      <c r="HTQ49" s="269"/>
      <c r="HTR49" s="267"/>
      <c r="HTS49" s="320"/>
      <c r="HTT49" s="321"/>
      <c r="HTU49" s="1111"/>
      <c r="HTV49" s="1113"/>
      <c r="HTW49" s="1114"/>
      <c r="HTX49" s="1114"/>
      <c r="HTY49" s="1114"/>
      <c r="HTZ49" s="1115"/>
      <c r="HUA49" s="269"/>
      <c r="HUB49" s="267"/>
      <c r="HUC49" s="320"/>
      <c r="HUD49" s="321"/>
      <c r="HUE49" s="1111"/>
      <c r="HUF49" s="1113"/>
      <c r="HUG49" s="1114"/>
      <c r="HUH49" s="1114"/>
      <c r="HUI49" s="1114"/>
      <c r="HUJ49" s="1115"/>
      <c r="HUK49" s="269"/>
      <c r="HUL49" s="267"/>
      <c r="HUM49" s="320"/>
      <c r="HUN49" s="321"/>
      <c r="HUO49" s="1111"/>
      <c r="HUP49" s="1113"/>
      <c r="HUQ49" s="1114"/>
      <c r="HUR49" s="1114"/>
      <c r="HUS49" s="1114"/>
      <c r="HUT49" s="1115"/>
      <c r="HUU49" s="269"/>
      <c r="HUV49" s="267"/>
      <c r="HUW49" s="320"/>
      <c r="HUX49" s="321"/>
      <c r="HUY49" s="1111"/>
      <c r="HUZ49" s="1113"/>
      <c r="HVA49" s="1114"/>
      <c r="HVB49" s="1114"/>
      <c r="HVC49" s="1114"/>
      <c r="HVD49" s="1115"/>
      <c r="HVE49" s="269"/>
      <c r="HVF49" s="267"/>
      <c r="HVG49" s="320"/>
      <c r="HVH49" s="321"/>
      <c r="HVI49" s="1111"/>
      <c r="HVJ49" s="1113"/>
      <c r="HVK49" s="1114"/>
      <c r="HVL49" s="1114"/>
      <c r="HVM49" s="1114"/>
      <c r="HVN49" s="1115"/>
      <c r="HVO49" s="269"/>
      <c r="HVP49" s="267"/>
      <c r="HVQ49" s="320"/>
      <c r="HVR49" s="321"/>
      <c r="HVS49" s="1111"/>
      <c r="HVT49" s="1113"/>
      <c r="HVU49" s="1114"/>
      <c r="HVV49" s="1114"/>
      <c r="HVW49" s="1114"/>
      <c r="HVX49" s="1115"/>
      <c r="HVY49" s="269"/>
      <c r="HVZ49" s="267"/>
      <c r="HWA49" s="320"/>
      <c r="HWB49" s="321"/>
      <c r="HWC49" s="1111"/>
      <c r="HWD49" s="1113"/>
      <c r="HWE49" s="1114"/>
      <c r="HWF49" s="1114"/>
      <c r="HWG49" s="1114"/>
      <c r="HWH49" s="1115"/>
      <c r="HWI49" s="269"/>
      <c r="HWJ49" s="267"/>
      <c r="HWK49" s="320"/>
      <c r="HWL49" s="321"/>
      <c r="HWM49" s="1111"/>
      <c r="HWN49" s="1113"/>
      <c r="HWO49" s="1114"/>
      <c r="HWP49" s="1114"/>
      <c r="HWQ49" s="1114"/>
      <c r="HWR49" s="1115"/>
      <c r="HWS49" s="269"/>
      <c r="HWT49" s="267"/>
      <c r="HWU49" s="320"/>
      <c r="HWV49" s="321"/>
      <c r="HWW49" s="1111"/>
      <c r="HWX49" s="1113"/>
      <c r="HWY49" s="1114"/>
      <c r="HWZ49" s="1114"/>
      <c r="HXA49" s="1114"/>
      <c r="HXB49" s="1115"/>
      <c r="HXC49" s="269"/>
      <c r="HXD49" s="267"/>
      <c r="HXE49" s="320"/>
      <c r="HXF49" s="321"/>
      <c r="HXG49" s="1111"/>
      <c r="HXH49" s="1113"/>
      <c r="HXI49" s="1114"/>
      <c r="HXJ49" s="1114"/>
      <c r="HXK49" s="1114"/>
      <c r="HXL49" s="1115"/>
      <c r="HXM49" s="269"/>
      <c r="HXN49" s="267"/>
      <c r="HXO49" s="320"/>
      <c r="HXP49" s="321"/>
      <c r="HXQ49" s="1111"/>
      <c r="HXR49" s="1113"/>
      <c r="HXS49" s="1114"/>
      <c r="HXT49" s="1114"/>
      <c r="HXU49" s="1114"/>
      <c r="HXV49" s="1115"/>
      <c r="HXW49" s="269"/>
      <c r="HXX49" s="267"/>
      <c r="HXY49" s="320"/>
      <c r="HXZ49" s="321"/>
      <c r="HYA49" s="1111"/>
      <c r="HYB49" s="1113"/>
      <c r="HYC49" s="1114"/>
      <c r="HYD49" s="1114"/>
      <c r="HYE49" s="1114"/>
      <c r="HYF49" s="1115"/>
      <c r="HYG49" s="269"/>
      <c r="HYH49" s="267"/>
      <c r="HYI49" s="320"/>
      <c r="HYJ49" s="321"/>
      <c r="HYK49" s="1111"/>
      <c r="HYL49" s="1113"/>
      <c r="HYM49" s="1114"/>
      <c r="HYN49" s="1114"/>
      <c r="HYO49" s="1114"/>
      <c r="HYP49" s="1115"/>
      <c r="HYQ49" s="269"/>
      <c r="HYR49" s="267"/>
      <c r="HYS49" s="320"/>
      <c r="HYT49" s="321"/>
      <c r="HYU49" s="1111"/>
      <c r="HYV49" s="1113"/>
      <c r="HYW49" s="1114"/>
      <c r="HYX49" s="1114"/>
      <c r="HYY49" s="1114"/>
      <c r="HYZ49" s="1115"/>
      <c r="HZA49" s="269"/>
      <c r="HZB49" s="267"/>
      <c r="HZC49" s="320"/>
      <c r="HZD49" s="321"/>
      <c r="HZE49" s="1111"/>
      <c r="HZF49" s="1113"/>
      <c r="HZG49" s="1114"/>
      <c r="HZH49" s="1114"/>
      <c r="HZI49" s="1114"/>
      <c r="HZJ49" s="1115"/>
      <c r="HZK49" s="269"/>
      <c r="HZL49" s="267"/>
      <c r="HZM49" s="320"/>
      <c r="HZN49" s="321"/>
      <c r="HZO49" s="1111"/>
      <c r="HZP49" s="1113"/>
      <c r="HZQ49" s="1114"/>
      <c r="HZR49" s="1114"/>
      <c r="HZS49" s="1114"/>
      <c r="HZT49" s="1115"/>
      <c r="HZU49" s="269"/>
      <c r="HZV49" s="267"/>
      <c r="HZW49" s="320"/>
      <c r="HZX49" s="321"/>
      <c r="HZY49" s="1111"/>
      <c r="HZZ49" s="1113"/>
      <c r="IAA49" s="1114"/>
      <c r="IAB49" s="1114"/>
      <c r="IAC49" s="1114"/>
      <c r="IAD49" s="1115"/>
      <c r="IAE49" s="269"/>
      <c r="IAF49" s="267"/>
      <c r="IAG49" s="320"/>
      <c r="IAH49" s="321"/>
      <c r="IAI49" s="1111"/>
      <c r="IAJ49" s="1113"/>
      <c r="IAK49" s="1114"/>
      <c r="IAL49" s="1114"/>
      <c r="IAM49" s="1114"/>
      <c r="IAN49" s="1115"/>
      <c r="IAO49" s="269"/>
      <c r="IAP49" s="267"/>
      <c r="IAQ49" s="320"/>
      <c r="IAR49" s="321"/>
      <c r="IAS49" s="1111"/>
      <c r="IAT49" s="1113"/>
      <c r="IAU49" s="1114"/>
      <c r="IAV49" s="1114"/>
      <c r="IAW49" s="1114"/>
      <c r="IAX49" s="1115"/>
      <c r="IAY49" s="269"/>
      <c r="IAZ49" s="267"/>
      <c r="IBA49" s="320"/>
      <c r="IBB49" s="321"/>
      <c r="IBC49" s="1111"/>
      <c r="IBD49" s="1113"/>
      <c r="IBE49" s="1114"/>
      <c r="IBF49" s="1114"/>
      <c r="IBG49" s="1114"/>
      <c r="IBH49" s="1115"/>
      <c r="IBI49" s="269"/>
      <c r="IBJ49" s="267"/>
      <c r="IBK49" s="320"/>
      <c r="IBL49" s="321"/>
      <c r="IBM49" s="1111"/>
      <c r="IBN49" s="1113"/>
      <c r="IBO49" s="1114"/>
      <c r="IBP49" s="1114"/>
      <c r="IBQ49" s="1114"/>
      <c r="IBR49" s="1115"/>
      <c r="IBS49" s="269"/>
      <c r="IBT49" s="267"/>
      <c r="IBU49" s="320"/>
      <c r="IBV49" s="321"/>
      <c r="IBW49" s="1111"/>
      <c r="IBX49" s="1113"/>
      <c r="IBY49" s="1114"/>
      <c r="IBZ49" s="1114"/>
      <c r="ICA49" s="1114"/>
      <c r="ICB49" s="1115"/>
      <c r="ICC49" s="269"/>
      <c r="ICD49" s="267"/>
      <c r="ICE49" s="320"/>
      <c r="ICF49" s="321"/>
      <c r="ICG49" s="1111"/>
      <c r="ICH49" s="1113"/>
      <c r="ICI49" s="1114"/>
      <c r="ICJ49" s="1114"/>
      <c r="ICK49" s="1114"/>
      <c r="ICL49" s="1115"/>
      <c r="ICM49" s="269"/>
      <c r="ICN49" s="267"/>
      <c r="ICO49" s="320"/>
      <c r="ICP49" s="321"/>
      <c r="ICQ49" s="1111"/>
      <c r="ICR49" s="1113"/>
      <c r="ICS49" s="1114"/>
      <c r="ICT49" s="1114"/>
      <c r="ICU49" s="1114"/>
      <c r="ICV49" s="1115"/>
      <c r="ICW49" s="269"/>
      <c r="ICX49" s="267"/>
      <c r="ICY49" s="320"/>
      <c r="ICZ49" s="321"/>
      <c r="IDA49" s="1111"/>
      <c r="IDB49" s="1113"/>
      <c r="IDC49" s="1114"/>
      <c r="IDD49" s="1114"/>
      <c r="IDE49" s="1114"/>
      <c r="IDF49" s="1115"/>
      <c r="IDG49" s="269"/>
      <c r="IDH49" s="267"/>
      <c r="IDI49" s="320"/>
      <c r="IDJ49" s="321"/>
      <c r="IDK49" s="1111"/>
      <c r="IDL49" s="1113"/>
      <c r="IDM49" s="1114"/>
      <c r="IDN49" s="1114"/>
      <c r="IDO49" s="1114"/>
      <c r="IDP49" s="1115"/>
      <c r="IDQ49" s="269"/>
      <c r="IDR49" s="267"/>
      <c r="IDS49" s="320"/>
      <c r="IDT49" s="321"/>
      <c r="IDU49" s="1111"/>
      <c r="IDV49" s="1113"/>
      <c r="IDW49" s="1114"/>
      <c r="IDX49" s="1114"/>
      <c r="IDY49" s="1114"/>
      <c r="IDZ49" s="1115"/>
      <c r="IEA49" s="269"/>
      <c r="IEB49" s="267"/>
      <c r="IEC49" s="320"/>
      <c r="IED49" s="321"/>
      <c r="IEE49" s="1111"/>
      <c r="IEF49" s="1113"/>
      <c r="IEG49" s="1114"/>
      <c r="IEH49" s="1114"/>
      <c r="IEI49" s="1114"/>
      <c r="IEJ49" s="1115"/>
      <c r="IEK49" s="269"/>
      <c r="IEL49" s="267"/>
      <c r="IEM49" s="320"/>
      <c r="IEN49" s="321"/>
      <c r="IEO49" s="1111"/>
      <c r="IEP49" s="1113"/>
      <c r="IEQ49" s="1114"/>
      <c r="IER49" s="1114"/>
      <c r="IES49" s="1114"/>
      <c r="IET49" s="1115"/>
      <c r="IEU49" s="269"/>
      <c r="IEV49" s="267"/>
      <c r="IEW49" s="320"/>
      <c r="IEX49" s="321"/>
      <c r="IEY49" s="1111"/>
      <c r="IEZ49" s="1113"/>
      <c r="IFA49" s="1114"/>
      <c r="IFB49" s="1114"/>
      <c r="IFC49" s="1114"/>
      <c r="IFD49" s="1115"/>
      <c r="IFE49" s="269"/>
      <c r="IFF49" s="267"/>
      <c r="IFG49" s="320"/>
      <c r="IFH49" s="321"/>
      <c r="IFI49" s="1111"/>
      <c r="IFJ49" s="1113"/>
      <c r="IFK49" s="1114"/>
      <c r="IFL49" s="1114"/>
      <c r="IFM49" s="1114"/>
      <c r="IFN49" s="1115"/>
      <c r="IFO49" s="269"/>
      <c r="IFP49" s="267"/>
      <c r="IFQ49" s="320"/>
      <c r="IFR49" s="321"/>
      <c r="IFS49" s="1111"/>
      <c r="IFT49" s="1113"/>
      <c r="IFU49" s="1114"/>
      <c r="IFV49" s="1114"/>
      <c r="IFW49" s="1114"/>
      <c r="IFX49" s="1115"/>
      <c r="IFY49" s="269"/>
      <c r="IFZ49" s="267"/>
      <c r="IGA49" s="320"/>
      <c r="IGB49" s="321"/>
      <c r="IGC49" s="1111"/>
      <c r="IGD49" s="1113"/>
      <c r="IGE49" s="1114"/>
      <c r="IGF49" s="1114"/>
      <c r="IGG49" s="1114"/>
      <c r="IGH49" s="1115"/>
      <c r="IGI49" s="269"/>
      <c r="IGJ49" s="267"/>
      <c r="IGK49" s="320"/>
      <c r="IGL49" s="321"/>
      <c r="IGM49" s="1111"/>
      <c r="IGN49" s="1113"/>
      <c r="IGO49" s="1114"/>
      <c r="IGP49" s="1114"/>
      <c r="IGQ49" s="1114"/>
      <c r="IGR49" s="1115"/>
      <c r="IGS49" s="269"/>
      <c r="IGT49" s="267"/>
      <c r="IGU49" s="320"/>
      <c r="IGV49" s="321"/>
      <c r="IGW49" s="1111"/>
      <c r="IGX49" s="1113"/>
      <c r="IGY49" s="1114"/>
      <c r="IGZ49" s="1114"/>
      <c r="IHA49" s="1114"/>
      <c r="IHB49" s="1115"/>
      <c r="IHC49" s="269"/>
      <c r="IHD49" s="267"/>
      <c r="IHE49" s="320"/>
      <c r="IHF49" s="321"/>
      <c r="IHG49" s="1111"/>
      <c r="IHH49" s="1113"/>
      <c r="IHI49" s="1114"/>
      <c r="IHJ49" s="1114"/>
      <c r="IHK49" s="1114"/>
      <c r="IHL49" s="1115"/>
      <c r="IHM49" s="269"/>
      <c r="IHN49" s="267"/>
      <c r="IHO49" s="320"/>
      <c r="IHP49" s="321"/>
      <c r="IHQ49" s="1111"/>
      <c r="IHR49" s="1113"/>
      <c r="IHS49" s="1114"/>
      <c r="IHT49" s="1114"/>
      <c r="IHU49" s="1114"/>
      <c r="IHV49" s="1115"/>
      <c r="IHW49" s="269"/>
      <c r="IHX49" s="267"/>
      <c r="IHY49" s="320"/>
      <c r="IHZ49" s="321"/>
      <c r="IIA49" s="1111"/>
      <c r="IIB49" s="1113"/>
      <c r="IIC49" s="1114"/>
      <c r="IID49" s="1114"/>
      <c r="IIE49" s="1114"/>
      <c r="IIF49" s="1115"/>
      <c r="IIG49" s="269"/>
      <c r="IIH49" s="267"/>
      <c r="III49" s="320"/>
      <c r="IIJ49" s="321"/>
      <c r="IIK49" s="1111"/>
      <c r="IIL49" s="1113"/>
      <c r="IIM49" s="1114"/>
      <c r="IIN49" s="1114"/>
      <c r="IIO49" s="1114"/>
      <c r="IIP49" s="1115"/>
      <c r="IIQ49" s="269"/>
      <c r="IIR49" s="267"/>
      <c r="IIS49" s="320"/>
      <c r="IIT49" s="321"/>
      <c r="IIU49" s="1111"/>
      <c r="IIV49" s="1113"/>
      <c r="IIW49" s="1114"/>
      <c r="IIX49" s="1114"/>
      <c r="IIY49" s="1114"/>
      <c r="IIZ49" s="1115"/>
      <c r="IJA49" s="269"/>
      <c r="IJB49" s="267"/>
      <c r="IJC49" s="320"/>
      <c r="IJD49" s="321"/>
      <c r="IJE49" s="1111"/>
      <c r="IJF49" s="1113"/>
      <c r="IJG49" s="1114"/>
      <c r="IJH49" s="1114"/>
      <c r="IJI49" s="1114"/>
      <c r="IJJ49" s="1115"/>
      <c r="IJK49" s="269"/>
      <c r="IJL49" s="267"/>
      <c r="IJM49" s="320"/>
      <c r="IJN49" s="321"/>
      <c r="IJO49" s="1111"/>
      <c r="IJP49" s="1113"/>
      <c r="IJQ49" s="1114"/>
      <c r="IJR49" s="1114"/>
      <c r="IJS49" s="1114"/>
      <c r="IJT49" s="1115"/>
      <c r="IJU49" s="269"/>
      <c r="IJV49" s="267"/>
      <c r="IJW49" s="320"/>
      <c r="IJX49" s="321"/>
      <c r="IJY49" s="1111"/>
      <c r="IJZ49" s="1113"/>
      <c r="IKA49" s="1114"/>
      <c r="IKB49" s="1114"/>
      <c r="IKC49" s="1114"/>
      <c r="IKD49" s="1115"/>
      <c r="IKE49" s="269"/>
      <c r="IKF49" s="267"/>
      <c r="IKG49" s="320"/>
      <c r="IKH49" s="321"/>
      <c r="IKI49" s="1111"/>
      <c r="IKJ49" s="1113"/>
      <c r="IKK49" s="1114"/>
      <c r="IKL49" s="1114"/>
      <c r="IKM49" s="1114"/>
      <c r="IKN49" s="1115"/>
      <c r="IKO49" s="269"/>
      <c r="IKP49" s="267"/>
      <c r="IKQ49" s="320"/>
      <c r="IKR49" s="321"/>
      <c r="IKS49" s="1111"/>
      <c r="IKT49" s="1113"/>
      <c r="IKU49" s="1114"/>
      <c r="IKV49" s="1114"/>
      <c r="IKW49" s="1114"/>
      <c r="IKX49" s="1115"/>
      <c r="IKY49" s="269"/>
      <c r="IKZ49" s="267"/>
      <c r="ILA49" s="320"/>
      <c r="ILB49" s="321"/>
      <c r="ILC49" s="1111"/>
      <c r="ILD49" s="1113"/>
      <c r="ILE49" s="1114"/>
      <c r="ILF49" s="1114"/>
      <c r="ILG49" s="1114"/>
      <c r="ILH49" s="1115"/>
      <c r="ILI49" s="269"/>
      <c r="ILJ49" s="267"/>
      <c r="ILK49" s="320"/>
      <c r="ILL49" s="321"/>
      <c r="ILM49" s="1111"/>
      <c r="ILN49" s="1113"/>
      <c r="ILO49" s="1114"/>
      <c r="ILP49" s="1114"/>
      <c r="ILQ49" s="1114"/>
      <c r="ILR49" s="1115"/>
      <c r="ILS49" s="269"/>
      <c r="ILT49" s="267"/>
      <c r="ILU49" s="320"/>
      <c r="ILV49" s="321"/>
      <c r="ILW49" s="1111"/>
      <c r="ILX49" s="1113"/>
      <c r="ILY49" s="1114"/>
      <c r="ILZ49" s="1114"/>
      <c r="IMA49" s="1114"/>
      <c r="IMB49" s="1115"/>
      <c r="IMC49" s="269"/>
      <c r="IMD49" s="267"/>
      <c r="IME49" s="320"/>
      <c r="IMF49" s="321"/>
      <c r="IMG49" s="1111"/>
      <c r="IMH49" s="1113"/>
      <c r="IMI49" s="1114"/>
      <c r="IMJ49" s="1114"/>
      <c r="IMK49" s="1114"/>
      <c r="IML49" s="1115"/>
      <c r="IMM49" s="269"/>
      <c r="IMN49" s="267"/>
      <c r="IMO49" s="320"/>
      <c r="IMP49" s="321"/>
      <c r="IMQ49" s="1111"/>
      <c r="IMR49" s="1113"/>
      <c r="IMS49" s="1114"/>
      <c r="IMT49" s="1114"/>
      <c r="IMU49" s="1114"/>
      <c r="IMV49" s="1115"/>
      <c r="IMW49" s="269"/>
      <c r="IMX49" s="267"/>
      <c r="IMY49" s="320"/>
      <c r="IMZ49" s="321"/>
      <c r="INA49" s="1111"/>
      <c r="INB49" s="1113"/>
      <c r="INC49" s="1114"/>
      <c r="IND49" s="1114"/>
      <c r="INE49" s="1114"/>
      <c r="INF49" s="1115"/>
      <c r="ING49" s="269"/>
      <c r="INH49" s="267"/>
      <c r="INI49" s="320"/>
      <c r="INJ49" s="321"/>
      <c r="INK49" s="1111"/>
      <c r="INL49" s="1113"/>
      <c r="INM49" s="1114"/>
      <c r="INN49" s="1114"/>
      <c r="INO49" s="1114"/>
      <c r="INP49" s="1115"/>
      <c r="INQ49" s="269"/>
      <c r="INR49" s="267"/>
      <c r="INS49" s="320"/>
      <c r="INT49" s="321"/>
      <c r="INU49" s="1111"/>
      <c r="INV49" s="1113"/>
      <c r="INW49" s="1114"/>
      <c r="INX49" s="1114"/>
      <c r="INY49" s="1114"/>
      <c r="INZ49" s="1115"/>
      <c r="IOA49" s="269"/>
      <c r="IOB49" s="267"/>
      <c r="IOC49" s="320"/>
      <c r="IOD49" s="321"/>
      <c r="IOE49" s="1111"/>
      <c r="IOF49" s="1113"/>
      <c r="IOG49" s="1114"/>
      <c r="IOH49" s="1114"/>
      <c r="IOI49" s="1114"/>
      <c r="IOJ49" s="1115"/>
      <c r="IOK49" s="269"/>
      <c r="IOL49" s="267"/>
      <c r="IOM49" s="320"/>
      <c r="ION49" s="321"/>
      <c r="IOO49" s="1111"/>
      <c r="IOP49" s="1113"/>
      <c r="IOQ49" s="1114"/>
      <c r="IOR49" s="1114"/>
      <c r="IOS49" s="1114"/>
      <c r="IOT49" s="1115"/>
      <c r="IOU49" s="269"/>
      <c r="IOV49" s="267"/>
      <c r="IOW49" s="320"/>
      <c r="IOX49" s="321"/>
      <c r="IOY49" s="1111"/>
      <c r="IOZ49" s="1113"/>
      <c r="IPA49" s="1114"/>
      <c r="IPB49" s="1114"/>
      <c r="IPC49" s="1114"/>
      <c r="IPD49" s="1115"/>
      <c r="IPE49" s="269"/>
      <c r="IPF49" s="267"/>
      <c r="IPG49" s="320"/>
      <c r="IPH49" s="321"/>
      <c r="IPI49" s="1111"/>
      <c r="IPJ49" s="1113"/>
      <c r="IPK49" s="1114"/>
      <c r="IPL49" s="1114"/>
      <c r="IPM49" s="1114"/>
      <c r="IPN49" s="1115"/>
      <c r="IPO49" s="269"/>
      <c r="IPP49" s="267"/>
      <c r="IPQ49" s="320"/>
      <c r="IPR49" s="321"/>
      <c r="IPS49" s="1111"/>
      <c r="IPT49" s="1113"/>
      <c r="IPU49" s="1114"/>
      <c r="IPV49" s="1114"/>
      <c r="IPW49" s="1114"/>
      <c r="IPX49" s="1115"/>
      <c r="IPY49" s="269"/>
      <c r="IPZ49" s="267"/>
      <c r="IQA49" s="320"/>
      <c r="IQB49" s="321"/>
      <c r="IQC49" s="1111"/>
      <c r="IQD49" s="1113"/>
      <c r="IQE49" s="1114"/>
      <c r="IQF49" s="1114"/>
      <c r="IQG49" s="1114"/>
      <c r="IQH49" s="1115"/>
      <c r="IQI49" s="269"/>
      <c r="IQJ49" s="267"/>
      <c r="IQK49" s="320"/>
      <c r="IQL49" s="321"/>
      <c r="IQM49" s="1111"/>
      <c r="IQN49" s="1113"/>
      <c r="IQO49" s="1114"/>
      <c r="IQP49" s="1114"/>
      <c r="IQQ49" s="1114"/>
      <c r="IQR49" s="1115"/>
      <c r="IQS49" s="269"/>
      <c r="IQT49" s="267"/>
      <c r="IQU49" s="320"/>
      <c r="IQV49" s="321"/>
      <c r="IQW49" s="1111"/>
      <c r="IQX49" s="1113"/>
      <c r="IQY49" s="1114"/>
      <c r="IQZ49" s="1114"/>
      <c r="IRA49" s="1114"/>
      <c r="IRB49" s="1115"/>
      <c r="IRC49" s="269"/>
      <c r="IRD49" s="267"/>
      <c r="IRE49" s="320"/>
      <c r="IRF49" s="321"/>
      <c r="IRG49" s="1111"/>
      <c r="IRH49" s="1113"/>
      <c r="IRI49" s="1114"/>
      <c r="IRJ49" s="1114"/>
      <c r="IRK49" s="1114"/>
      <c r="IRL49" s="1115"/>
      <c r="IRM49" s="269"/>
      <c r="IRN49" s="267"/>
      <c r="IRO49" s="320"/>
      <c r="IRP49" s="321"/>
      <c r="IRQ49" s="1111"/>
      <c r="IRR49" s="1113"/>
      <c r="IRS49" s="1114"/>
      <c r="IRT49" s="1114"/>
      <c r="IRU49" s="1114"/>
      <c r="IRV49" s="1115"/>
      <c r="IRW49" s="269"/>
      <c r="IRX49" s="267"/>
      <c r="IRY49" s="320"/>
      <c r="IRZ49" s="321"/>
      <c r="ISA49" s="1111"/>
      <c r="ISB49" s="1113"/>
      <c r="ISC49" s="1114"/>
      <c r="ISD49" s="1114"/>
      <c r="ISE49" s="1114"/>
      <c r="ISF49" s="1115"/>
      <c r="ISG49" s="269"/>
      <c r="ISH49" s="267"/>
      <c r="ISI49" s="320"/>
      <c r="ISJ49" s="321"/>
      <c r="ISK49" s="1111"/>
      <c r="ISL49" s="1113"/>
      <c r="ISM49" s="1114"/>
      <c r="ISN49" s="1114"/>
      <c r="ISO49" s="1114"/>
      <c r="ISP49" s="1115"/>
      <c r="ISQ49" s="269"/>
      <c r="ISR49" s="267"/>
      <c r="ISS49" s="320"/>
      <c r="IST49" s="321"/>
      <c r="ISU49" s="1111"/>
      <c r="ISV49" s="1113"/>
      <c r="ISW49" s="1114"/>
      <c r="ISX49" s="1114"/>
      <c r="ISY49" s="1114"/>
      <c r="ISZ49" s="1115"/>
      <c r="ITA49" s="269"/>
      <c r="ITB49" s="267"/>
      <c r="ITC49" s="320"/>
      <c r="ITD49" s="321"/>
      <c r="ITE49" s="1111"/>
      <c r="ITF49" s="1113"/>
      <c r="ITG49" s="1114"/>
      <c r="ITH49" s="1114"/>
      <c r="ITI49" s="1114"/>
      <c r="ITJ49" s="1115"/>
      <c r="ITK49" s="269"/>
      <c r="ITL49" s="267"/>
      <c r="ITM49" s="320"/>
      <c r="ITN49" s="321"/>
      <c r="ITO49" s="1111"/>
      <c r="ITP49" s="1113"/>
      <c r="ITQ49" s="1114"/>
      <c r="ITR49" s="1114"/>
      <c r="ITS49" s="1114"/>
      <c r="ITT49" s="1115"/>
      <c r="ITU49" s="269"/>
      <c r="ITV49" s="267"/>
      <c r="ITW49" s="320"/>
      <c r="ITX49" s="321"/>
      <c r="ITY49" s="1111"/>
      <c r="ITZ49" s="1113"/>
      <c r="IUA49" s="1114"/>
      <c r="IUB49" s="1114"/>
      <c r="IUC49" s="1114"/>
      <c r="IUD49" s="1115"/>
      <c r="IUE49" s="269"/>
      <c r="IUF49" s="267"/>
      <c r="IUG49" s="320"/>
      <c r="IUH49" s="321"/>
      <c r="IUI49" s="1111"/>
      <c r="IUJ49" s="1113"/>
      <c r="IUK49" s="1114"/>
      <c r="IUL49" s="1114"/>
      <c r="IUM49" s="1114"/>
      <c r="IUN49" s="1115"/>
      <c r="IUO49" s="269"/>
      <c r="IUP49" s="267"/>
      <c r="IUQ49" s="320"/>
      <c r="IUR49" s="321"/>
      <c r="IUS49" s="1111"/>
      <c r="IUT49" s="1113"/>
      <c r="IUU49" s="1114"/>
      <c r="IUV49" s="1114"/>
      <c r="IUW49" s="1114"/>
      <c r="IUX49" s="1115"/>
      <c r="IUY49" s="269"/>
      <c r="IUZ49" s="267"/>
      <c r="IVA49" s="320"/>
      <c r="IVB49" s="321"/>
      <c r="IVC49" s="1111"/>
      <c r="IVD49" s="1113"/>
      <c r="IVE49" s="1114"/>
      <c r="IVF49" s="1114"/>
      <c r="IVG49" s="1114"/>
      <c r="IVH49" s="1115"/>
      <c r="IVI49" s="269"/>
      <c r="IVJ49" s="267"/>
      <c r="IVK49" s="320"/>
      <c r="IVL49" s="321"/>
      <c r="IVM49" s="1111"/>
      <c r="IVN49" s="1113"/>
      <c r="IVO49" s="1114"/>
      <c r="IVP49" s="1114"/>
      <c r="IVQ49" s="1114"/>
      <c r="IVR49" s="1115"/>
      <c r="IVS49" s="269"/>
      <c r="IVT49" s="267"/>
      <c r="IVU49" s="320"/>
      <c r="IVV49" s="321"/>
      <c r="IVW49" s="1111"/>
      <c r="IVX49" s="1113"/>
      <c r="IVY49" s="1114"/>
      <c r="IVZ49" s="1114"/>
      <c r="IWA49" s="1114"/>
      <c r="IWB49" s="1115"/>
      <c r="IWC49" s="269"/>
      <c r="IWD49" s="267"/>
      <c r="IWE49" s="320"/>
      <c r="IWF49" s="321"/>
      <c r="IWG49" s="1111"/>
      <c r="IWH49" s="1113"/>
      <c r="IWI49" s="1114"/>
      <c r="IWJ49" s="1114"/>
      <c r="IWK49" s="1114"/>
      <c r="IWL49" s="1115"/>
      <c r="IWM49" s="269"/>
      <c r="IWN49" s="267"/>
      <c r="IWO49" s="320"/>
      <c r="IWP49" s="321"/>
      <c r="IWQ49" s="1111"/>
      <c r="IWR49" s="1113"/>
      <c r="IWS49" s="1114"/>
      <c r="IWT49" s="1114"/>
      <c r="IWU49" s="1114"/>
      <c r="IWV49" s="1115"/>
      <c r="IWW49" s="269"/>
      <c r="IWX49" s="267"/>
      <c r="IWY49" s="320"/>
      <c r="IWZ49" s="321"/>
      <c r="IXA49" s="1111"/>
      <c r="IXB49" s="1113"/>
      <c r="IXC49" s="1114"/>
      <c r="IXD49" s="1114"/>
      <c r="IXE49" s="1114"/>
      <c r="IXF49" s="1115"/>
      <c r="IXG49" s="269"/>
      <c r="IXH49" s="267"/>
      <c r="IXI49" s="320"/>
      <c r="IXJ49" s="321"/>
      <c r="IXK49" s="1111"/>
      <c r="IXL49" s="1113"/>
      <c r="IXM49" s="1114"/>
      <c r="IXN49" s="1114"/>
      <c r="IXO49" s="1114"/>
      <c r="IXP49" s="1115"/>
      <c r="IXQ49" s="269"/>
      <c r="IXR49" s="267"/>
      <c r="IXS49" s="320"/>
      <c r="IXT49" s="321"/>
      <c r="IXU49" s="1111"/>
      <c r="IXV49" s="1113"/>
      <c r="IXW49" s="1114"/>
      <c r="IXX49" s="1114"/>
      <c r="IXY49" s="1114"/>
      <c r="IXZ49" s="1115"/>
      <c r="IYA49" s="269"/>
      <c r="IYB49" s="267"/>
      <c r="IYC49" s="320"/>
      <c r="IYD49" s="321"/>
      <c r="IYE49" s="1111"/>
      <c r="IYF49" s="1113"/>
      <c r="IYG49" s="1114"/>
      <c r="IYH49" s="1114"/>
      <c r="IYI49" s="1114"/>
      <c r="IYJ49" s="1115"/>
      <c r="IYK49" s="269"/>
      <c r="IYL49" s="267"/>
      <c r="IYM49" s="320"/>
      <c r="IYN49" s="321"/>
      <c r="IYO49" s="1111"/>
      <c r="IYP49" s="1113"/>
      <c r="IYQ49" s="1114"/>
      <c r="IYR49" s="1114"/>
      <c r="IYS49" s="1114"/>
      <c r="IYT49" s="1115"/>
      <c r="IYU49" s="269"/>
      <c r="IYV49" s="267"/>
      <c r="IYW49" s="320"/>
      <c r="IYX49" s="321"/>
      <c r="IYY49" s="1111"/>
      <c r="IYZ49" s="1113"/>
      <c r="IZA49" s="1114"/>
      <c r="IZB49" s="1114"/>
      <c r="IZC49" s="1114"/>
      <c r="IZD49" s="1115"/>
      <c r="IZE49" s="269"/>
      <c r="IZF49" s="267"/>
      <c r="IZG49" s="320"/>
      <c r="IZH49" s="321"/>
      <c r="IZI49" s="1111"/>
      <c r="IZJ49" s="1113"/>
      <c r="IZK49" s="1114"/>
      <c r="IZL49" s="1114"/>
      <c r="IZM49" s="1114"/>
      <c r="IZN49" s="1115"/>
      <c r="IZO49" s="269"/>
      <c r="IZP49" s="267"/>
      <c r="IZQ49" s="320"/>
      <c r="IZR49" s="321"/>
      <c r="IZS49" s="1111"/>
      <c r="IZT49" s="1113"/>
      <c r="IZU49" s="1114"/>
      <c r="IZV49" s="1114"/>
      <c r="IZW49" s="1114"/>
      <c r="IZX49" s="1115"/>
      <c r="IZY49" s="269"/>
      <c r="IZZ49" s="267"/>
      <c r="JAA49" s="320"/>
      <c r="JAB49" s="321"/>
      <c r="JAC49" s="1111"/>
      <c r="JAD49" s="1113"/>
      <c r="JAE49" s="1114"/>
      <c r="JAF49" s="1114"/>
      <c r="JAG49" s="1114"/>
      <c r="JAH49" s="1115"/>
      <c r="JAI49" s="269"/>
      <c r="JAJ49" s="267"/>
      <c r="JAK49" s="320"/>
      <c r="JAL49" s="321"/>
      <c r="JAM49" s="1111"/>
      <c r="JAN49" s="1113"/>
      <c r="JAO49" s="1114"/>
      <c r="JAP49" s="1114"/>
      <c r="JAQ49" s="1114"/>
      <c r="JAR49" s="1115"/>
      <c r="JAS49" s="269"/>
      <c r="JAT49" s="267"/>
      <c r="JAU49" s="320"/>
      <c r="JAV49" s="321"/>
      <c r="JAW49" s="1111"/>
      <c r="JAX49" s="1113"/>
      <c r="JAY49" s="1114"/>
      <c r="JAZ49" s="1114"/>
      <c r="JBA49" s="1114"/>
      <c r="JBB49" s="1115"/>
      <c r="JBC49" s="269"/>
      <c r="JBD49" s="267"/>
      <c r="JBE49" s="320"/>
      <c r="JBF49" s="321"/>
      <c r="JBG49" s="1111"/>
      <c r="JBH49" s="1113"/>
      <c r="JBI49" s="1114"/>
      <c r="JBJ49" s="1114"/>
      <c r="JBK49" s="1114"/>
      <c r="JBL49" s="1115"/>
      <c r="JBM49" s="269"/>
      <c r="JBN49" s="267"/>
      <c r="JBO49" s="320"/>
      <c r="JBP49" s="321"/>
      <c r="JBQ49" s="1111"/>
      <c r="JBR49" s="1113"/>
      <c r="JBS49" s="1114"/>
      <c r="JBT49" s="1114"/>
      <c r="JBU49" s="1114"/>
      <c r="JBV49" s="1115"/>
      <c r="JBW49" s="269"/>
      <c r="JBX49" s="267"/>
      <c r="JBY49" s="320"/>
      <c r="JBZ49" s="321"/>
      <c r="JCA49" s="1111"/>
      <c r="JCB49" s="1113"/>
      <c r="JCC49" s="1114"/>
      <c r="JCD49" s="1114"/>
      <c r="JCE49" s="1114"/>
      <c r="JCF49" s="1115"/>
      <c r="JCG49" s="269"/>
      <c r="JCH49" s="267"/>
      <c r="JCI49" s="320"/>
      <c r="JCJ49" s="321"/>
      <c r="JCK49" s="1111"/>
      <c r="JCL49" s="1113"/>
      <c r="JCM49" s="1114"/>
      <c r="JCN49" s="1114"/>
      <c r="JCO49" s="1114"/>
      <c r="JCP49" s="1115"/>
      <c r="JCQ49" s="269"/>
      <c r="JCR49" s="267"/>
      <c r="JCS49" s="320"/>
      <c r="JCT49" s="321"/>
      <c r="JCU49" s="1111"/>
      <c r="JCV49" s="1113"/>
      <c r="JCW49" s="1114"/>
      <c r="JCX49" s="1114"/>
      <c r="JCY49" s="1114"/>
      <c r="JCZ49" s="1115"/>
      <c r="JDA49" s="269"/>
      <c r="JDB49" s="267"/>
      <c r="JDC49" s="320"/>
      <c r="JDD49" s="321"/>
      <c r="JDE49" s="1111"/>
      <c r="JDF49" s="1113"/>
      <c r="JDG49" s="1114"/>
      <c r="JDH49" s="1114"/>
      <c r="JDI49" s="1114"/>
      <c r="JDJ49" s="1115"/>
      <c r="JDK49" s="269"/>
      <c r="JDL49" s="267"/>
      <c r="JDM49" s="320"/>
      <c r="JDN49" s="321"/>
      <c r="JDO49" s="1111"/>
      <c r="JDP49" s="1113"/>
      <c r="JDQ49" s="1114"/>
      <c r="JDR49" s="1114"/>
      <c r="JDS49" s="1114"/>
      <c r="JDT49" s="1115"/>
      <c r="JDU49" s="269"/>
      <c r="JDV49" s="267"/>
      <c r="JDW49" s="320"/>
      <c r="JDX49" s="321"/>
      <c r="JDY49" s="1111"/>
      <c r="JDZ49" s="1113"/>
      <c r="JEA49" s="1114"/>
      <c r="JEB49" s="1114"/>
      <c r="JEC49" s="1114"/>
      <c r="JED49" s="1115"/>
      <c r="JEE49" s="269"/>
      <c r="JEF49" s="267"/>
      <c r="JEG49" s="320"/>
      <c r="JEH49" s="321"/>
      <c r="JEI49" s="1111"/>
      <c r="JEJ49" s="1113"/>
      <c r="JEK49" s="1114"/>
      <c r="JEL49" s="1114"/>
      <c r="JEM49" s="1114"/>
      <c r="JEN49" s="1115"/>
      <c r="JEO49" s="269"/>
      <c r="JEP49" s="267"/>
      <c r="JEQ49" s="320"/>
      <c r="JER49" s="321"/>
      <c r="JES49" s="1111"/>
      <c r="JET49" s="1113"/>
      <c r="JEU49" s="1114"/>
      <c r="JEV49" s="1114"/>
      <c r="JEW49" s="1114"/>
      <c r="JEX49" s="1115"/>
      <c r="JEY49" s="269"/>
      <c r="JEZ49" s="267"/>
      <c r="JFA49" s="320"/>
      <c r="JFB49" s="321"/>
      <c r="JFC49" s="1111"/>
      <c r="JFD49" s="1113"/>
      <c r="JFE49" s="1114"/>
      <c r="JFF49" s="1114"/>
      <c r="JFG49" s="1114"/>
      <c r="JFH49" s="1115"/>
      <c r="JFI49" s="269"/>
      <c r="JFJ49" s="267"/>
      <c r="JFK49" s="320"/>
      <c r="JFL49" s="321"/>
      <c r="JFM49" s="1111"/>
      <c r="JFN49" s="1113"/>
      <c r="JFO49" s="1114"/>
      <c r="JFP49" s="1114"/>
      <c r="JFQ49" s="1114"/>
      <c r="JFR49" s="1115"/>
      <c r="JFS49" s="269"/>
      <c r="JFT49" s="267"/>
      <c r="JFU49" s="320"/>
      <c r="JFV49" s="321"/>
      <c r="JFW49" s="1111"/>
      <c r="JFX49" s="1113"/>
      <c r="JFY49" s="1114"/>
      <c r="JFZ49" s="1114"/>
      <c r="JGA49" s="1114"/>
      <c r="JGB49" s="1115"/>
      <c r="JGC49" s="269"/>
      <c r="JGD49" s="267"/>
      <c r="JGE49" s="320"/>
      <c r="JGF49" s="321"/>
      <c r="JGG49" s="1111"/>
      <c r="JGH49" s="1113"/>
      <c r="JGI49" s="1114"/>
      <c r="JGJ49" s="1114"/>
      <c r="JGK49" s="1114"/>
      <c r="JGL49" s="1115"/>
      <c r="JGM49" s="269"/>
      <c r="JGN49" s="267"/>
      <c r="JGO49" s="320"/>
      <c r="JGP49" s="321"/>
      <c r="JGQ49" s="1111"/>
      <c r="JGR49" s="1113"/>
      <c r="JGS49" s="1114"/>
      <c r="JGT49" s="1114"/>
      <c r="JGU49" s="1114"/>
      <c r="JGV49" s="1115"/>
      <c r="JGW49" s="269"/>
      <c r="JGX49" s="267"/>
      <c r="JGY49" s="320"/>
      <c r="JGZ49" s="321"/>
      <c r="JHA49" s="1111"/>
      <c r="JHB49" s="1113"/>
      <c r="JHC49" s="1114"/>
      <c r="JHD49" s="1114"/>
      <c r="JHE49" s="1114"/>
      <c r="JHF49" s="1115"/>
      <c r="JHG49" s="269"/>
      <c r="JHH49" s="267"/>
      <c r="JHI49" s="320"/>
      <c r="JHJ49" s="321"/>
      <c r="JHK49" s="1111"/>
      <c r="JHL49" s="1113"/>
      <c r="JHM49" s="1114"/>
      <c r="JHN49" s="1114"/>
      <c r="JHO49" s="1114"/>
      <c r="JHP49" s="1115"/>
      <c r="JHQ49" s="269"/>
      <c r="JHR49" s="267"/>
      <c r="JHS49" s="320"/>
      <c r="JHT49" s="321"/>
      <c r="JHU49" s="1111"/>
      <c r="JHV49" s="1113"/>
      <c r="JHW49" s="1114"/>
      <c r="JHX49" s="1114"/>
      <c r="JHY49" s="1114"/>
      <c r="JHZ49" s="1115"/>
      <c r="JIA49" s="269"/>
      <c r="JIB49" s="267"/>
      <c r="JIC49" s="320"/>
      <c r="JID49" s="321"/>
      <c r="JIE49" s="1111"/>
      <c r="JIF49" s="1113"/>
      <c r="JIG49" s="1114"/>
      <c r="JIH49" s="1114"/>
      <c r="JII49" s="1114"/>
      <c r="JIJ49" s="1115"/>
      <c r="JIK49" s="269"/>
      <c r="JIL49" s="267"/>
      <c r="JIM49" s="320"/>
      <c r="JIN49" s="321"/>
      <c r="JIO49" s="1111"/>
      <c r="JIP49" s="1113"/>
      <c r="JIQ49" s="1114"/>
      <c r="JIR49" s="1114"/>
      <c r="JIS49" s="1114"/>
      <c r="JIT49" s="1115"/>
      <c r="JIU49" s="269"/>
      <c r="JIV49" s="267"/>
      <c r="JIW49" s="320"/>
      <c r="JIX49" s="321"/>
      <c r="JIY49" s="1111"/>
      <c r="JIZ49" s="1113"/>
      <c r="JJA49" s="1114"/>
      <c r="JJB49" s="1114"/>
      <c r="JJC49" s="1114"/>
      <c r="JJD49" s="1115"/>
      <c r="JJE49" s="269"/>
      <c r="JJF49" s="267"/>
      <c r="JJG49" s="320"/>
      <c r="JJH49" s="321"/>
      <c r="JJI49" s="1111"/>
      <c r="JJJ49" s="1113"/>
      <c r="JJK49" s="1114"/>
      <c r="JJL49" s="1114"/>
      <c r="JJM49" s="1114"/>
      <c r="JJN49" s="1115"/>
      <c r="JJO49" s="269"/>
      <c r="JJP49" s="267"/>
      <c r="JJQ49" s="320"/>
      <c r="JJR49" s="321"/>
      <c r="JJS49" s="1111"/>
      <c r="JJT49" s="1113"/>
      <c r="JJU49" s="1114"/>
      <c r="JJV49" s="1114"/>
      <c r="JJW49" s="1114"/>
      <c r="JJX49" s="1115"/>
      <c r="JJY49" s="269"/>
      <c r="JJZ49" s="267"/>
      <c r="JKA49" s="320"/>
      <c r="JKB49" s="321"/>
      <c r="JKC49" s="1111"/>
      <c r="JKD49" s="1113"/>
      <c r="JKE49" s="1114"/>
      <c r="JKF49" s="1114"/>
      <c r="JKG49" s="1114"/>
      <c r="JKH49" s="1115"/>
      <c r="JKI49" s="269"/>
      <c r="JKJ49" s="267"/>
      <c r="JKK49" s="320"/>
      <c r="JKL49" s="321"/>
      <c r="JKM49" s="1111"/>
      <c r="JKN49" s="1113"/>
      <c r="JKO49" s="1114"/>
      <c r="JKP49" s="1114"/>
      <c r="JKQ49" s="1114"/>
      <c r="JKR49" s="1115"/>
      <c r="JKS49" s="269"/>
      <c r="JKT49" s="267"/>
      <c r="JKU49" s="320"/>
      <c r="JKV49" s="321"/>
      <c r="JKW49" s="1111"/>
      <c r="JKX49" s="1113"/>
      <c r="JKY49" s="1114"/>
      <c r="JKZ49" s="1114"/>
      <c r="JLA49" s="1114"/>
      <c r="JLB49" s="1115"/>
      <c r="JLC49" s="269"/>
      <c r="JLD49" s="267"/>
      <c r="JLE49" s="320"/>
      <c r="JLF49" s="321"/>
      <c r="JLG49" s="1111"/>
      <c r="JLH49" s="1113"/>
      <c r="JLI49" s="1114"/>
      <c r="JLJ49" s="1114"/>
      <c r="JLK49" s="1114"/>
      <c r="JLL49" s="1115"/>
      <c r="JLM49" s="269"/>
      <c r="JLN49" s="267"/>
      <c r="JLO49" s="320"/>
      <c r="JLP49" s="321"/>
      <c r="JLQ49" s="1111"/>
      <c r="JLR49" s="1113"/>
      <c r="JLS49" s="1114"/>
      <c r="JLT49" s="1114"/>
      <c r="JLU49" s="1114"/>
      <c r="JLV49" s="1115"/>
      <c r="JLW49" s="269"/>
      <c r="JLX49" s="267"/>
      <c r="JLY49" s="320"/>
      <c r="JLZ49" s="321"/>
      <c r="JMA49" s="1111"/>
      <c r="JMB49" s="1113"/>
      <c r="JMC49" s="1114"/>
      <c r="JMD49" s="1114"/>
      <c r="JME49" s="1114"/>
      <c r="JMF49" s="1115"/>
      <c r="JMG49" s="269"/>
      <c r="JMH49" s="267"/>
      <c r="JMI49" s="320"/>
      <c r="JMJ49" s="321"/>
      <c r="JMK49" s="1111"/>
      <c r="JML49" s="1113"/>
      <c r="JMM49" s="1114"/>
      <c r="JMN49" s="1114"/>
      <c r="JMO49" s="1114"/>
      <c r="JMP49" s="1115"/>
      <c r="JMQ49" s="269"/>
      <c r="JMR49" s="267"/>
      <c r="JMS49" s="320"/>
      <c r="JMT49" s="321"/>
      <c r="JMU49" s="1111"/>
      <c r="JMV49" s="1113"/>
      <c r="JMW49" s="1114"/>
      <c r="JMX49" s="1114"/>
      <c r="JMY49" s="1114"/>
      <c r="JMZ49" s="1115"/>
      <c r="JNA49" s="269"/>
      <c r="JNB49" s="267"/>
      <c r="JNC49" s="320"/>
      <c r="JND49" s="321"/>
      <c r="JNE49" s="1111"/>
      <c r="JNF49" s="1113"/>
      <c r="JNG49" s="1114"/>
      <c r="JNH49" s="1114"/>
      <c r="JNI49" s="1114"/>
      <c r="JNJ49" s="1115"/>
      <c r="JNK49" s="269"/>
      <c r="JNL49" s="267"/>
      <c r="JNM49" s="320"/>
      <c r="JNN49" s="321"/>
      <c r="JNO49" s="1111"/>
      <c r="JNP49" s="1113"/>
      <c r="JNQ49" s="1114"/>
      <c r="JNR49" s="1114"/>
      <c r="JNS49" s="1114"/>
      <c r="JNT49" s="1115"/>
      <c r="JNU49" s="269"/>
      <c r="JNV49" s="267"/>
      <c r="JNW49" s="320"/>
      <c r="JNX49" s="321"/>
      <c r="JNY49" s="1111"/>
      <c r="JNZ49" s="1113"/>
      <c r="JOA49" s="1114"/>
      <c r="JOB49" s="1114"/>
      <c r="JOC49" s="1114"/>
      <c r="JOD49" s="1115"/>
      <c r="JOE49" s="269"/>
      <c r="JOF49" s="267"/>
      <c r="JOG49" s="320"/>
      <c r="JOH49" s="321"/>
      <c r="JOI49" s="1111"/>
      <c r="JOJ49" s="1113"/>
      <c r="JOK49" s="1114"/>
      <c r="JOL49" s="1114"/>
      <c r="JOM49" s="1114"/>
      <c r="JON49" s="1115"/>
      <c r="JOO49" s="269"/>
      <c r="JOP49" s="267"/>
      <c r="JOQ49" s="320"/>
      <c r="JOR49" s="321"/>
      <c r="JOS49" s="1111"/>
      <c r="JOT49" s="1113"/>
      <c r="JOU49" s="1114"/>
      <c r="JOV49" s="1114"/>
      <c r="JOW49" s="1114"/>
      <c r="JOX49" s="1115"/>
      <c r="JOY49" s="269"/>
      <c r="JOZ49" s="267"/>
      <c r="JPA49" s="320"/>
      <c r="JPB49" s="321"/>
      <c r="JPC49" s="1111"/>
      <c r="JPD49" s="1113"/>
      <c r="JPE49" s="1114"/>
      <c r="JPF49" s="1114"/>
      <c r="JPG49" s="1114"/>
      <c r="JPH49" s="1115"/>
      <c r="JPI49" s="269"/>
      <c r="JPJ49" s="267"/>
      <c r="JPK49" s="320"/>
      <c r="JPL49" s="321"/>
      <c r="JPM49" s="1111"/>
      <c r="JPN49" s="1113"/>
      <c r="JPO49" s="1114"/>
      <c r="JPP49" s="1114"/>
      <c r="JPQ49" s="1114"/>
      <c r="JPR49" s="1115"/>
      <c r="JPS49" s="269"/>
      <c r="JPT49" s="267"/>
      <c r="JPU49" s="320"/>
      <c r="JPV49" s="321"/>
      <c r="JPW49" s="1111"/>
      <c r="JPX49" s="1113"/>
      <c r="JPY49" s="1114"/>
      <c r="JPZ49" s="1114"/>
      <c r="JQA49" s="1114"/>
      <c r="JQB49" s="1115"/>
      <c r="JQC49" s="269"/>
      <c r="JQD49" s="267"/>
      <c r="JQE49" s="320"/>
      <c r="JQF49" s="321"/>
      <c r="JQG49" s="1111"/>
      <c r="JQH49" s="1113"/>
      <c r="JQI49" s="1114"/>
      <c r="JQJ49" s="1114"/>
      <c r="JQK49" s="1114"/>
      <c r="JQL49" s="1115"/>
      <c r="JQM49" s="269"/>
      <c r="JQN49" s="267"/>
      <c r="JQO49" s="320"/>
      <c r="JQP49" s="321"/>
      <c r="JQQ49" s="1111"/>
      <c r="JQR49" s="1113"/>
      <c r="JQS49" s="1114"/>
      <c r="JQT49" s="1114"/>
      <c r="JQU49" s="1114"/>
      <c r="JQV49" s="1115"/>
      <c r="JQW49" s="269"/>
      <c r="JQX49" s="267"/>
      <c r="JQY49" s="320"/>
      <c r="JQZ49" s="321"/>
      <c r="JRA49" s="1111"/>
      <c r="JRB49" s="1113"/>
      <c r="JRC49" s="1114"/>
      <c r="JRD49" s="1114"/>
      <c r="JRE49" s="1114"/>
      <c r="JRF49" s="1115"/>
      <c r="JRG49" s="269"/>
      <c r="JRH49" s="267"/>
      <c r="JRI49" s="320"/>
      <c r="JRJ49" s="321"/>
      <c r="JRK49" s="1111"/>
      <c r="JRL49" s="1113"/>
      <c r="JRM49" s="1114"/>
      <c r="JRN49" s="1114"/>
      <c r="JRO49" s="1114"/>
      <c r="JRP49" s="1115"/>
      <c r="JRQ49" s="269"/>
      <c r="JRR49" s="267"/>
      <c r="JRS49" s="320"/>
      <c r="JRT49" s="321"/>
      <c r="JRU49" s="1111"/>
      <c r="JRV49" s="1113"/>
      <c r="JRW49" s="1114"/>
      <c r="JRX49" s="1114"/>
      <c r="JRY49" s="1114"/>
      <c r="JRZ49" s="1115"/>
      <c r="JSA49" s="269"/>
      <c r="JSB49" s="267"/>
      <c r="JSC49" s="320"/>
      <c r="JSD49" s="321"/>
      <c r="JSE49" s="1111"/>
      <c r="JSF49" s="1113"/>
      <c r="JSG49" s="1114"/>
      <c r="JSH49" s="1114"/>
      <c r="JSI49" s="1114"/>
      <c r="JSJ49" s="1115"/>
      <c r="JSK49" s="269"/>
      <c r="JSL49" s="267"/>
      <c r="JSM49" s="320"/>
      <c r="JSN49" s="321"/>
      <c r="JSO49" s="1111"/>
      <c r="JSP49" s="1113"/>
      <c r="JSQ49" s="1114"/>
      <c r="JSR49" s="1114"/>
      <c r="JSS49" s="1114"/>
      <c r="JST49" s="1115"/>
      <c r="JSU49" s="269"/>
      <c r="JSV49" s="267"/>
      <c r="JSW49" s="320"/>
      <c r="JSX49" s="321"/>
      <c r="JSY49" s="1111"/>
      <c r="JSZ49" s="1113"/>
      <c r="JTA49" s="1114"/>
      <c r="JTB49" s="1114"/>
      <c r="JTC49" s="1114"/>
      <c r="JTD49" s="1115"/>
      <c r="JTE49" s="269"/>
      <c r="JTF49" s="267"/>
      <c r="JTG49" s="320"/>
      <c r="JTH49" s="321"/>
      <c r="JTI49" s="1111"/>
      <c r="JTJ49" s="1113"/>
      <c r="JTK49" s="1114"/>
      <c r="JTL49" s="1114"/>
      <c r="JTM49" s="1114"/>
      <c r="JTN49" s="1115"/>
      <c r="JTO49" s="269"/>
      <c r="JTP49" s="267"/>
      <c r="JTQ49" s="320"/>
      <c r="JTR49" s="321"/>
      <c r="JTS49" s="1111"/>
      <c r="JTT49" s="1113"/>
      <c r="JTU49" s="1114"/>
      <c r="JTV49" s="1114"/>
      <c r="JTW49" s="1114"/>
      <c r="JTX49" s="1115"/>
      <c r="JTY49" s="269"/>
      <c r="JTZ49" s="267"/>
      <c r="JUA49" s="320"/>
      <c r="JUB49" s="321"/>
      <c r="JUC49" s="1111"/>
      <c r="JUD49" s="1113"/>
      <c r="JUE49" s="1114"/>
      <c r="JUF49" s="1114"/>
      <c r="JUG49" s="1114"/>
      <c r="JUH49" s="1115"/>
      <c r="JUI49" s="269"/>
      <c r="JUJ49" s="267"/>
      <c r="JUK49" s="320"/>
      <c r="JUL49" s="321"/>
      <c r="JUM49" s="1111"/>
      <c r="JUN49" s="1113"/>
      <c r="JUO49" s="1114"/>
      <c r="JUP49" s="1114"/>
      <c r="JUQ49" s="1114"/>
      <c r="JUR49" s="1115"/>
      <c r="JUS49" s="269"/>
      <c r="JUT49" s="267"/>
      <c r="JUU49" s="320"/>
      <c r="JUV49" s="321"/>
      <c r="JUW49" s="1111"/>
      <c r="JUX49" s="1113"/>
      <c r="JUY49" s="1114"/>
      <c r="JUZ49" s="1114"/>
      <c r="JVA49" s="1114"/>
      <c r="JVB49" s="1115"/>
      <c r="JVC49" s="269"/>
      <c r="JVD49" s="267"/>
      <c r="JVE49" s="320"/>
      <c r="JVF49" s="321"/>
      <c r="JVG49" s="1111"/>
      <c r="JVH49" s="1113"/>
      <c r="JVI49" s="1114"/>
      <c r="JVJ49" s="1114"/>
      <c r="JVK49" s="1114"/>
      <c r="JVL49" s="1115"/>
      <c r="JVM49" s="269"/>
      <c r="JVN49" s="267"/>
      <c r="JVO49" s="320"/>
      <c r="JVP49" s="321"/>
      <c r="JVQ49" s="1111"/>
      <c r="JVR49" s="1113"/>
      <c r="JVS49" s="1114"/>
      <c r="JVT49" s="1114"/>
      <c r="JVU49" s="1114"/>
      <c r="JVV49" s="1115"/>
      <c r="JVW49" s="269"/>
      <c r="JVX49" s="267"/>
      <c r="JVY49" s="320"/>
      <c r="JVZ49" s="321"/>
      <c r="JWA49" s="1111"/>
      <c r="JWB49" s="1113"/>
      <c r="JWC49" s="1114"/>
      <c r="JWD49" s="1114"/>
      <c r="JWE49" s="1114"/>
      <c r="JWF49" s="1115"/>
      <c r="JWG49" s="269"/>
      <c r="JWH49" s="267"/>
      <c r="JWI49" s="320"/>
      <c r="JWJ49" s="321"/>
      <c r="JWK49" s="1111"/>
      <c r="JWL49" s="1113"/>
      <c r="JWM49" s="1114"/>
      <c r="JWN49" s="1114"/>
      <c r="JWO49" s="1114"/>
      <c r="JWP49" s="1115"/>
      <c r="JWQ49" s="269"/>
      <c r="JWR49" s="267"/>
      <c r="JWS49" s="320"/>
      <c r="JWT49" s="321"/>
      <c r="JWU49" s="1111"/>
      <c r="JWV49" s="1113"/>
      <c r="JWW49" s="1114"/>
      <c r="JWX49" s="1114"/>
      <c r="JWY49" s="1114"/>
      <c r="JWZ49" s="1115"/>
      <c r="JXA49" s="269"/>
      <c r="JXB49" s="267"/>
      <c r="JXC49" s="320"/>
      <c r="JXD49" s="321"/>
      <c r="JXE49" s="1111"/>
      <c r="JXF49" s="1113"/>
      <c r="JXG49" s="1114"/>
      <c r="JXH49" s="1114"/>
      <c r="JXI49" s="1114"/>
      <c r="JXJ49" s="1115"/>
      <c r="JXK49" s="269"/>
      <c r="JXL49" s="267"/>
      <c r="JXM49" s="320"/>
      <c r="JXN49" s="321"/>
      <c r="JXO49" s="1111"/>
      <c r="JXP49" s="1113"/>
      <c r="JXQ49" s="1114"/>
      <c r="JXR49" s="1114"/>
      <c r="JXS49" s="1114"/>
      <c r="JXT49" s="1115"/>
      <c r="JXU49" s="269"/>
      <c r="JXV49" s="267"/>
      <c r="JXW49" s="320"/>
      <c r="JXX49" s="321"/>
      <c r="JXY49" s="1111"/>
      <c r="JXZ49" s="1113"/>
      <c r="JYA49" s="1114"/>
      <c r="JYB49" s="1114"/>
      <c r="JYC49" s="1114"/>
      <c r="JYD49" s="1115"/>
      <c r="JYE49" s="269"/>
      <c r="JYF49" s="267"/>
      <c r="JYG49" s="320"/>
      <c r="JYH49" s="321"/>
      <c r="JYI49" s="1111"/>
      <c r="JYJ49" s="1113"/>
      <c r="JYK49" s="1114"/>
      <c r="JYL49" s="1114"/>
      <c r="JYM49" s="1114"/>
      <c r="JYN49" s="1115"/>
      <c r="JYO49" s="269"/>
      <c r="JYP49" s="267"/>
      <c r="JYQ49" s="320"/>
      <c r="JYR49" s="321"/>
      <c r="JYS49" s="1111"/>
      <c r="JYT49" s="1113"/>
      <c r="JYU49" s="1114"/>
      <c r="JYV49" s="1114"/>
      <c r="JYW49" s="1114"/>
      <c r="JYX49" s="1115"/>
      <c r="JYY49" s="269"/>
      <c r="JYZ49" s="267"/>
      <c r="JZA49" s="320"/>
      <c r="JZB49" s="321"/>
      <c r="JZC49" s="1111"/>
      <c r="JZD49" s="1113"/>
      <c r="JZE49" s="1114"/>
      <c r="JZF49" s="1114"/>
      <c r="JZG49" s="1114"/>
      <c r="JZH49" s="1115"/>
      <c r="JZI49" s="269"/>
      <c r="JZJ49" s="267"/>
      <c r="JZK49" s="320"/>
      <c r="JZL49" s="321"/>
      <c r="JZM49" s="1111"/>
      <c r="JZN49" s="1113"/>
      <c r="JZO49" s="1114"/>
      <c r="JZP49" s="1114"/>
      <c r="JZQ49" s="1114"/>
      <c r="JZR49" s="1115"/>
      <c r="JZS49" s="269"/>
      <c r="JZT49" s="267"/>
      <c r="JZU49" s="320"/>
      <c r="JZV49" s="321"/>
      <c r="JZW49" s="1111"/>
      <c r="JZX49" s="1113"/>
      <c r="JZY49" s="1114"/>
      <c r="JZZ49" s="1114"/>
      <c r="KAA49" s="1114"/>
      <c r="KAB49" s="1115"/>
      <c r="KAC49" s="269"/>
      <c r="KAD49" s="267"/>
      <c r="KAE49" s="320"/>
      <c r="KAF49" s="321"/>
      <c r="KAG49" s="1111"/>
      <c r="KAH49" s="1113"/>
      <c r="KAI49" s="1114"/>
      <c r="KAJ49" s="1114"/>
      <c r="KAK49" s="1114"/>
      <c r="KAL49" s="1115"/>
      <c r="KAM49" s="269"/>
      <c r="KAN49" s="267"/>
      <c r="KAO49" s="320"/>
      <c r="KAP49" s="321"/>
      <c r="KAQ49" s="1111"/>
      <c r="KAR49" s="1113"/>
      <c r="KAS49" s="1114"/>
      <c r="KAT49" s="1114"/>
      <c r="KAU49" s="1114"/>
      <c r="KAV49" s="1115"/>
      <c r="KAW49" s="269"/>
      <c r="KAX49" s="267"/>
      <c r="KAY49" s="320"/>
      <c r="KAZ49" s="321"/>
      <c r="KBA49" s="1111"/>
      <c r="KBB49" s="1113"/>
      <c r="KBC49" s="1114"/>
      <c r="KBD49" s="1114"/>
      <c r="KBE49" s="1114"/>
      <c r="KBF49" s="1115"/>
      <c r="KBG49" s="269"/>
      <c r="KBH49" s="267"/>
      <c r="KBI49" s="320"/>
      <c r="KBJ49" s="321"/>
      <c r="KBK49" s="1111"/>
      <c r="KBL49" s="1113"/>
      <c r="KBM49" s="1114"/>
      <c r="KBN49" s="1114"/>
      <c r="KBO49" s="1114"/>
      <c r="KBP49" s="1115"/>
      <c r="KBQ49" s="269"/>
      <c r="KBR49" s="267"/>
      <c r="KBS49" s="320"/>
      <c r="KBT49" s="321"/>
      <c r="KBU49" s="1111"/>
      <c r="KBV49" s="1113"/>
      <c r="KBW49" s="1114"/>
      <c r="KBX49" s="1114"/>
      <c r="KBY49" s="1114"/>
      <c r="KBZ49" s="1115"/>
      <c r="KCA49" s="269"/>
      <c r="KCB49" s="267"/>
      <c r="KCC49" s="320"/>
      <c r="KCD49" s="321"/>
      <c r="KCE49" s="1111"/>
      <c r="KCF49" s="1113"/>
      <c r="KCG49" s="1114"/>
      <c r="KCH49" s="1114"/>
      <c r="KCI49" s="1114"/>
      <c r="KCJ49" s="1115"/>
      <c r="KCK49" s="269"/>
      <c r="KCL49" s="267"/>
      <c r="KCM49" s="320"/>
      <c r="KCN49" s="321"/>
      <c r="KCO49" s="1111"/>
      <c r="KCP49" s="1113"/>
      <c r="KCQ49" s="1114"/>
      <c r="KCR49" s="1114"/>
      <c r="KCS49" s="1114"/>
      <c r="KCT49" s="1115"/>
      <c r="KCU49" s="269"/>
      <c r="KCV49" s="267"/>
      <c r="KCW49" s="320"/>
      <c r="KCX49" s="321"/>
      <c r="KCY49" s="1111"/>
      <c r="KCZ49" s="1113"/>
      <c r="KDA49" s="1114"/>
      <c r="KDB49" s="1114"/>
      <c r="KDC49" s="1114"/>
      <c r="KDD49" s="1115"/>
      <c r="KDE49" s="269"/>
      <c r="KDF49" s="267"/>
      <c r="KDG49" s="320"/>
      <c r="KDH49" s="321"/>
      <c r="KDI49" s="1111"/>
      <c r="KDJ49" s="1113"/>
      <c r="KDK49" s="1114"/>
      <c r="KDL49" s="1114"/>
      <c r="KDM49" s="1114"/>
      <c r="KDN49" s="1115"/>
      <c r="KDO49" s="269"/>
      <c r="KDP49" s="267"/>
      <c r="KDQ49" s="320"/>
      <c r="KDR49" s="321"/>
      <c r="KDS49" s="1111"/>
      <c r="KDT49" s="1113"/>
      <c r="KDU49" s="1114"/>
      <c r="KDV49" s="1114"/>
      <c r="KDW49" s="1114"/>
      <c r="KDX49" s="1115"/>
      <c r="KDY49" s="269"/>
      <c r="KDZ49" s="267"/>
      <c r="KEA49" s="320"/>
      <c r="KEB49" s="321"/>
      <c r="KEC49" s="1111"/>
      <c r="KED49" s="1113"/>
      <c r="KEE49" s="1114"/>
      <c r="KEF49" s="1114"/>
      <c r="KEG49" s="1114"/>
      <c r="KEH49" s="1115"/>
      <c r="KEI49" s="269"/>
      <c r="KEJ49" s="267"/>
      <c r="KEK49" s="320"/>
      <c r="KEL49" s="321"/>
      <c r="KEM49" s="1111"/>
      <c r="KEN49" s="1113"/>
      <c r="KEO49" s="1114"/>
      <c r="KEP49" s="1114"/>
      <c r="KEQ49" s="1114"/>
      <c r="KER49" s="1115"/>
      <c r="KES49" s="269"/>
      <c r="KET49" s="267"/>
      <c r="KEU49" s="320"/>
      <c r="KEV49" s="321"/>
      <c r="KEW49" s="1111"/>
      <c r="KEX49" s="1113"/>
      <c r="KEY49" s="1114"/>
      <c r="KEZ49" s="1114"/>
      <c r="KFA49" s="1114"/>
      <c r="KFB49" s="1115"/>
      <c r="KFC49" s="269"/>
      <c r="KFD49" s="267"/>
      <c r="KFE49" s="320"/>
      <c r="KFF49" s="321"/>
      <c r="KFG49" s="1111"/>
      <c r="KFH49" s="1113"/>
      <c r="KFI49" s="1114"/>
      <c r="KFJ49" s="1114"/>
      <c r="KFK49" s="1114"/>
      <c r="KFL49" s="1115"/>
      <c r="KFM49" s="269"/>
      <c r="KFN49" s="267"/>
      <c r="KFO49" s="320"/>
      <c r="KFP49" s="321"/>
      <c r="KFQ49" s="1111"/>
      <c r="KFR49" s="1113"/>
      <c r="KFS49" s="1114"/>
      <c r="KFT49" s="1114"/>
      <c r="KFU49" s="1114"/>
      <c r="KFV49" s="1115"/>
      <c r="KFW49" s="269"/>
      <c r="KFX49" s="267"/>
      <c r="KFY49" s="320"/>
      <c r="KFZ49" s="321"/>
      <c r="KGA49" s="1111"/>
      <c r="KGB49" s="1113"/>
      <c r="KGC49" s="1114"/>
      <c r="KGD49" s="1114"/>
      <c r="KGE49" s="1114"/>
      <c r="KGF49" s="1115"/>
      <c r="KGG49" s="269"/>
      <c r="KGH49" s="267"/>
      <c r="KGI49" s="320"/>
      <c r="KGJ49" s="321"/>
      <c r="KGK49" s="1111"/>
      <c r="KGL49" s="1113"/>
      <c r="KGM49" s="1114"/>
      <c r="KGN49" s="1114"/>
      <c r="KGO49" s="1114"/>
      <c r="KGP49" s="1115"/>
      <c r="KGQ49" s="269"/>
      <c r="KGR49" s="267"/>
      <c r="KGS49" s="320"/>
      <c r="KGT49" s="321"/>
      <c r="KGU49" s="1111"/>
      <c r="KGV49" s="1113"/>
      <c r="KGW49" s="1114"/>
      <c r="KGX49" s="1114"/>
      <c r="KGY49" s="1114"/>
      <c r="KGZ49" s="1115"/>
      <c r="KHA49" s="269"/>
      <c r="KHB49" s="267"/>
      <c r="KHC49" s="320"/>
      <c r="KHD49" s="321"/>
      <c r="KHE49" s="1111"/>
      <c r="KHF49" s="1113"/>
      <c r="KHG49" s="1114"/>
      <c r="KHH49" s="1114"/>
      <c r="KHI49" s="1114"/>
      <c r="KHJ49" s="1115"/>
      <c r="KHK49" s="269"/>
      <c r="KHL49" s="267"/>
      <c r="KHM49" s="320"/>
      <c r="KHN49" s="321"/>
      <c r="KHO49" s="1111"/>
      <c r="KHP49" s="1113"/>
      <c r="KHQ49" s="1114"/>
      <c r="KHR49" s="1114"/>
      <c r="KHS49" s="1114"/>
      <c r="KHT49" s="1115"/>
      <c r="KHU49" s="269"/>
      <c r="KHV49" s="267"/>
      <c r="KHW49" s="320"/>
      <c r="KHX49" s="321"/>
      <c r="KHY49" s="1111"/>
      <c r="KHZ49" s="1113"/>
      <c r="KIA49" s="1114"/>
      <c r="KIB49" s="1114"/>
      <c r="KIC49" s="1114"/>
      <c r="KID49" s="1115"/>
      <c r="KIE49" s="269"/>
      <c r="KIF49" s="267"/>
      <c r="KIG49" s="320"/>
      <c r="KIH49" s="321"/>
      <c r="KII49" s="1111"/>
      <c r="KIJ49" s="1113"/>
      <c r="KIK49" s="1114"/>
      <c r="KIL49" s="1114"/>
      <c r="KIM49" s="1114"/>
      <c r="KIN49" s="1115"/>
      <c r="KIO49" s="269"/>
      <c r="KIP49" s="267"/>
      <c r="KIQ49" s="320"/>
      <c r="KIR49" s="321"/>
      <c r="KIS49" s="1111"/>
      <c r="KIT49" s="1113"/>
      <c r="KIU49" s="1114"/>
      <c r="KIV49" s="1114"/>
      <c r="KIW49" s="1114"/>
      <c r="KIX49" s="1115"/>
      <c r="KIY49" s="269"/>
      <c r="KIZ49" s="267"/>
      <c r="KJA49" s="320"/>
      <c r="KJB49" s="321"/>
      <c r="KJC49" s="1111"/>
      <c r="KJD49" s="1113"/>
      <c r="KJE49" s="1114"/>
      <c r="KJF49" s="1114"/>
      <c r="KJG49" s="1114"/>
      <c r="KJH49" s="1115"/>
      <c r="KJI49" s="269"/>
      <c r="KJJ49" s="267"/>
      <c r="KJK49" s="320"/>
      <c r="KJL49" s="321"/>
      <c r="KJM49" s="1111"/>
      <c r="KJN49" s="1113"/>
      <c r="KJO49" s="1114"/>
      <c r="KJP49" s="1114"/>
      <c r="KJQ49" s="1114"/>
      <c r="KJR49" s="1115"/>
      <c r="KJS49" s="269"/>
      <c r="KJT49" s="267"/>
      <c r="KJU49" s="320"/>
      <c r="KJV49" s="321"/>
      <c r="KJW49" s="1111"/>
      <c r="KJX49" s="1113"/>
      <c r="KJY49" s="1114"/>
      <c r="KJZ49" s="1114"/>
      <c r="KKA49" s="1114"/>
      <c r="KKB49" s="1115"/>
      <c r="KKC49" s="269"/>
      <c r="KKD49" s="267"/>
      <c r="KKE49" s="320"/>
      <c r="KKF49" s="321"/>
      <c r="KKG49" s="1111"/>
      <c r="KKH49" s="1113"/>
      <c r="KKI49" s="1114"/>
      <c r="KKJ49" s="1114"/>
      <c r="KKK49" s="1114"/>
      <c r="KKL49" s="1115"/>
      <c r="KKM49" s="269"/>
      <c r="KKN49" s="267"/>
      <c r="KKO49" s="320"/>
      <c r="KKP49" s="321"/>
      <c r="KKQ49" s="1111"/>
      <c r="KKR49" s="1113"/>
      <c r="KKS49" s="1114"/>
      <c r="KKT49" s="1114"/>
      <c r="KKU49" s="1114"/>
      <c r="KKV49" s="1115"/>
      <c r="KKW49" s="269"/>
      <c r="KKX49" s="267"/>
      <c r="KKY49" s="320"/>
      <c r="KKZ49" s="321"/>
      <c r="KLA49" s="1111"/>
      <c r="KLB49" s="1113"/>
      <c r="KLC49" s="1114"/>
      <c r="KLD49" s="1114"/>
      <c r="KLE49" s="1114"/>
      <c r="KLF49" s="1115"/>
      <c r="KLG49" s="269"/>
      <c r="KLH49" s="267"/>
      <c r="KLI49" s="320"/>
      <c r="KLJ49" s="321"/>
      <c r="KLK49" s="1111"/>
      <c r="KLL49" s="1113"/>
      <c r="KLM49" s="1114"/>
      <c r="KLN49" s="1114"/>
      <c r="KLO49" s="1114"/>
      <c r="KLP49" s="1115"/>
      <c r="KLQ49" s="269"/>
      <c r="KLR49" s="267"/>
      <c r="KLS49" s="320"/>
      <c r="KLT49" s="321"/>
      <c r="KLU49" s="1111"/>
      <c r="KLV49" s="1113"/>
      <c r="KLW49" s="1114"/>
      <c r="KLX49" s="1114"/>
      <c r="KLY49" s="1114"/>
      <c r="KLZ49" s="1115"/>
      <c r="KMA49" s="269"/>
      <c r="KMB49" s="267"/>
      <c r="KMC49" s="320"/>
      <c r="KMD49" s="321"/>
      <c r="KME49" s="1111"/>
      <c r="KMF49" s="1113"/>
      <c r="KMG49" s="1114"/>
      <c r="KMH49" s="1114"/>
      <c r="KMI49" s="1114"/>
      <c r="KMJ49" s="1115"/>
      <c r="KMK49" s="269"/>
      <c r="KML49" s="267"/>
      <c r="KMM49" s="320"/>
      <c r="KMN49" s="321"/>
      <c r="KMO49" s="1111"/>
      <c r="KMP49" s="1113"/>
      <c r="KMQ49" s="1114"/>
      <c r="KMR49" s="1114"/>
      <c r="KMS49" s="1114"/>
      <c r="KMT49" s="1115"/>
      <c r="KMU49" s="269"/>
      <c r="KMV49" s="267"/>
      <c r="KMW49" s="320"/>
      <c r="KMX49" s="321"/>
      <c r="KMY49" s="1111"/>
      <c r="KMZ49" s="1113"/>
      <c r="KNA49" s="1114"/>
      <c r="KNB49" s="1114"/>
      <c r="KNC49" s="1114"/>
      <c r="KND49" s="1115"/>
      <c r="KNE49" s="269"/>
      <c r="KNF49" s="267"/>
      <c r="KNG49" s="320"/>
      <c r="KNH49" s="321"/>
      <c r="KNI49" s="1111"/>
      <c r="KNJ49" s="1113"/>
      <c r="KNK49" s="1114"/>
      <c r="KNL49" s="1114"/>
      <c r="KNM49" s="1114"/>
      <c r="KNN49" s="1115"/>
      <c r="KNO49" s="269"/>
      <c r="KNP49" s="267"/>
      <c r="KNQ49" s="320"/>
      <c r="KNR49" s="321"/>
      <c r="KNS49" s="1111"/>
      <c r="KNT49" s="1113"/>
      <c r="KNU49" s="1114"/>
      <c r="KNV49" s="1114"/>
      <c r="KNW49" s="1114"/>
      <c r="KNX49" s="1115"/>
      <c r="KNY49" s="269"/>
      <c r="KNZ49" s="267"/>
      <c r="KOA49" s="320"/>
      <c r="KOB49" s="321"/>
      <c r="KOC49" s="1111"/>
      <c r="KOD49" s="1113"/>
      <c r="KOE49" s="1114"/>
      <c r="KOF49" s="1114"/>
      <c r="KOG49" s="1114"/>
      <c r="KOH49" s="1115"/>
      <c r="KOI49" s="269"/>
      <c r="KOJ49" s="267"/>
      <c r="KOK49" s="320"/>
      <c r="KOL49" s="321"/>
      <c r="KOM49" s="1111"/>
      <c r="KON49" s="1113"/>
      <c r="KOO49" s="1114"/>
      <c r="KOP49" s="1114"/>
      <c r="KOQ49" s="1114"/>
      <c r="KOR49" s="1115"/>
      <c r="KOS49" s="269"/>
      <c r="KOT49" s="267"/>
      <c r="KOU49" s="320"/>
      <c r="KOV49" s="321"/>
      <c r="KOW49" s="1111"/>
      <c r="KOX49" s="1113"/>
      <c r="KOY49" s="1114"/>
      <c r="KOZ49" s="1114"/>
      <c r="KPA49" s="1114"/>
      <c r="KPB49" s="1115"/>
      <c r="KPC49" s="269"/>
      <c r="KPD49" s="267"/>
      <c r="KPE49" s="320"/>
      <c r="KPF49" s="321"/>
      <c r="KPG49" s="1111"/>
      <c r="KPH49" s="1113"/>
      <c r="KPI49" s="1114"/>
      <c r="KPJ49" s="1114"/>
      <c r="KPK49" s="1114"/>
      <c r="KPL49" s="1115"/>
      <c r="KPM49" s="269"/>
      <c r="KPN49" s="267"/>
      <c r="KPO49" s="320"/>
      <c r="KPP49" s="321"/>
      <c r="KPQ49" s="1111"/>
      <c r="KPR49" s="1113"/>
      <c r="KPS49" s="1114"/>
      <c r="KPT49" s="1114"/>
      <c r="KPU49" s="1114"/>
      <c r="KPV49" s="1115"/>
      <c r="KPW49" s="269"/>
      <c r="KPX49" s="267"/>
      <c r="KPY49" s="320"/>
      <c r="KPZ49" s="321"/>
      <c r="KQA49" s="1111"/>
      <c r="KQB49" s="1113"/>
      <c r="KQC49" s="1114"/>
      <c r="KQD49" s="1114"/>
      <c r="KQE49" s="1114"/>
      <c r="KQF49" s="1115"/>
      <c r="KQG49" s="269"/>
      <c r="KQH49" s="267"/>
      <c r="KQI49" s="320"/>
      <c r="KQJ49" s="321"/>
      <c r="KQK49" s="1111"/>
      <c r="KQL49" s="1113"/>
      <c r="KQM49" s="1114"/>
      <c r="KQN49" s="1114"/>
      <c r="KQO49" s="1114"/>
      <c r="KQP49" s="1115"/>
      <c r="KQQ49" s="269"/>
      <c r="KQR49" s="267"/>
      <c r="KQS49" s="320"/>
      <c r="KQT49" s="321"/>
      <c r="KQU49" s="1111"/>
      <c r="KQV49" s="1113"/>
      <c r="KQW49" s="1114"/>
      <c r="KQX49" s="1114"/>
      <c r="KQY49" s="1114"/>
      <c r="KQZ49" s="1115"/>
      <c r="KRA49" s="269"/>
      <c r="KRB49" s="267"/>
      <c r="KRC49" s="320"/>
      <c r="KRD49" s="321"/>
      <c r="KRE49" s="1111"/>
      <c r="KRF49" s="1113"/>
      <c r="KRG49" s="1114"/>
      <c r="KRH49" s="1114"/>
      <c r="KRI49" s="1114"/>
      <c r="KRJ49" s="1115"/>
      <c r="KRK49" s="269"/>
      <c r="KRL49" s="267"/>
      <c r="KRM49" s="320"/>
      <c r="KRN49" s="321"/>
      <c r="KRO49" s="1111"/>
      <c r="KRP49" s="1113"/>
      <c r="KRQ49" s="1114"/>
      <c r="KRR49" s="1114"/>
      <c r="KRS49" s="1114"/>
      <c r="KRT49" s="1115"/>
      <c r="KRU49" s="269"/>
      <c r="KRV49" s="267"/>
      <c r="KRW49" s="320"/>
      <c r="KRX49" s="321"/>
      <c r="KRY49" s="1111"/>
      <c r="KRZ49" s="1113"/>
      <c r="KSA49" s="1114"/>
      <c r="KSB49" s="1114"/>
      <c r="KSC49" s="1114"/>
      <c r="KSD49" s="1115"/>
      <c r="KSE49" s="269"/>
      <c r="KSF49" s="267"/>
      <c r="KSG49" s="320"/>
      <c r="KSH49" s="321"/>
      <c r="KSI49" s="1111"/>
      <c r="KSJ49" s="1113"/>
      <c r="KSK49" s="1114"/>
      <c r="KSL49" s="1114"/>
      <c r="KSM49" s="1114"/>
      <c r="KSN49" s="1115"/>
      <c r="KSO49" s="269"/>
      <c r="KSP49" s="267"/>
      <c r="KSQ49" s="320"/>
      <c r="KSR49" s="321"/>
      <c r="KSS49" s="1111"/>
      <c r="KST49" s="1113"/>
      <c r="KSU49" s="1114"/>
      <c r="KSV49" s="1114"/>
      <c r="KSW49" s="1114"/>
      <c r="KSX49" s="1115"/>
      <c r="KSY49" s="269"/>
      <c r="KSZ49" s="267"/>
      <c r="KTA49" s="320"/>
      <c r="KTB49" s="321"/>
      <c r="KTC49" s="1111"/>
      <c r="KTD49" s="1113"/>
      <c r="KTE49" s="1114"/>
      <c r="KTF49" s="1114"/>
      <c r="KTG49" s="1114"/>
      <c r="KTH49" s="1115"/>
      <c r="KTI49" s="269"/>
      <c r="KTJ49" s="267"/>
      <c r="KTK49" s="320"/>
      <c r="KTL49" s="321"/>
      <c r="KTM49" s="1111"/>
      <c r="KTN49" s="1113"/>
      <c r="KTO49" s="1114"/>
      <c r="KTP49" s="1114"/>
      <c r="KTQ49" s="1114"/>
      <c r="KTR49" s="1115"/>
      <c r="KTS49" s="269"/>
      <c r="KTT49" s="267"/>
      <c r="KTU49" s="320"/>
      <c r="KTV49" s="321"/>
      <c r="KTW49" s="1111"/>
      <c r="KTX49" s="1113"/>
      <c r="KTY49" s="1114"/>
      <c r="KTZ49" s="1114"/>
      <c r="KUA49" s="1114"/>
      <c r="KUB49" s="1115"/>
      <c r="KUC49" s="269"/>
      <c r="KUD49" s="267"/>
      <c r="KUE49" s="320"/>
      <c r="KUF49" s="321"/>
      <c r="KUG49" s="1111"/>
      <c r="KUH49" s="1113"/>
      <c r="KUI49" s="1114"/>
      <c r="KUJ49" s="1114"/>
      <c r="KUK49" s="1114"/>
      <c r="KUL49" s="1115"/>
      <c r="KUM49" s="269"/>
      <c r="KUN49" s="267"/>
      <c r="KUO49" s="320"/>
      <c r="KUP49" s="321"/>
      <c r="KUQ49" s="1111"/>
      <c r="KUR49" s="1113"/>
      <c r="KUS49" s="1114"/>
      <c r="KUT49" s="1114"/>
      <c r="KUU49" s="1114"/>
      <c r="KUV49" s="1115"/>
      <c r="KUW49" s="269"/>
      <c r="KUX49" s="267"/>
      <c r="KUY49" s="320"/>
      <c r="KUZ49" s="321"/>
      <c r="KVA49" s="1111"/>
      <c r="KVB49" s="1113"/>
      <c r="KVC49" s="1114"/>
      <c r="KVD49" s="1114"/>
      <c r="KVE49" s="1114"/>
      <c r="KVF49" s="1115"/>
      <c r="KVG49" s="269"/>
      <c r="KVH49" s="267"/>
      <c r="KVI49" s="320"/>
      <c r="KVJ49" s="321"/>
      <c r="KVK49" s="1111"/>
      <c r="KVL49" s="1113"/>
      <c r="KVM49" s="1114"/>
      <c r="KVN49" s="1114"/>
      <c r="KVO49" s="1114"/>
      <c r="KVP49" s="1115"/>
      <c r="KVQ49" s="269"/>
      <c r="KVR49" s="267"/>
      <c r="KVS49" s="320"/>
      <c r="KVT49" s="321"/>
      <c r="KVU49" s="1111"/>
      <c r="KVV49" s="1113"/>
      <c r="KVW49" s="1114"/>
      <c r="KVX49" s="1114"/>
      <c r="KVY49" s="1114"/>
      <c r="KVZ49" s="1115"/>
      <c r="KWA49" s="269"/>
      <c r="KWB49" s="267"/>
      <c r="KWC49" s="320"/>
      <c r="KWD49" s="321"/>
      <c r="KWE49" s="1111"/>
      <c r="KWF49" s="1113"/>
      <c r="KWG49" s="1114"/>
      <c r="KWH49" s="1114"/>
      <c r="KWI49" s="1114"/>
      <c r="KWJ49" s="1115"/>
      <c r="KWK49" s="269"/>
      <c r="KWL49" s="267"/>
      <c r="KWM49" s="320"/>
      <c r="KWN49" s="321"/>
      <c r="KWO49" s="1111"/>
      <c r="KWP49" s="1113"/>
      <c r="KWQ49" s="1114"/>
      <c r="KWR49" s="1114"/>
      <c r="KWS49" s="1114"/>
      <c r="KWT49" s="1115"/>
      <c r="KWU49" s="269"/>
      <c r="KWV49" s="267"/>
      <c r="KWW49" s="320"/>
      <c r="KWX49" s="321"/>
      <c r="KWY49" s="1111"/>
      <c r="KWZ49" s="1113"/>
      <c r="KXA49" s="1114"/>
      <c r="KXB49" s="1114"/>
      <c r="KXC49" s="1114"/>
      <c r="KXD49" s="1115"/>
      <c r="KXE49" s="269"/>
      <c r="KXF49" s="267"/>
      <c r="KXG49" s="320"/>
      <c r="KXH49" s="321"/>
      <c r="KXI49" s="1111"/>
      <c r="KXJ49" s="1113"/>
      <c r="KXK49" s="1114"/>
      <c r="KXL49" s="1114"/>
      <c r="KXM49" s="1114"/>
      <c r="KXN49" s="1115"/>
      <c r="KXO49" s="269"/>
      <c r="KXP49" s="267"/>
      <c r="KXQ49" s="320"/>
      <c r="KXR49" s="321"/>
      <c r="KXS49" s="1111"/>
      <c r="KXT49" s="1113"/>
      <c r="KXU49" s="1114"/>
      <c r="KXV49" s="1114"/>
      <c r="KXW49" s="1114"/>
      <c r="KXX49" s="1115"/>
      <c r="KXY49" s="269"/>
      <c r="KXZ49" s="267"/>
      <c r="KYA49" s="320"/>
      <c r="KYB49" s="321"/>
      <c r="KYC49" s="1111"/>
      <c r="KYD49" s="1113"/>
      <c r="KYE49" s="1114"/>
      <c r="KYF49" s="1114"/>
      <c r="KYG49" s="1114"/>
      <c r="KYH49" s="1115"/>
      <c r="KYI49" s="269"/>
      <c r="KYJ49" s="267"/>
      <c r="KYK49" s="320"/>
      <c r="KYL49" s="321"/>
      <c r="KYM49" s="1111"/>
      <c r="KYN49" s="1113"/>
      <c r="KYO49" s="1114"/>
      <c r="KYP49" s="1114"/>
      <c r="KYQ49" s="1114"/>
      <c r="KYR49" s="1115"/>
      <c r="KYS49" s="269"/>
      <c r="KYT49" s="267"/>
      <c r="KYU49" s="320"/>
      <c r="KYV49" s="321"/>
      <c r="KYW49" s="1111"/>
      <c r="KYX49" s="1113"/>
      <c r="KYY49" s="1114"/>
      <c r="KYZ49" s="1114"/>
      <c r="KZA49" s="1114"/>
      <c r="KZB49" s="1115"/>
      <c r="KZC49" s="269"/>
      <c r="KZD49" s="267"/>
      <c r="KZE49" s="320"/>
      <c r="KZF49" s="321"/>
      <c r="KZG49" s="1111"/>
      <c r="KZH49" s="1113"/>
      <c r="KZI49" s="1114"/>
      <c r="KZJ49" s="1114"/>
      <c r="KZK49" s="1114"/>
      <c r="KZL49" s="1115"/>
      <c r="KZM49" s="269"/>
      <c r="KZN49" s="267"/>
      <c r="KZO49" s="320"/>
      <c r="KZP49" s="321"/>
      <c r="KZQ49" s="1111"/>
      <c r="KZR49" s="1113"/>
      <c r="KZS49" s="1114"/>
      <c r="KZT49" s="1114"/>
      <c r="KZU49" s="1114"/>
      <c r="KZV49" s="1115"/>
      <c r="KZW49" s="269"/>
      <c r="KZX49" s="267"/>
      <c r="KZY49" s="320"/>
      <c r="KZZ49" s="321"/>
      <c r="LAA49" s="1111"/>
      <c r="LAB49" s="1113"/>
      <c r="LAC49" s="1114"/>
      <c r="LAD49" s="1114"/>
      <c r="LAE49" s="1114"/>
      <c r="LAF49" s="1115"/>
      <c r="LAG49" s="269"/>
      <c r="LAH49" s="267"/>
      <c r="LAI49" s="320"/>
      <c r="LAJ49" s="321"/>
      <c r="LAK49" s="1111"/>
      <c r="LAL49" s="1113"/>
      <c r="LAM49" s="1114"/>
      <c r="LAN49" s="1114"/>
      <c r="LAO49" s="1114"/>
      <c r="LAP49" s="1115"/>
      <c r="LAQ49" s="269"/>
      <c r="LAR49" s="267"/>
      <c r="LAS49" s="320"/>
      <c r="LAT49" s="321"/>
      <c r="LAU49" s="1111"/>
      <c r="LAV49" s="1113"/>
      <c r="LAW49" s="1114"/>
      <c r="LAX49" s="1114"/>
      <c r="LAY49" s="1114"/>
      <c r="LAZ49" s="1115"/>
      <c r="LBA49" s="269"/>
      <c r="LBB49" s="267"/>
      <c r="LBC49" s="320"/>
      <c r="LBD49" s="321"/>
      <c r="LBE49" s="1111"/>
      <c r="LBF49" s="1113"/>
      <c r="LBG49" s="1114"/>
      <c r="LBH49" s="1114"/>
      <c r="LBI49" s="1114"/>
      <c r="LBJ49" s="1115"/>
      <c r="LBK49" s="269"/>
      <c r="LBL49" s="267"/>
      <c r="LBM49" s="320"/>
      <c r="LBN49" s="321"/>
      <c r="LBO49" s="1111"/>
      <c r="LBP49" s="1113"/>
      <c r="LBQ49" s="1114"/>
      <c r="LBR49" s="1114"/>
      <c r="LBS49" s="1114"/>
      <c r="LBT49" s="1115"/>
      <c r="LBU49" s="269"/>
      <c r="LBV49" s="267"/>
      <c r="LBW49" s="320"/>
      <c r="LBX49" s="321"/>
      <c r="LBY49" s="1111"/>
      <c r="LBZ49" s="1113"/>
      <c r="LCA49" s="1114"/>
      <c r="LCB49" s="1114"/>
      <c r="LCC49" s="1114"/>
      <c r="LCD49" s="1115"/>
      <c r="LCE49" s="269"/>
      <c r="LCF49" s="267"/>
      <c r="LCG49" s="320"/>
      <c r="LCH49" s="321"/>
      <c r="LCI49" s="1111"/>
      <c r="LCJ49" s="1113"/>
      <c r="LCK49" s="1114"/>
      <c r="LCL49" s="1114"/>
      <c r="LCM49" s="1114"/>
      <c r="LCN49" s="1115"/>
      <c r="LCO49" s="269"/>
      <c r="LCP49" s="267"/>
      <c r="LCQ49" s="320"/>
      <c r="LCR49" s="321"/>
      <c r="LCS49" s="1111"/>
      <c r="LCT49" s="1113"/>
      <c r="LCU49" s="1114"/>
      <c r="LCV49" s="1114"/>
      <c r="LCW49" s="1114"/>
      <c r="LCX49" s="1115"/>
      <c r="LCY49" s="269"/>
      <c r="LCZ49" s="267"/>
      <c r="LDA49" s="320"/>
      <c r="LDB49" s="321"/>
      <c r="LDC49" s="1111"/>
      <c r="LDD49" s="1113"/>
      <c r="LDE49" s="1114"/>
      <c r="LDF49" s="1114"/>
      <c r="LDG49" s="1114"/>
      <c r="LDH49" s="1115"/>
      <c r="LDI49" s="269"/>
      <c r="LDJ49" s="267"/>
      <c r="LDK49" s="320"/>
      <c r="LDL49" s="321"/>
      <c r="LDM49" s="1111"/>
      <c r="LDN49" s="1113"/>
      <c r="LDO49" s="1114"/>
      <c r="LDP49" s="1114"/>
      <c r="LDQ49" s="1114"/>
      <c r="LDR49" s="1115"/>
      <c r="LDS49" s="269"/>
      <c r="LDT49" s="267"/>
      <c r="LDU49" s="320"/>
      <c r="LDV49" s="321"/>
      <c r="LDW49" s="1111"/>
      <c r="LDX49" s="1113"/>
      <c r="LDY49" s="1114"/>
      <c r="LDZ49" s="1114"/>
      <c r="LEA49" s="1114"/>
      <c r="LEB49" s="1115"/>
      <c r="LEC49" s="269"/>
      <c r="LED49" s="267"/>
      <c r="LEE49" s="320"/>
      <c r="LEF49" s="321"/>
      <c r="LEG49" s="1111"/>
      <c r="LEH49" s="1113"/>
      <c r="LEI49" s="1114"/>
      <c r="LEJ49" s="1114"/>
      <c r="LEK49" s="1114"/>
      <c r="LEL49" s="1115"/>
      <c r="LEM49" s="269"/>
      <c r="LEN49" s="267"/>
      <c r="LEO49" s="320"/>
      <c r="LEP49" s="321"/>
      <c r="LEQ49" s="1111"/>
      <c r="LER49" s="1113"/>
      <c r="LES49" s="1114"/>
      <c r="LET49" s="1114"/>
      <c r="LEU49" s="1114"/>
      <c r="LEV49" s="1115"/>
      <c r="LEW49" s="269"/>
      <c r="LEX49" s="267"/>
      <c r="LEY49" s="320"/>
      <c r="LEZ49" s="321"/>
      <c r="LFA49" s="1111"/>
      <c r="LFB49" s="1113"/>
      <c r="LFC49" s="1114"/>
      <c r="LFD49" s="1114"/>
      <c r="LFE49" s="1114"/>
      <c r="LFF49" s="1115"/>
      <c r="LFG49" s="269"/>
      <c r="LFH49" s="267"/>
      <c r="LFI49" s="320"/>
      <c r="LFJ49" s="321"/>
      <c r="LFK49" s="1111"/>
      <c r="LFL49" s="1113"/>
      <c r="LFM49" s="1114"/>
      <c r="LFN49" s="1114"/>
      <c r="LFO49" s="1114"/>
      <c r="LFP49" s="1115"/>
      <c r="LFQ49" s="269"/>
      <c r="LFR49" s="267"/>
      <c r="LFS49" s="320"/>
      <c r="LFT49" s="321"/>
      <c r="LFU49" s="1111"/>
      <c r="LFV49" s="1113"/>
      <c r="LFW49" s="1114"/>
      <c r="LFX49" s="1114"/>
      <c r="LFY49" s="1114"/>
      <c r="LFZ49" s="1115"/>
      <c r="LGA49" s="269"/>
      <c r="LGB49" s="267"/>
      <c r="LGC49" s="320"/>
      <c r="LGD49" s="321"/>
      <c r="LGE49" s="1111"/>
      <c r="LGF49" s="1113"/>
      <c r="LGG49" s="1114"/>
      <c r="LGH49" s="1114"/>
      <c r="LGI49" s="1114"/>
      <c r="LGJ49" s="1115"/>
      <c r="LGK49" s="269"/>
      <c r="LGL49" s="267"/>
      <c r="LGM49" s="320"/>
      <c r="LGN49" s="321"/>
      <c r="LGO49" s="1111"/>
      <c r="LGP49" s="1113"/>
      <c r="LGQ49" s="1114"/>
      <c r="LGR49" s="1114"/>
      <c r="LGS49" s="1114"/>
      <c r="LGT49" s="1115"/>
      <c r="LGU49" s="269"/>
      <c r="LGV49" s="267"/>
      <c r="LGW49" s="320"/>
      <c r="LGX49" s="321"/>
      <c r="LGY49" s="1111"/>
      <c r="LGZ49" s="1113"/>
      <c r="LHA49" s="1114"/>
      <c r="LHB49" s="1114"/>
      <c r="LHC49" s="1114"/>
      <c r="LHD49" s="1115"/>
      <c r="LHE49" s="269"/>
      <c r="LHF49" s="267"/>
      <c r="LHG49" s="320"/>
      <c r="LHH49" s="321"/>
      <c r="LHI49" s="1111"/>
      <c r="LHJ49" s="1113"/>
      <c r="LHK49" s="1114"/>
      <c r="LHL49" s="1114"/>
      <c r="LHM49" s="1114"/>
      <c r="LHN49" s="1115"/>
      <c r="LHO49" s="269"/>
      <c r="LHP49" s="267"/>
      <c r="LHQ49" s="320"/>
      <c r="LHR49" s="321"/>
      <c r="LHS49" s="1111"/>
      <c r="LHT49" s="1113"/>
      <c r="LHU49" s="1114"/>
      <c r="LHV49" s="1114"/>
      <c r="LHW49" s="1114"/>
      <c r="LHX49" s="1115"/>
      <c r="LHY49" s="269"/>
      <c r="LHZ49" s="267"/>
      <c r="LIA49" s="320"/>
      <c r="LIB49" s="321"/>
      <c r="LIC49" s="1111"/>
      <c r="LID49" s="1113"/>
      <c r="LIE49" s="1114"/>
      <c r="LIF49" s="1114"/>
      <c r="LIG49" s="1114"/>
      <c r="LIH49" s="1115"/>
      <c r="LII49" s="269"/>
      <c r="LIJ49" s="267"/>
      <c r="LIK49" s="320"/>
      <c r="LIL49" s="321"/>
      <c r="LIM49" s="1111"/>
      <c r="LIN49" s="1113"/>
      <c r="LIO49" s="1114"/>
      <c r="LIP49" s="1114"/>
      <c r="LIQ49" s="1114"/>
      <c r="LIR49" s="1115"/>
      <c r="LIS49" s="269"/>
      <c r="LIT49" s="267"/>
      <c r="LIU49" s="320"/>
      <c r="LIV49" s="321"/>
      <c r="LIW49" s="1111"/>
      <c r="LIX49" s="1113"/>
      <c r="LIY49" s="1114"/>
      <c r="LIZ49" s="1114"/>
      <c r="LJA49" s="1114"/>
      <c r="LJB49" s="1115"/>
      <c r="LJC49" s="269"/>
      <c r="LJD49" s="267"/>
      <c r="LJE49" s="320"/>
      <c r="LJF49" s="321"/>
      <c r="LJG49" s="1111"/>
      <c r="LJH49" s="1113"/>
      <c r="LJI49" s="1114"/>
      <c r="LJJ49" s="1114"/>
      <c r="LJK49" s="1114"/>
      <c r="LJL49" s="1115"/>
      <c r="LJM49" s="269"/>
      <c r="LJN49" s="267"/>
      <c r="LJO49" s="320"/>
      <c r="LJP49" s="321"/>
      <c r="LJQ49" s="1111"/>
      <c r="LJR49" s="1113"/>
      <c r="LJS49" s="1114"/>
      <c r="LJT49" s="1114"/>
      <c r="LJU49" s="1114"/>
      <c r="LJV49" s="1115"/>
      <c r="LJW49" s="269"/>
      <c r="LJX49" s="267"/>
      <c r="LJY49" s="320"/>
      <c r="LJZ49" s="321"/>
      <c r="LKA49" s="1111"/>
      <c r="LKB49" s="1113"/>
      <c r="LKC49" s="1114"/>
      <c r="LKD49" s="1114"/>
      <c r="LKE49" s="1114"/>
      <c r="LKF49" s="1115"/>
      <c r="LKG49" s="269"/>
      <c r="LKH49" s="267"/>
      <c r="LKI49" s="320"/>
      <c r="LKJ49" s="321"/>
      <c r="LKK49" s="1111"/>
      <c r="LKL49" s="1113"/>
      <c r="LKM49" s="1114"/>
      <c r="LKN49" s="1114"/>
      <c r="LKO49" s="1114"/>
      <c r="LKP49" s="1115"/>
      <c r="LKQ49" s="269"/>
      <c r="LKR49" s="267"/>
      <c r="LKS49" s="320"/>
      <c r="LKT49" s="321"/>
      <c r="LKU49" s="1111"/>
      <c r="LKV49" s="1113"/>
      <c r="LKW49" s="1114"/>
      <c r="LKX49" s="1114"/>
      <c r="LKY49" s="1114"/>
      <c r="LKZ49" s="1115"/>
      <c r="LLA49" s="269"/>
      <c r="LLB49" s="267"/>
      <c r="LLC49" s="320"/>
      <c r="LLD49" s="321"/>
      <c r="LLE49" s="1111"/>
      <c r="LLF49" s="1113"/>
      <c r="LLG49" s="1114"/>
      <c r="LLH49" s="1114"/>
      <c r="LLI49" s="1114"/>
      <c r="LLJ49" s="1115"/>
      <c r="LLK49" s="269"/>
      <c r="LLL49" s="267"/>
      <c r="LLM49" s="320"/>
      <c r="LLN49" s="321"/>
      <c r="LLO49" s="1111"/>
      <c r="LLP49" s="1113"/>
      <c r="LLQ49" s="1114"/>
      <c r="LLR49" s="1114"/>
      <c r="LLS49" s="1114"/>
      <c r="LLT49" s="1115"/>
      <c r="LLU49" s="269"/>
      <c r="LLV49" s="267"/>
      <c r="LLW49" s="320"/>
      <c r="LLX49" s="321"/>
      <c r="LLY49" s="1111"/>
      <c r="LLZ49" s="1113"/>
      <c r="LMA49" s="1114"/>
      <c r="LMB49" s="1114"/>
      <c r="LMC49" s="1114"/>
      <c r="LMD49" s="1115"/>
      <c r="LME49" s="269"/>
      <c r="LMF49" s="267"/>
      <c r="LMG49" s="320"/>
      <c r="LMH49" s="321"/>
      <c r="LMI49" s="1111"/>
      <c r="LMJ49" s="1113"/>
      <c r="LMK49" s="1114"/>
      <c r="LML49" s="1114"/>
      <c r="LMM49" s="1114"/>
      <c r="LMN49" s="1115"/>
      <c r="LMO49" s="269"/>
      <c r="LMP49" s="267"/>
      <c r="LMQ49" s="320"/>
      <c r="LMR49" s="321"/>
      <c r="LMS49" s="1111"/>
      <c r="LMT49" s="1113"/>
      <c r="LMU49" s="1114"/>
      <c r="LMV49" s="1114"/>
      <c r="LMW49" s="1114"/>
      <c r="LMX49" s="1115"/>
      <c r="LMY49" s="269"/>
      <c r="LMZ49" s="267"/>
      <c r="LNA49" s="320"/>
      <c r="LNB49" s="321"/>
      <c r="LNC49" s="1111"/>
      <c r="LND49" s="1113"/>
      <c r="LNE49" s="1114"/>
      <c r="LNF49" s="1114"/>
      <c r="LNG49" s="1114"/>
      <c r="LNH49" s="1115"/>
      <c r="LNI49" s="269"/>
      <c r="LNJ49" s="267"/>
      <c r="LNK49" s="320"/>
      <c r="LNL49" s="321"/>
      <c r="LNM49" s="1111"/>
      <c r="LNN49" s="1113"/>
      <c r="LNO49" s="1114"/>
      <c r="LNP49" s="1114"/>
      <c r="LNQ49" s="1114"/>
      <c r="LNR49" s="1115"/>
      <c r="LNS49" s="269"/>
      <c r="LNT49" s="267"/>
      <c r="LNU49" s="320"/>
      <c r="LNV49" s="321"/>
      <c r="LNW49" s="1111"/>
      <c r="LNX49" s="1113"/>
      <c r="LNY49" s="1114"/>
      <c r="LNZ49" s="1114"/>
      <c r="LOA49" s="1114"/>
      <c r="LOB49" s="1115"/>
      <c r="LOC49" s="269"/>
      <c r="LOD49" s="267"/>
      <c r="LOE49" s="320"/>
      <c r="LOF49" s="321"/>
      <c r="LOG49" s="1111"/>
      <c r="LOH49" s="1113"/>
      <c r="LOI49" s="1114"/>
      <c r="LOJ49" s="1114"/>
      <c r="LOK49" s="1114"/>
      <c r="LOL49" s="1115"/>
      <c r="LOM49" s="269"/>
      <c r="LON49" s="267"/>
      <c r="LOO49" s="320"/>
      <c r="LOP49" s="321"/>
      <c r="LOQ49" s="1111"/>
      <c r="LOR49" s="1113"/>
      <c r="LOS49" s="1114"/>
      <c r="LOT49" s="1114"/>
      <c r="LOU49" s="1114"/>
      <c r="LOV49" s="1115"/>
      <c r="LOW49" s="269"/>
      <c r="LOX49" s="267"/>
      <c r="LOY49" s="320"/>
      <c r="LOZ49" s="321"/>
      <c r="LPA49" s="1111"/>
      <c r="LPB49" s="1113"/>
      <c r="LPC49" s="1114"/>
      <c r="LPD49" s="1114"/>
      <c r="LPE49" s="1114"/>
      <c r="LPF49" s="1115"/>
      <c r="LPG49" s="269"/>
      <c r="LPH49" s="267"/>
      <c r="LPI49" s="320"/>
      <c r="LPJ49" s="321"/>
      <c r="LPK49" s="1111"/>
      <c r="LPL49" s="1113"/>
      <c r="LPM49" s="1114"/>
      <c r="LPN49" s="1114"/>
      <c r="LPO49" s="1114"/>
      <c r="LPP49" s="1115"/>
      <c r="LPQ49" s="269"/>
      <c r="LPR49" s="267"/>
      <c r="LPS49" s="320"/>
      <c r="LPT49" s="321"/>
      <c r="LPU49" s="1111"/>
      <c r="LPV49" s="1113"/>
      <c r="LPW49" s="1114"/>
      <c r="LPX49" s="1114"/>
      <c r="LPY49" s="1114"/>
      <c r="LPZ49" s="1115"/>
      <c r="LQA49" s="269"/>
      <c r="LQB49" s="267"/>
      <c r="LQC49" s="320"/>
      <c r="LQD49" s="321"/>
      <c r="LQE49" s="1111"/>
      <c r="LQF49" s="1113"/>
      <c r="LQG49" s="1114"/>
      <c r="LQH49" s="1114"/>
      <c r="LQI49" s="1114"/>
      <c r="LQJ49" s="1115"/>
      <c r="LQK49" s="269"/>
      <c r="LQL49" s="267"/>
      <c r="LQM49" s="320"/>
      <c r="LQN49" s="321"/>
      <c r="LQO49" s="1111"/>
      <c r="LQP49" s="1113"/>
      <c r="LQQ49" s="1114"/>
      <c r="LQR49" s="1114"/>
      <c r="LQS49" s="1114"/>
      <c r="LQT49" s="1115"/>
      <c r="LQU49" s="269"/>
      <c r="LQV49" s="267"/>
      <c r="LQW49" s="320"/>
      <c r="LQX49" s="321"/>
      <c r="LQY49" s="1111"/>
      <c r="LQZ49" s="1113"/>
      <c r="LRA49" s="1114"/>
      <c r="LRB49" s="1114"/>
      <c r="LRC49" s="1114"/>
      <c r="LRD49" s="1115"/>
      <c r="LRE49" s="269"/>
      <c r="LRF49" s="267"/>
      <c r="LRG49" s="320"/>
      <c r="LRH49" s="321"/>
      <c r="LRI49" s="1111"/>
      <c r="LRJ49" s="1113"/>
      <c r="LRK49" s="1114"/>
      <c r="LRL49" s="1114"/>
      <c r="LRM49" s="1114"/>
      <c r="LRN49" s="1115"/>
      <c r="LRO49" s="269"/>
      <c r="LRP49" s="267"/>
      <c r="LRQ49" s="320"/>
      <c r="LRR49" s="321"/>
      <c r="LRS49" s="1111"/>
      <c r="LRT49" s="1113"/>
      <c r="LRU49" s="1114"/>
      <c r="LRV49" s="1114"/>
      <c r="LRW49" s="1114"/>
      <c r="LRX49" s="1115"/>
      <c r="LRY49" s="269"/>
      <c r="LRZ49" s="267"/>
      <c r="LSA49" s="320"/>
      <c r="LSB49" s="321"/>
      <c r="LSC49" s="1111"/>
      <c r="LSD49" s="1113"/>
      <c r="LSE49" s="1114"/>
      <c r="LSF49" s="1114"/>
      <c r="LSG49" s="1114"/>
      <c r="LSH49" s="1115"/>
      <c r="LSI49" s="269"/>
      <c r="LSJ49" s="267"/>
      <c r="LSK49" s="320"/>
      <c r="LSL49" s="321"/>
      <c r="LSM49" s="1111"/>
      <c r="LSN49" s="1113"/>
      <c r="LSO49" s="1114"/>
      <c r="LSP49" s="1114"/>
      <c r="LSQ49" s="1114"/>
      <c r="LSR49" s="1115"/>
      <c r="LSS49" s="269"/>
      <c r="LST49" s="267"/>
      <c r="LSU49" s="320"/>
      <c r="LSV49" s="321"/>
      <c r="LSW49" s="1111"/>
      <c r="LSX49" s="1113"/>
      <c r="LSY49" s="1114"/>
      <c r="LSZ49" s="1114"/>
      <c r="LTA49" s="1114"/>
      <c r="LTB49" s="1115"/>
      <c r="LTC49" s="269"/>
      <c r="LTD49" s="267"/>
      <c r="LTE49" s="320"/>
      <c r="LTF49" s="321"/>
      <c r="LTG49" s="1111"/>
      <c r="LTH49" s="1113"/>
      <c r="LTI49" s="1114"/>
      <c r="LTJ49" s="1114"/>
      <c r="LTK49" s="1114"/>
      <c r="LTL49" s="1115"/>
      <c r="LTM49" s="269"/>
      <c r="LTN49" s="267"/>
      <c r="LTO49" s="320"/>
      <c r="LTP49" s="321"/>
      <c r="LTQ49" s="1111"/>
      <c r="LTR49" s="1113"/>
      <c r="LTS49" s="1114"/>
      <c r="LTT49" s="1114"/>
      <c r="LTU49" s="1114"/>
      <c r="LTV49" s="1115"/>
      <c r="LTW49" s="269"/>
      <c r="LTX49" s="267"/>
      <c r="LTY49" s="320"/>
      <c r="LTZ49" s="321"/>
      <c r="LUA49" s="1111"/>
      <c r="LUB49" s="1113"/>
      <c r="LUC49" s="1114"/>
      <c r="LUD49" s="1114"/>
      <c r="LUE49" s="1114"/>
      <c r="LUF49" s="1115"/>
      <c r="LUG49" s="269"/>
      <c r="LUH49" s="267"/>
      <c r="LUI49" s="320"/>
      <c r="LUJ49" s="321"/>
      <c r="LUK49" s="1111"/>
      <c r="LUL49" s="1113"/>
      <c r="LUM49" s="1114"/>
      <c r="LUN49" s="1114"/>
      <c r="LUO49" s="1114"/>
      <c r="LUP49" s="1115"/>
      <c r="LUQ49" s="269"/>
      <c r="LUR49" s="267"/>
      <c r="LUS49" s="320"/>
      <c r="LUT49" s="321"/>
      <c r="LUU49" s="1111"/>
      <c r="LUV49" s="1113"/>
      <c r="LUW49" s="1114"/>
      <c r="LUX49" s="1114"/>
      <c r="LUY49" s="1114"/>
      <c r="LUZ49" s="1115"/>
      <c r="LVA49" s="269"/>
      <c r="LVB49" s="267"/>
      <c r="LVC49" s="320"/>
      <c r="LVD49" s="321"/>
      <c r="LVE49" s="1111"/>
      <c r="LVF49" s="1113"/>
      <c r="LVG49" s="1114"/>
      <c r="LVH49" s="1114"/>
      <c r="LVI49" s="1114"/>
      <c r="LVJ49" s="1115"/>
      <c r="LVK49" s="269"/>
      <c r="LVL49" s="267"/>
      <c r="LVM49" s="320"/>
      <c r="LVN49" s="321"/>
      <c r="LVO49" s="1111"/>
      <c r="LVP49" s="1113"/>
      <c r="LVQ49" s="1114"/>
      <c r="LVR49" s="1114"/>
      <c r="LVS49" s="1114"/>
      <c r="LVT49" s="1115"/>
      <c r="LVU49" s="269"/>
      <c r="LVV49" s="267"/>
      <c r="LVW49" s="320"/>
      <c r="LVX49" s="321"/>
      <c r="LVY49" s="1111"/>
      <c r="LVZ49" s="1113"/>
      <c r="LWA49" s="1114"/>
      <c r="LWB49" s="1114"/>
      <c r="LWC49" s="1114"/>
      <c r="LWD49" s="1115"/>
      <c r="LWE49" s="269"/>
      <c r="LWF49" s="267"/>
      <c r="LWG49" s="320"/>
      <c r="LWH49" s="321"/>
      <c r="LWI49" s="1111"/>
      <c r="LWJ49" s="1113"/>
      <c r="LWK49" s="1114"/>
      <c r="LWL49" s="1114"/>
      <c r="LWM49" s="1114"/>
      <c r="LWN49" s="1115"/>
      <c r="LWO49" s="269"/>
      <c r="LWP49" s="267"/>
      <c r="LWQ49" s="320"/>
      <c r="LWR49" s="321"/>
      <c r="LWS49" s="1111"/>
      <c r="LWT49" s="1113"/>
      <c r="LWU49" s="1114"/>
      <c r="LWV49" s="1114"/>
      <c r="LWW49" s="1114"/>
      <c r="LWX49" s="1115"/>
      <c r="LWY49" s="269"/>
      <c r="LWZ49" s="267"/>
      <c r="LXA49" s="320"/>
      <c r="LXB49" s="321"/>
      <c r="LXC49" s="1111"/>
      <c r="LXD49" s="1113"/>
      <c r="LXE49" s="1114"/>
      <c r="LXF49" s="1114"/>
      <c r="LXG49" s="1114"/>
      <c r="LXH49" s="1115"/>
      <c r="LXI49" s="269"/>
      <c r="LXJ49" s="267"/>
      <c r="LXK49" s="320"/>
      <c r="LXL49" s="321"/>
      <c r="LXM49" s="1111"/>
      <c r="LXN49" s="1113"/>
      <c r="LXO49" s="1114"/>
      <c r="LXP49" s="1114"/>
      <c r="LXQ49" s="1114"/>
      <c r="LXR49" s="1115"/>
      <c r="LXS49" s="269"/>
      <c r="LXT49" s="267"/>
      <c r="LXU49" s="320"/>
      <c r="LXV49" s="321"/>
      <c r="LXW49" s="1111"/>
      <c r="LXX49" s="1113"/>
      <c r="LXY49" s="1114"/>
      <c r="LXZ49" s="1114"/>
      <c r="LYA49" s="1114"/>
      <c r="LYB49" s="1115"/>
      <c r="LYC49" s="269"/>
      <c r="LYD49" s="267"/>
      <c r="LYE49" s="320"/>
      <c r="LYF49" s="321"/>
      <c r="LYG49" s="1111"/>
      <c r="LYH49" s="1113"/>
      <c r="LYI49" s="1114"/>
      <c r="LYJ49" s="1114"/>
      <c r="LYK49" s="1114"/>
      <c r="LYL49" s="1115"/>
      <c r="LYM49" s="269"/>
      <c r="LYN49" s="267"/>
      <c r="LYO49" s="320"/>
      <c r="LYP49" s="321"/>
      <c r="LYQ49" s="1111"/>
      <c r="LYR49" s="1113"/>
      <c r="LYS49" s="1114"/>
      <c r="LYT49" s="1114"/>
      <c r="LYU49" s="1114"/>
      <c r="LYV49" s="1115"/>
      <c r="LYW49" s="269"/>
      <c r="LYX49" s="267"/>
      <c r="LYY49" s="320"/>
      <c r="LYZ49" s="321"/>
      <c r="LZA49" s="1111"/>
      <c r="LZB49" s="1113"/>
      <c r="LZC49" s="1114"/>
      <c r="LZD49" s="1114"/>
      <c r="LZE49" s="1114"/>
      <c r="LZF49" s="1115"/>
      <c r="LZG49" s="269"/>
      <c r="LZH49" s="267"/>
      <c r="LZI49" s="320"/>
      <c r="LZJ49" s="321"/>
      <c r="LZK49" s="1111"/>
      <c r="LZL49" s="1113"/>
      <c r="LZM49" s="1114"/>
      <c r="LZN49" s="1114"/>
      <c r="LZO49" s="1114"/>
      <c r="LZP49" s="1115"/>
      <c r="LZQ49" s="269"/>
      <c r="LZR49" s="267"/>
      <c r="LZS49" s="320"/>
      <c r="LZT49" s="321"/>
      <c r="LZU49" s="1111"/>
      <c r="LZV49" s="1113"/>
      <c r="LZW49" s="1114"/>
      <c r="LZX49" s="1114"/>
      <c r="LZY49" s="1114"/>
      <c r="LZZ49" s="1115"/>
      <c r="MAA49" s="269"/>
      <c r="MAB49" s="267"/>
      <c r="MAC49" s="320"/>
      <c r="MAD49" s="321"/>
      <c r="MAE49" s="1111"/>
      <c r="MAF49" s="1113"/>
      <c r="MAG49" s="1114"/>
      <c r="MAH49" s="1114"/>
      <c r="MAI49" s="1114"/>
      <c r="MAJ49" s="1115"/>
      <c r="MAK49" s="269"/>
      <c r="MAL49" s="267"/>
      <c r="MAM49" s="320"/>
      <c r="MAN49" s="321"/>
      <c r="MAO49" s="1111"/>
      <c r="MAP49" s="1113"/>
      <c r="MAQ49" s="1114"/>
      <c r="MAR49" s="1114"/>
      <c r="MAS49" s="1114"/>
      <c r="MAT49" s="1115"/>
      <c r="MAU49" s="269"/>
      <c r="MAV49" s="267"/>
      <c r="MAW49" s="320"/>
      <c r="MAX49" s="321"/>
      <c r="MAY49" s="1111"/>
      <c r="MAZ49" s="1113"/>
      <c r="MBA49" s="1114"/>
      <c r="MBB49" s="1114"/>
      <c r="MBC49" s="1114"/>
      <c r="MBD49" s="1115"/>
      <c r="MBE49" s="269"/>
      <c r="MBF49" s="267"/>
      <c r="MBG49" s="320"/>
      <c r="MBH49" s="321"/>
      <c r="MBI49" s="1111"/>
      <c r="MBJ49" s="1113"/>
      <c r="MBK49" s="1114"/>
      <c r="MBL49" s="1114"/>
      <c r="MBM49" s="1114"/>
      <c r="MBN49" s="1115"/>
      <c r="MBO49" s="269"/>
      <c r="MBP49" s="267"/>
      <c r="MBQ49" s="320"/>
      <c r="MBR49" s="321"/>
      <c r="MBS49" s="1111"/>
      <c r="MBT49" s="1113"/>
      <c r="MBU49" s="1114"/>
      <c r="MBV49" s="1114"/>
      <c r="MBW49" s="1114"/>
      <c r="MBX49" s="1115"/>
      <c r="MBY49" s="269"/>
      <c r="MBZ49" s="267"/>
      <c r="MCA49" s="320"/>
      <c r="MCB49" s="321"/>
      <c r="MCC49" s="1111"/>
      <c r="MCD49" s="1113"/>
      <c r="MCE49" s="1114"/>
      <c r="MCF49" s="1114"/>
      <c r="MCG49" s="1114"/>
      <c r="MCH49" s="1115"/>
      <c r="MCI49" s="269"/>
      <c r="MCJ49" s="267"/>
      <c r="MCK49" s="320"/>
      <c r="MCL49" s="321"/>
      <c r="MCM49" s="1111"/>
      <c r="MCN49" s="1113"/>
      <c r="MCO49" s="1114"/>
      <c r="MCP49" s="1114"/>
      <c r="MCQ49" s="1114"/>
      <c r="MCR49" s="1115"/>
      <c r="MCS49" s="269"/>
      <c r="MCT49" s="267"/>
      <c r="MCU49" s="320"/>
      <c r="MCV49" s="321"/>
      <c r="MCW49" s="1111"/>
      <c r="MCX49" s="1113"/>
      <c r="MCY49" s="1114"/>
      <c r="MCZ49" s="1114"/>
      <c r="MDA49" s="1114"/>
      <c r="MDB49" s="1115"/>
      <c r="MDC49" s="269"/>
      <c r="MDD49" s="267"/>
      <c r="MDE49" s="320"/>
      <c r="MDF49" s="321"/>
      <c r="MDG49" s="1111"/>
      <c r="MDH49" s="1113"/>
      <c r="MDI49" s="1114"/>
      <c r="MDJ49" s="1114"/>
      <c r="MDK49" s="1114"/>
      <c r="MDL49" s="1115"/>
      <c r="MDM49" s="269"/>
      <c r="MDN49" s="267"/>
      <c r="MDO49" s="320"/>
      <c r="MDP49" s="321"/>
      <c r="MDQ49" s="1111"/>
      <c r="MDR49" s="1113"/>
      <c r="MDS49" s="1114"/>
      <c r="MDT49" s="1114"/>
      <c r="MDU49" s="1114"/>
      <c r="MDV49" s="1115"/>
      <c r="MDW49" s="269"/>
      <c r="MDX49" s="267"/>
      <c r="MDY49" s="320"/>
      <c r="MDZ49" s="321"/>
      <c r="MEA49" s="1111"/>
      <c r="MEB49" s="1113"/>
      <c r="MEC49" s="1114"/>
      <c r="MED49" s="1114"/>
      <c r="MEE49" s="1114"/>
      <c r="MEF49" s="1115"/>
      <c r="MEG49" s="269"/>
      <c r="MEH49" s="267"/>
      <c r="MEI49" s="320"/>
      <c r="MEJ49" s="321"/>
      <c r="MEK49" s="1111"/>
      <c r="MEL49" s="1113"/>
      <c r="MEM49" s="1114"/>
      <c r="MEN49" s="1114"/>
      <c r="MEO49" s="1114"/>
      <c r="MEP49" s="1115"/>
      <c r="MEQ49" s="269"/>
      <c r="MER49" s="267"/>
      <c r="MES49" s="320"/>
      <c r="MET49" s="321"/>
      <c r="MEU49" s="1111"/>
      <c r="MEV49" s="1113"/>
      <c r="MEW49" s="1114"/>
      <c r="MEX49" s="1114"/>
      <c r="MEY49" s="1114"/>
      <c r="MEZ49" s="1115"/>
      <c r="MFA49" s="269"/>
      <c r="MFB49" s="267"/>
      <c r="MFC49" s="320"/>
      <c r="MFD49" s="321"/>
      <c r="MFE49" s="1111"/>
      <c r="MFF49" s="1113"/>
      <c r="MFG49" s="1114"/>
      <c r="MFH49" s="1114"/>
      <c r="MFI49" s="1114"/>
      <c r="MFJ49" s="1115"/>
      <c r="MFK49" s="269"/>
      <c r="MFL49" s="267"/>
      <c r="MFM49" s="320"/>
      <c r="MFN49" s="321"/>
      <c r="MFO49" s="1111"/>
      <c r="MFP49" s="1113"/>
      <c r="MFQ49" s="1114"/>
      <c r="MFR49" s="1114"/>
      <c r="MFS49" s="1114"/>
      <c r="MFT49" s="1115"/>
      <c r="MFU49" s="269"/>
      <c r="MFV49" s="267"/>
      <c r="MFW49" s="320"/>
      <c r="MFX49" s="321"/>
      <c r="MFY49" s="1111"/>
      <c r="MFZ49" s="1113"/>
      <c r="MGA49" s="1114"/>
      <c r="MGB49" s="1114"/>
      <c r="MGC49" s="1114"/>
      <c r="MGD49" s="1115"/>
      <c r="MGE49" s="269"/>
      <c r="MGF49" s="267"/>
      <c r="MGG49" s="320"/>
      <c r="MGH49" s="321"/>
      <c r="MGI49" s="1111"/>
      <c r="MGJ49" s="1113"/>
      <c r="MGK49" s="1114"/>
      <c r="MGL49" s="1114"/>
      <c r="MGM49" s="1114"/>
      <c r="MGN49" s="1115"/>
      <c r="MGO49" s="269"/>
      <c r="MGP49" s="267"/>
      <c r="MGQ49" s="320"/>
      <c r="MGR49" s="321"/>
      <c r="MGS49" s="1111"/>
      <c r="MGT49" s="1113"/>
      <c r="MGU49" s="1114"/>
      <c r="MGV49" s="1114"/>
      <c r="MGW49" s="1114"/>
      <c r="MGX49" s="1115"/>
      <c r="MGY49" s="269"/>
      <c r="MGZ49" s="267"/>
      <c r="MHA49" s="320"/>
      <c r="MHB49" s="321"/>
      <c r="MHC49" s="1111"/>
      <c r="MHD49" s="1113"/>
      <c r="MHE49" s="1114"/>
      <c r="MHF49" s="1114"/>
      <c r="MHG49" s="1114"/>
      <c r="MHH49" s="1115"/>
      <c r="MHI49" s="269"/>
      <c r="MHJ49" s="267"/>
      <c r="MHK49" s="320"/>
      <c r="MHL49" s="321"/>
      <c r="MHM49" s="1111"/>
      <c r="MHN49" s="1113"/>
      <c r="MHO49" s="1114"/>
      <c r="MHP49" s="1114"/>
      <c r="MHQ49" s="1114"/>
      <c r="MHR49" s="1115"/>
      <c r="MHS49" s="269"/>
      <c r="MHT49" s="267"/>
      <c r="MHU49" s="320"/>
      <c r="MHV49" s="321"/>
      <c r="MHW49" s="1111"/>
      <c r="MHX49" s="1113"/>
      <c r="MHY49" s="1114"/>
      <c r="MHZ49" s="1114"/>
      <c r="MIA49" s="1114"/>
      <c r="MIB49" s="1115"/>
      <c r="MIC49" s="269"/>
      <c r="MID49" s="267"/>
      <c r="MIE49" s="320"/>
      <c r="MIF49" s="321"/>
      <c r="MIG49" s="1111"/>
      <c r="MIH49" s="1113"/>
      <c r="MII49" s="1114"/>
      <c r="MIJ49" s="1114"/>
      <c r="MIK49" s="1114"/>
      <c r="MIL49" s="1115"/>
      <c r="MIM49" s="269"/>
      <c r="MIN49" s="267"/>
      <c r="MIO49" s="320"/>
      <c r="MIP49" s="321"/>
      <c r="MIQ49" s="1111"/>
      <c r="MIR49" s="1113"/>
      <c r="MIS49" s="1114"/>
      <c r="MIT49" s="1114"/>
      <c r="MIU49" s="1114"/>
      <c r="MIV49" s="1115"/>
      <c r="MIW49" s="269"/>
      <c r="MIX49" s="267"/>
      <c r="MIY49" s="320"/>
      <c r="MIZ49" s="321"/>
      <c r="MJA49" s="1111"/>
      <c r="MJB49" s="1113"/>
      <c r="MJC49" s="1114"/>
      <c r="MJD49" s="1114"/>
      <c r="MJE49" s="1114"/>
      <c r="MJF49" s="1115"/>
      <c r="MJG49" s="269"/>
      <c r="MJH49" s="267"/>
      <c r="MJI49" s="320"/>
      <c r="MJJ49" s="321"/>
      <c r="MJK49" s="1111"/>
      <c r="MJL49" s="1113"/>
      <c r="MJM49" s="1114"/>
      <c r="MJN49" s="1114"/>
      <c r="MJO49" s="1114"/>
      <c r="MJP49" s="1115"/>
      <c r="MJQ49" s="269"/>
      <c r="MJR49" s="267"/>
      <c r="MJS49" s="320"/>
      <c r="MJT49" s="321"/>
      <c r="MJU49" s="1111"/>
      <c r="MJV49" s="1113"/>
      <c r="MJW49" s="1114"/>
      <c r="MJX49" s="1114"/>
      <c r="MJY49" s="1114"/>
      <c r="MJZ49" s="1115"/>
      <c r="MKA49" s="269"/>
      <c r="MKB49" s="267"/>
      <c r="MKC49" s="320"/>
      <c r="MKD49" s="321"/>
      <c r="MKE49" s="1111"/>
      <c r="MKF49" s="1113"/>
      <c r="MKG49" s="1114"/>
      <c r="MKH49" s="1114"/>
      <c r="MKI49" s="1114"/>
      <c r="MKJ49" s="1115"/>
      <c r="MKK49" s="269"/>
      <c r="MKL49" s="267"/>
      <c r="MKM49" s="320"/>
      <c r="MKN49" s="321"/>
      <c r="MKO49" s="1111"/>
      <c r="MKP49" s="1113"/>
      <c r="MKQ49" s="1114"/>
      <c r="MKR49" s="1114"/>
      <c r="MKS49" s="1114"/>
      <c r="MKT49" s="1115"/>
      <c r="MKU49" s="269"/>
      <c r="MKV49" s="267"/>
      <c r="MKW49" s="320"/>
      <c r="MKX49" s="321"/>
      <c r="MKY49" s="1111"/>
      <c r="MKZ49" s="1113"/>
      <c r="MLA49" s="1114"/>
      <c r="MLB49" s="1114"/>
      <c r="MLC49" s="1114"/>
      <c r="MLD49" s="1115"/>
      <c r="MLE49" s="269"/>
      <c r="MLF49" s="267"/>
      <c r="MLG49" s="320"/>
      <c r="MLH49" s="321"/>
      <c r="MLI49" s="1111"/>
      <c r="MLJ49" s="1113"/>
      <c r="MLK49" s="1114"/>
      <c r="MLL49" s="1114"/>
      <c r="MLM49" s="1114"/>
      <c r="MLN49" s="1115"/>
      <c r="MLO49" s="269"/>
      <c r="MLP49" s="267"/>
      <c r="MLQ49" s="320"/>
      <c r="MLR49" s="321"/>
      <c r="MLS49" s="1111"/>
      <c r="MLT49" s="1113"/>
      <c r="MLU49" s="1114"/>
      <c r="MLV49" s="1114"/>
      <c r="MLW49" s="1114"/>
      <c r="MLX49" s="1115"/>
      <c r="MLY49" s="269"/>
      <c r="MLZ49" s="267"/>
      <c r="MMA49" s="320"/>
      <c r="MMB49" s="321"/>
      <c r="MMC49" s="1111"/>
      <c r="MMD49" s="1113"/>
      <c r="MME49" s="1114"/>
      <c r="MMF49" s="1114"/>
      <c r="MMG49" s="1114"/>
      <c r="MMH49" s="1115"/>
      <c r="MMI49" s="269"/>
      <c r="MMJ49" s="267"/>
      <c r="MMK49" s="320"/>
      <c r="MML49" s="321"/>
      <c r="MMM49" s="1111"/>
      <c r="MMN49" s="1113"/>
      <c r="MMO49" s="1114"/>
      <c r="MMP49" s="1114"/>
      <c r="MMQ49" s="1114"/>
      <c r="MMR49" s="1115"/>
      <c r="MMS49" s="269"/>
      <c r="MMT49" s="267"/>
      <c r="MMU49" s="320"/>
      <c r="MMV49" s="321"/>
      <c r="MMW49" s="1111"/>
      <c r="MMX49" s="1113"/>
      <c r="MMY49" s="1114"/>
      <c r="MMZ49" s="1114"/>
      <c r="MNA49" s="1114"/>
      <c r="MNB49" s="1115"/>
      <c r="MNC49" s="269"/>
      <c r="MND49" s="267"/>
      <c r="MNE49" s="320"/>
      <c r="MNF49" s="321"/>
      <c r="MNG49" s="1111"/>
      <c r="MNH49" s="1113"/>
      <c r="MNI49" s="1114"/>
      <c r="MNJ49" s="1114"/>
      <c r="MNK49" s="1114"/>
      <c r="MNL49" s="1115"/>
      <c r="MNM49" s="269"/>
      <c r="MNN49" s="267"/>
      <c r="MNO49" s="320"/>
      <c r="MNP49" s="321"/>
      <c r="MNQ49" s="1111"/>
      <c r="MNR49" s="1113"/>
      <c r="MNS49" s="1114"/>
      <c r="MNT49" s="1114"/>
      <c r="MNU49" s="1114"/>
      <c r="MNV49" s="1115"/>
      <c r="MNW49" s="269"/>
      <c r="MNX49" s="267"/>
      <c r="MNY49" s="320"/>
      <c r="MNZ49" s="321"/>
      <c r="MOA49" s="1111"/>
      <c r="MOB49" s="1113"/>
      <c r="MOC49" s="1114"/>
      <c r="MOD49" s="1114"/>
      <c r="MOE49" s="1114"/>
      <c r="MOF49" s="1115"/>
      <c r="MOG49" s="269"/>
      <c r="MOH49" s="267"/>
      <c r="MOI49" s="320"/>
      <c r="MOJ49" s="321"/>
      <c r="MOK49" s="1111"/>
      <c r="MOL49" s="1113"/>
      <c r="MOM49" s="1114"/>
      <c r="MON49" s="1114"/>
      <c r="MOO49" s="1114"/>
      <c r="MOP49" s="1115"/>
      <c r="MOQ49" s="269"/>
      <c r="MOR49" s="267"/>
      <c r="MOS49" s="320"/>
      <c r="MOT49" s="321"/>
      <c r="MOU49" s="1111"/>
      <c r="MOV49" s="1113"/>
      <c r="MOW49" s="1114"/>
      <c r="MOX49" s="1114"/>
      <c r="MOY49" s="1114"/>
      <c r="MOZ49" s="1115"/>
      <c r="MPA49" s="269"/>
      <c r="MPB49" s="267"/>
      <c r="MPC49" s="320"/>
      <c r="MPD49" s="321"/>
      <c r="MPE49" s="1111"/>
      <c r="MPF49" s="1113"/>
      <c r="MPG49" s="1114"/>
      <c r="MPH49" s="1114"/>
      <c r="MPI49" s="1114"/>
      <c r="MPJ49" s="1115"/>
      <c r="MPK49" s="269"/>
      <c r="MPL49" s="267"/>
      <c r="MPM49" s="320"/>
      <c r="MPN49" s="321"/>
      <c r="MPO49" s="1111"/>
      <c r="MPP49" s="1113"/>
      <c r="MPQ49" s="1114"/>
      <c r="MPR49" s="1114"/>
      <c r="MPS49" s="1114"/>
      <c r="MPT49" s="1115"/>
      <c r="MPU49" s="269"/>
      <c r="MPV49" s="267"/>
      <c r="MPW49" s="320"/>
      <c r="MPX49" s="321"/>
      <c r="MPY49" s="1111"/>
      <c r="MPZ49" s="1113"/>
      <c r="MQA49" s="1114"/>
      <c r="MQB49" s="1114"/>
      <c r="MQC49" s="1114"/>
      <c r="MQD49" s="1115"/>
      <c r="MQE49" s="269"/>
      <c r="MQF49" s="267"/>
      <c r="MQG49" s="320"/>
      <c r="MQH49" s="321"/>
      <c r="MQI49" s="1111"/>
      <c r="MQJ49" s="1113"/>
      <c r="MQK49" s="1114"/>
      <c r="MQL49" s="1114"/>
      <c r="MQM49" s="1114"/>
      <c r="MQN49" s="1115"/>
      <c r="MQO49" s="269"/>
      <c r="MQP49" s="267"/>
      <c r="MQQ49" s="320"/>
      <c r="MQR49" s="321"/>
      <c r="MQS49" s="1111"/>
      <c r="MQT49" s="1113"/>
      <c r="MQU49" s="1114"/>
      <c r="MQV49" s="1114"/>
      <c r="MQW49" s="1114"/>
      <c r="MQX49" s="1115"/>
      <c r="MQY49" s="269"/>
      <c r="MQZ49" s="267"/>
      <c r="MRA49" s="320"/>
      <c r="MRB49" s="321"/>
      <c r="MRC49" s="1111"/>
      <c r="MRD49" s="1113"/>
      <c r="MRE49" s="1114"/>
      <c r="MRF49" s="1114"/>
      <c r="MRG49" s="1114"/>
      <c r="MRH49" s="1115"/>
      <c r="MRI49" s="269"/>
      <c r="MRJ49" s="267"/>
      <c r="MRK49" s="320"/>
      <c r="MRL49" s="321"/>
      <c r="MRM49" s="1111"/>
      <c r="MRN49" s="1113"/>
      <c r="MRO49" s="1114"/>
      <c r="MRP49" s="1114"/>
      <c r="MRQ49" s="1114"/>
      <c r="MRR49" s="1115"/>
      <c r="MRS49" s="269"/>
      <c r="MRT49" s="267"/>
      <c r="MRU49" s="320"/>
      <c r="MRV49" s="321"/>
      <c r="MRW49" s="1111"/>
      <c r="MRX49" s="1113"/>
      <c r="MRY49" s="1114"/>
      <c r="MRZ49" s="1114"/>
      <c r="MSA49" s="1114"/>
      <c r="MSB49" s="1115"/>
      <c r="MSC49" s="269"/>
      <c r="MSD49" s="267"/>
      <c r="MSE49" s="320"/>
      <c r="MSF49" s="321"/>
      <c r="MSG49" s="1111"/>
      <c r="MSH49" s="1113"/>
      <c r="MSI49" s="1114"/>
      <c r="MSJ49" s="1114"/>
      <c r="MSK49" s="1114"/>
      <c r="MSL49" s="1115"/>
      <c r="MSM49" s="269"/>
      <c r="MSN49" s="267"/>
      <c r="MSO49" s="320"/>
      <c r="MSP49" s="321"/>
      <c r="MSQ49" s="1111"/>
      <c r="MSR49" s="1113"/>
      <c r="MSS49" s="1114"/>
      <c r="MST49" s="1114"/>
      <c r="MSU49" s="1114"/>
      <c r="MSV49" s="1115"/>
      <c r="MSW49" s="269"/>
      <c r="MSX49" s="267"/>
      <c r="MSY49" s="320"/>
      <c r="MSZ49" s="321"/>
      <c r="MTA49" s="1111"/>
      <c r="MTB49" s="1113"/>
      <c r="MTC49" s="1114"/>
      <c r="MTD49" s="1114"/>
      <c r="MTE49" s="1114"/>
      <c r="MTF49" s="1115"/>
      <c r="MTG49" s="269"/>
      <c r="MTH49" s="267"/>
      <c r="MTI49" s="320"/>
      <c r="MTJ49" s="321"/>
      <c r="MTK49" s="1111"/>
      <c r="MTL49" s="1113"/>
      <c r="MTM49" s="1114"/>
      <c r="MTN49" s="1114"/>
      <c r="MTO49" s="1114"/>
      <c r="MTP49" s="1115"/>
      <c r="MTQ49" s="269"/>
      <c r="MTR49" s="267"/>
      <c r="MTS49" s="320"/>
      <c r="MTT49" s="321"/>
      <c r="MTU49" s="1111"/>
      <c r="MTV49" s="1113"/>
      <c r="MTW49" s="1114"/>
      <c r="MTX49" s="1114"/>
      <c r="MTY49" s="1114"/>
      <c r="MTZ49" s="1115"/>
      <c r="MUA49" s="269"/>
      <c r="MUB49" s="267"/>
      <c r="MUC49" s="320"/>
      <c r="MUD49" s="321"/>
      <c r="MUE49" s="1111"/>
      <c r="MUF49" s="1113"/>
      <c r="MUG49" s="1114"/>
      <c r="MUH49" s="1114"/>
      <c r="MUI49" s="1114"/>
      <c r="MUJ49" s="1115"/>
      <c r="MUK49" s="269"/>
      <c r="MUL49" s="267"/>
      <c r="MUM49" s="320"/>
      <c r="MUN49" s="321"/>
      <c r="MUO49" s="1111"/>
      <c r="MUP49" s="1113"/>
      <c r="MUQ49" s="1114"/>
      <c r="MUR49" s="1114"/>
      <c r="MUS49" s="1114"/>
      <c r="MUT49" s="1115"/>
      <c r="MUU49" s="269"/>
      <c r="MUV49" s="267"/>
      <c r="MUW49" s="320"/>
      <c r="MUX49" s="321"/>
      <c r="MUY49" s="1111"/>
      <c r="MUZ49" s="1113"/>
      <c r="MVA49" s="1114"/>
      <c r="MVB49" s="1114"/>
      <c r="MVC49" s="1114"/>
      <c r="MVD49" s="1115"/>
      <c r="MVE49" s="269"/>
      <c r="MVF49" s="267"/>
      <c r="MVG49" s="320"/>
      <c r="MVH49" s="321"/>
      <c r="MVI49" s="1111"/>
      <c r="MVJ49" s="1113"/>
      <c r="MVK49" s="1114"/>
      <c r="MVL49" s="1114"/>
      <c r="MVM49" s="1114"/>
      <c r="MVN49" s="1115"/>
      <c r="MVO49" s="269"/>
      <c r="MVP49" s="267"/>
      <c r="MVQ49" s="320"/>
      <c r="MVR49" s="321"/>
      <c r="MVS49" s="1111"/>
      <c r="MVT49" s="1113"/>
      <c r="MVU49" s="1114"/>
      <c r="MVV49" s="1114"/>
      <c r="MVW49" s="1114"/>
      <c r="MVX49" s="1115"/>
      <c r="MVY49" s="269"/>
      <c r="MVZ49" s="267"/>
      <c r="MWA49" s="320"/>
      <c r="MWB49" s="321"/>
      <c r="MWC49" s="1111"/>
      <c r="MWD49" s="1113"/>
      <c r="MWE49" s="1114"/>
      <c r="MWF49" s="1114"/>
      <c r="MWG49" s="1114"/>
      <c r="MWH49" s="1115"/>
      <c r="MWI49" s="269"/>
      <c r="MWJ49" s="267"/>
      <c r="MWK49" s="320"/>
      <c r="MWL49" s="321"/>
      <c r="MWM49" s="1111"/>
      <c r="MWN49" s="1113"/>
      <c r="MWO49" s="1114"/>
      <c r="MWP49" s="1114"/>
      <c r="MWQ49" s="1114"/>
      <c r="MWR49" s="1115"/>
      <c r="MWS49" s="269"/>
      <c r="MWT49" s="267"/>
      <c r="MWU49" s="320"/>
      <c r="MWV49" s="321"/>
      <c r="MWW49" s="1111"/>
      <c r="MWX49" s="1113"/>
      <c r="MWY49" s="1114"/>
      <c r="MWZ49" s="1114"/>
      <c r="MXA49" s="1114"/>
      <c r="MXB49" s="1115"/>
      <c r="MXC49" s="269"/>
      <c r="MXD49" s="267"/>
      <c r="MXE49" s="320"/>
      <c r="MXF49" s="321"/>
      <c r="MXG49" s="1111"/>
      <c r="MXH49" s="1113"/>
      <c r="MXI49" s="1114"/>
      <c r="MXJ49" s="1114"/>
      <c r="MXK49" s="1114"/>
      <c r="MXL49" s="1115"/>
      <c r="MXM49" s="269"/>
      <c r="MXN49" s="267"/>
      <c r="MXO49" s="320"/>
      <c r="MXP49" s="321"/>
      <c r="MXQ49" s="1111"/>
      <c r="MXR49" s="1113"/>
      <c r="MXS49" s="1114"/>
      <c r="MXT49" s="1114"/>
      <c r="MXU49" s="1114"/>
      <c r="MXV49" s="1115"/>
      <c r="MXW49" s="269"/>
      <c r="MXX49" s="267"/>
      <c r="MXY49" s="320"/>
      <c r="MXZ49" s="321"/>
      <c r="MYA49" s="1111"/>
      <c r="MYB49" s="1113"/>
      <c r="MYC49" s="1114"/>
      <c r="MYD49" s="1114"/>
      <c r="MYE49" s="1114"/>
      <c r="MYF49" s="1115"/>
      <c r="MYG49" s="269"/>
      <c r="MYH49" s="267"/>
      <c r="MYI49" s="320"/>
      <c r="MYJ49" s="321"/>
      <c r="MYK49" s="1111"/>
      <c r="MYL49" s="1113"/>
      <c r="MYM49" s="1114"/>
      <c r="MYN49" s="1114"/>
      <c r="MYO49" s="1114"/>
      <c r="MYP49" s="1115"/>
      <c r="MYQ49" s="269"/>
      <c r="MYR49" s="267"/>
      <c r="MYS49" s="320"/>
      <c r="MYT49" s="321"/>
      <c r="MYU49" s="1111"/>
      <c r="MYV49" s="1113"/>
      <c r="MYW49" s="1114"/>
      <c r="MYX49" s="1114"/>
      <c r="MYY49" s="1114"/>
      <c r="MYZ49" s="1115"/>
      <c r="MZA49" s="269"/>
      <c r="MZB49" s="267"/>
      <c r="MZC49" s="320"/>
      <c r="MZD49" s="321"/>
      <c r="MZE49" s="1111"/>
      <c r="MZF49" s="1113"/>
      <c r="MZG49" s="1114"/>
      <c r="MZH49" s="1114"/>
      <c r="MZI49" s="1114"/>
      <c r="MZJ49" s="1115"/>
      <c r="MZK49" s="269"/>
      <c r="MZL49" s="267"/>
      <c r="MZM49" s="320"/>
      <c r="MZN49" s="321"/>
      <c r="MZO49" s="1111"/>
      <c r="MZP49" s="1113"/>
      <c r="MZQ49" s="1114"/>
      <c r="MZR49" s="1114"/>
      <c r="MZS49" s="1114"/>
      <c r="MZT49" s="1115"/>
      <c r="MZU49" s="269"/>
      <c r="MZV49" s="267"/>
      <c r="MZW49" s="320"/>
      <c r="MZX49" s="321"/>
      <c r="MZY49" s="1111"/>
      <c r="MZZ49" s="1113"/>
      <c r="NAA49" s="1114"/>
      <c r="NAB49" s="1114"/>
      <c r="NAC49" s="1114"/>
      <c r="NAD49" s="1115"/>
      <c r="NAE49" s="269"/>
      <c r="NAF49" s="267"/>
      <c r="NAG49" s="320"/>
      <c r="NAH49" s="321"/>
      <c r="NAI49" s="1111"/>
      <c r="NAJ49" s="1113"/>
      <c r="NAK49" s="1114"/>
      <c r="NAL49" s="1114"/>
      <c r="NAM49" s="1114"/>
      <c r="NAN49" s="1115"/>
      <c r="NAO49" s="269"/>
      <c r="NAP49" s="267"/>
      <c r="NAQ49" s="320"/>
      <c r="NAR49" s="321"/>
      <c r="NAS49" s="1111"/>
      <c r="NAT49" s="1113"/>
      <c r="NAU49" s="1114"/>
      <c r="NAV49" s="1114"/>
      <c r="NAW49" s="1114"/>
      <c r="NAX49" s="1115"/>
      <c r="NAY49" s="269"/>
      <c r="NAZ49" s="267"/>
      <c r="NBA49" s="320"/>
      <c r="NBB49" s="321"/>
      <c r="NBC49" s="1111"/>
      <c r="NBD49" s="1113"/>
      <c r="NBE49" s="1114"/>
      <c r="NBF49" s="1114"/>
      <c r="NBG49" s="1114"/>
      <c r="NBH49" s="1115"/>
      <c r="NBI49" s="269"/>
      <c r="NBJ49" s="267"/>
      <c r="NBK49" s="320"/>
      <c r="NBL49" s="321"/>
      <c r="NBM49" s="1111"/>
      <c r="NBN49" s="1113"/>
      <c r="NBO49" s="1114"/>
      <c r="NBP49" s="1114"/>
      <c r="NBQ49" s="1114"/>
      <c r="NBR49" s="1115"/>
      <c r="NBS49" s="269"/>
      <c r="NBT49" s="267"/>
      <c r="NBU49" s="320"/>
      <c r="NBV49" s="321"/>
      <c r="NBW49" s="1111"/>
      <c r="NBX49" s="1113"/>
      <c r="NBY49" s="1114"/>
      <c r="NBZ49" s="1114"/>
      <c r="NCA49" s="1114"/>
      <c r="NCB49" s="1115"/>
      <c r="NCC49" s="269"/>
      <c r="NCD49" s="267"/>
      <c r="NCE49" s="320"/>
      <c r="NCF49" s="321"/>
      <c r="NCG49" s="1111"/>
      <c r="NCH49" s="1113"/>
      <c r="NCI49" s="1114"/>
      <c r="NCJ49" s="1114"/>
      <c r="NCK49" s="1114"/>
      <c r="NCL49" s="1115"/>
      <c r="NCM49" s="269"/>
      <c r="NCN49" s="267"/>
      <c r="NCO49" s="320"/>
      <c r="NCP49" s="321"/>
      <c r="NCQ49" s="1111"/>
      <c r="NCR49" s="1113"/>
      <c r="NCS49" s="1114"/>
      <c r="NCT49" s="1114"/>
      <c r="NCU49" s="1114"/>
      <c r="NCV49" s="1115"/>
      <c r="NCW49" s="269"/>
      <c r="NCX49" s="267"/>
      <c r="NCY49" s="320"/>
      <c r="NCZ49" s="321"/>
      <c r="NDA49" s="1111"/>
      <c r="NDB49" s="1113"/>
      <c r="NDC49" s="1114"/>
      <c r="NDD49" s="1114"/>
      <c r="NDE49" s="1114"/>
      <c r="NDF49" s="1115"/>
      <c r="NDG49" s="269"/>
      <c r="NDH49" s="267"/>
      <c r="NDI49" s="320"/>
      <c r="NDJ49" s="321"/>
      <c r="NDK49" s="1111"/>
      <c r="NDL49" s="1113"/>
      <c r="NDM49" s="1114"/>
      <c r="NDN49" s="1114"/>
      <c r="NDO49" s="1114"/>
      <c r="NDP49" s="1115"/>
      <c r="NDQ49" s="269"/>
      <c r="NDR49" s="267"/>
      <c r="NDS49" s="320"/>
      <c r="NDT49" s="321"/>
      <c r="NDU49" s="1111"/>
      <c r="NDV49" s="1113"/>
      <c r="NDW49" s="1114"/>
      <c r="NDX49" s="1114"/>
      <c r="NDY49" s="1114"/>
      <c r="NDZ49" s="1115"/>
      <c r="NEA49" s="269"/>
      <c r="NEB49" s="267"/>
      <c r="NEC49" s="320"/>
      <c r="NED49" s="321"/>
      <c r="NEE49" s="1111"/>
      <c r="NEF49" s="1113"/>
      <c r="NEG49" s="1114"/>
      <c r="NEH49" s="1114"/>
      <c r="NEI49" s="1114"/>
      <c r="NEJ49" s="1115"/>
      <c r="NEK49" s="269"/>
      <c r="NEL49" s="267"/>
      <c r="NEM49" s="320"/>
      <c r="NEN49" s="321"/>
      <c r="NEO49" s="1111"/>
      <c r="NEP49" s="1113"/>
      <c r="NEQ49" s="1114"/>
      <c r="NER49" s="1114"/>
      <c r="NES49" s="1114"/>
      <c r="NET49" s="1115"/>
      <c r="NEU49" s="269"/>
      <c r="NEV49" s="267"/>
      <c r="NEW49" s="320"/>
      <c r="NEX49" s="321"/>
      <c r="NEY49" s="1111"/>
      <c r="NEZ49" s="1113"/>
      <c r="NFA49" s="1114"/>
      <c r="NFB49" s="1114"/>
      <c r="NFC49" s="1114"/>
      <c r="NFD49" s="1115"/>
      <c r="NFE49" s="269"/>
      <c r="NFF49" s="267"/>
      <c r="NFG49" s="320"/>
      <c r="NFH49" s="321"/>
      <c r="NFI49" s="1111"/>
      <c r="NFJ49" s="1113"/>
      <c r="NFK49" s="1114"/>
      <c r="NFL49" s="1114"/>
      <c r="NFM49" s="1114"/>
      <c r="NFN49" s="1115"/>
      <c r="NFO49" s="269"/>
      <c r="NFP49" s="267"/>
      <c r="NFQ49" s="320"/>
      <c r="NFR49" s="321"/>
      <c r="NFS49" s="1111"/>
      <c r="NFT49" s="1113"/>
      <c r="NFU49" s="1114"/>
      <c r="NFV49" s="1114"/>
      <c r="NFW49" s="1114"/>
      <c r="NFX49" s="1115"/>
      <c r="NFY49" s="269"/>
      <c r="NFZ49" s="267"/>
      <c r="NGA49" s="320"/>
      <c r="NGB49" s="321"/>
      <c r="NGC49" s="1111"/>
      <c r="NGD49" s="1113"/>
      <c r="NGE49" s="1114"/>
      <c r="NGF49" s="1114"/>
      <c r="NGG49" s="1114"/>
      <c r="NGH49" s="1115"/>
      <c r="NGI49" s="269"/>
      <c r="NGJ49" s="267"/>
      <c r="NGK49" s="320"/>
      <c r="NGL49" s="321"/>
      <c r="NGM49" s="1111"/>
      <c r="NGN49" s="1113"/>
      <c r="NGO49" s="1114"/>
      <c r="NGP49" s="1114"/>
      <c r="NGQ49" s="1114"/>
      <c r="NGR49" s="1115"/>
      <c r="NGS49" s="269"/>
      <c r="NGT49" s="267"/>
      <c r="NGU49" s="320"/>
      <c r="NGV49" s="321"/>
      <c r="NGW49" s="1111"/>
      <c r="NGX49" s="1113"/>
      <c r="NGY49" s="1114"/>
      <c r="NGZ49" s="1114"/>
      <c r="NHA49" s="1114"/>
      <c r="NHB49" s="1115"/>
      <c r="NHC49" s="269"/>
      <c r="NHD49" s="267"/>
      <c r="NHE49" s="320"/>
      <c r="NHF49" s="321"/>
      <c r="NHG49" s="1111"/>
      <c r="NHH49" s="1113"/>
      <c r="NHI49" s="1114"/>
      <c r="NHJ49" s="1114"/>
      <c r="NHK49" s="1114"/>
      <c r="NHL49" s="1115"/>
      <c r="NHM49" s="269"/>
      <c r="NHN49" s="267"/>
      <c r="NHO49" s="320"/>
      <c r="NHP49" s="321"/>
      <c r="NHQ49" s="1111"/>
      <c r="NHR49" s="1113"/>
      <c r="NHS49" s="1114"/>
      <c r="NHT49" s="1114"/>
      <c r="NHU49" s="1114"/>
      <c r="NHV49" s="1115"/>
      <c r="NHW49" s="269"/>
      <c r="NHX49" s="267"/>
      <c r="NHY49" s="320"/>
      <c r="NHZ49" s="321"/>
      <c r="NIA49" s="1111"/>
      <c r="NIB49" s="1113"/>
      <c r="NIC49" s="1114"/>
      <c r="NID49" s="1114"/>
      <c r="NIE49" s="1114"/>
      <c r="NIF49" s="1115"/>
      <c r="NIG49" s="269"/>
      <c r="NIH49" s="267"/>
      <c r="NII49" s="320"/>
      <c r="NIJ49" s="321"/>
      <c r="NIK49" s="1111"/>
      <c r="NIL49" s="1113"/>
      <c r="NIM49" s="1114"/>
      <c r="NIN49" s="1114"/>
      <c r="NIO49" s="1114"/>
      <c r="NIP49" s="1115"/>
      <c r="NIQ49" s="269"/>
      <c r="NIR49" s="267"/>
      <c r="NIS49" s="320"/>
      <c r="NIT49" s="321"/>
      <c r="NIU49" s="1111"/>
      <c r="NIV49" s="1113"/>
      <c r="NIW49" s="1114"/>
      <c r="NIX49" s="1114"/>
      <c r="NIY49" s="1114"/>
      <c r="NIZ49" s="1115"/>
      <c r="NJA49" s="269"/>
      <c r="NJB49" s="267"/>
      <c r="NJC49" s="320"/>
      <c r="NJD49" s="321"/>
      <c r="NJE49" s="1111"/>
      <c r="NJF49" s="1113"/>
      <c r="NJG49" s="1114"/>
      <c r="NJH49" s="1114"/>
      <c r="NJI49" s="1114"/>
      <c r="NJJ49" s="1115"/>
      <c r="NJK49" s="269"/>
      <c r="NJL49" s="267"/>
      <c r="NJM49" s="320"/>
      <c r="NJN49" s="321"/>
      <c r="NJO49" s="1111"/>
      <c r="NJP49" s="1113"/>
      <c r="NJQ49" s="1114"/>
      <c r="NJR49" s="1114"/>
      <c r="NJS49" s="1114"/>
      <c r="NJT49" s="1115"/>
      <c r="NJU49" s="269"/>
      <c r="NJV49" s="267"/>
      <c r="NJW49" s="320"/>
      <c r="NJX49" s="321"/>
      <c r="NJY49" s="1111"/>
      <c r="NJZ49" s="1113"/>
      <c r="NKA49" s="1114"/>
      <c r="NKB49" s="1114"/>
      <c r="NKC49" s="1114"/>
      <c r="NKD49" s="1115"/>
      <c r="NKE49" s="269"/>
      <c r="NKF49" s="267"/>
      <c r="NKG49" s="320"/>
      <c r="NKH49" s="321"/>
      <c r="NKI49" s="1111"/>
      <c r="NKJ49" s="1113"/>
      <c r="NKK49" s="1114"/>
      <c r="NKL49" s="1114"/>
      <c r="NKM49" s="1114"/>
      <c r="NKN49" s="1115"/>
      <c r="NKO49" s="269"/>
      <c r="NKP49" s="267"/>
      <c r="NKQ49" s="320"/>
      <c r="NKR49" s="321"/>
      <c r="NKS49" s="1111"/>
      <c r="NKT49" s="1113"/>
      <c r="NKU49" s="1114"/>
      <c r="NKV49" s="1114"/>
      <c r="NKW49" s="1114"/>
      <c r="NKX49" s="1115"/>
      <c r="NKY49" s="269"/>
      <c r="NKZ49" s="267"/>
      <c r="NLA49" s="320"/>
      <c r="NLB49" s="321"/>
      <c r="NLC49" s="1111"/>
      <c r="NLD49" s="1113"/>
      <c r="NLE49" s="1114"/>
      <c r="NLF49" s="1114"/>
      <c r="NLG49" s="1114"/>
      <c r="NLH49" s="1115"/>
      <c r="NLI49" s="269"/>
      <c r="NLJ49" s="267"/>
      <c r="NLK49" s="320"/>
      <c r="NLL49" s="321"/>
      <c r="NLM49" s="1111"/>
      <c r="NLN49" s="1113"/>
      <c r="NLO49" s="1114"/>
      <c r="NLP49" s="1114"/>
      <c r="NLQ49" s="1114"/>
      <c r="NLR49" s="1115"/>
      <c r="NLS49" s="269"/>
      <c r="NLT49" s="267"/>
      <c r="NLU49" s="320"/>
      <c r="NLV49" s="321"/>
      <c r="NLW49" s="1111"/>
      <c r="NLX49" s="1113"/>
      <c r="NLY49" s="1114"/>
      <c r="NLZ49" s="1114"/>
      <c r="NMA49" s="1114"/>
      <c r="NMB49" s="1115"/>
      <c r="NMC49" s="269"/>
      <c r="NMD49" s="267"/>
      <c r="NME49" s="320"/>
      <c r="NMF49" s="321"/>
      <c r="NMG49" s="1111"/>
      <c r="NMH49" s="1113"/>
      <c r="NMI49" s="1114"/>
      <c r="NMJ49" s="1114"/>
      <c r="NMK49" s="1114"/>
      <c r="NML49" s="1115"/>
      <c r="NMM49" s="269"/>
      <c r="NMN49" s="267"/>
      <c r="NMO49" s="320"/>
      <c r="NMP49" s="321"/>
      <c r="NMQ49" s="1111"/>
      <c r="NMR49" s="1113"/>
      <c r="NMS49" s="1114"/>
      <c r="NMT49" s="1114"/>
      <c r="NMU49" s="1114"/>
      <c r="NMV49" s="1115"/>
      <c r="NMW49" s="269"/>
      <c r="NMX49" s="267"/>
      <c r="NMY49" s="320"/>
      <c r="NMZ49" s="321"/>
      <c r="NNA49" s="1111"/>
      <c r="NNB49" s="1113"/>
      <c r="NNC49" s="1114"/>
      <c r="NND49" s="1114"/>
      <c r="NNE49" s="1114"/>
      <c r="NNF49" s="1115"/>
      <c r="NNG49" s="269"/>
      <c r="NNH49" s="267"/>
      <c r="NNI49" s="320"/>
      <c r="NNJ49" s="321"/>
      <c r="NNK49" s="1111"/>
      <c r="NNL49" s="1113"/>
      <c r="NNM49" s="1114"/>
      <c r="NNN49" s="1114"/>
      <c r="NNO49" s="1114"/>
      <c r="NNP49" s="1115"/>
      <c r="NNQ49" s="269"/>
      <c r="NNR49" s="267"/>
      <c r="NNS49" s="320"/>
      <c r="NNT49" s="321"/>
      <c r="NNU49" s="1111"/>
      <c r="NNV49" s="1113"/>
      <c r="NNW49" s="1114"/>
      <c r="NNX49" s="1114"/>
      <c r="NNY49" s="1114"/>
      <c r="NNZ49" s="1115"/>
      <c r="NOA49" s="269"/>
      <c r="NOB49" s="267"/>
      <c r="NOC49" s="320"/>
      <c r="NOD49" s="321"/>
      <c r="NOE49" s="1111"/>
      <c r="NOF49" s="1113"/>
      <c r="NOG49" s="1114"/>
      <c r="NOH49" s="1114"/>
      <c r="NOI49" s="1114"/>
      <c r="NOJ49" s="1115"/>
      <c r="NOK49" s="269"/>
      <c r="NOL49" s="267"/>
      <c r="NOM49" s="320"/>
      <c r="NON49" s="321"/>
      <c r="NOO49" s="1111"/>
      <c r="NOP49" s="1113"/>
      <c r="NOQ49" s="1114"/>
      <c r="NOR49" s="1114"/>
      <c r="NOS49" s="1114"/>
      <c r="NOT49" s="1115"/>
      <c r="NOU49" s="269"/>
      <c r="NOV49" s="267"/>
      <c r="NOW49" s="320"/>
      <c r="NOX49" s="321"/>
      <c r="NOY49" s="1111"/>
      <c r="NOZ49" s="1113"/>
      <c r="NPA49" s="1114"/>
      <c r="NPB49" s="1114"/>
      <c r="NPC49" s="1114"/>
      <c r="NPD49" s="1115"/>
      <c r="NPE49" s="269"/>
      <c r="NPF49" s="267"/>
      <c r="NPG49" s="320"/>
      <c r="NPH49" s="321"/>
      <c r="NPI49" s="1111"/>
      <c r="NPJ49" s="1113"/>
      <c r="NPK49" s="1114"/>
      <c r="NPL49" s="1114"/>
      <c r="NPM49" s="1114"/>
      <c r="NPN49" s="1115"/>
      <c r="NPO49" s="269"/>
      <c r="NPP49" s="267"/>
      <c r="NPQ49" s="320"/>
      <c r="NPR49" s="321"/>
      <c r="NPS49" s="1111"/>
      <c r="NPT49" s="1113"/>
      <c r="NPU49" s="1114"/>
      <c r="NPV49" s="1114"/>
      <c r="NPW49" s="1114"/>
      <c r="NPX49" s="1115"/>
      <c r="NPY49" s="269"/>
      <c r="NPZ49" s="267"/>
      <c r="NQA49" s="320"/>
      <c r="NQB49" s="321"/>
      <c r="NQC49" s="1111"/>
      <c r="NQD49" s="1113"/>
      <c r="NQE49" s="1114"/>
      <c r="NQF49" s="1114"/>
      <c r="NQG49" s="1114"/>
      <c r="NQH49" s="1115"/>
      <c r="NQI49" s="269"/>
      <c r="NQJ49" s="267"/>
      <c r="NQK49" s="320"/>
      <c r="NQL49" s="321"/>
      <c r="NQM49" s="1111"/>
      <c r="NQN49" s="1113"/>
      <c r="NQO49" s="1114"/>
      <c r="NQP49" s="1114"/>
      <c r="NQQ49" s="1114"/>
      <c r="NQR49" s="1115"/>
      <c r="NQS49" s="269"/>
      <c r="NQT49" s="267"/>
      <c r="NQU49" s="320"/>
      <c r="NQV49" s="321"/>
      <c r="NQW49" s="1111"/>
      <c r="NQX49" s="1113"/>
      <c r="NQY49" s="1114"/>
      <c r="NQZ49" s="1114"/>
      <c r="NRA49" s="1114"/>
      <c r="NRB49" s="1115"/>
      <c r="NRC49" s="269"/>
      <c r="NRD49" s="267"/>
      <c r="NRE49" s="320"/>
      <c r="NRF49" s="321"/>
      <c r="NRG49" s="1111"/>
      <c r="NRH49" s="1113"/>
      <c r="NRI49" s="1114"/>
      <c r="NRJ49" s="1114"/>
      <c r="NRK49" s="1114"/>
      <c r="NRL49" s="1115"/>
      <c r="NRM49" s="269"/>
      <c r="NRN49" s="267"/>
      <c r="NRO49" s="320"/>
      <c r="NRP49" s="321"/>
      <c r="NRQ49" s="1111"/>
      <c r="NRR49" s="1113"/>
      <c r="NRS49" s="1114"/>
      <c r="NRT49" s="1114"/>
      <c r="NRU49" s="1114"/>
      <c r="NRV49" s="1115"/>
      <c r="NRW49" s="269"/>
      <c r="NRX49" s="267"/>
      <c r="NRY49" s="320"/>
      <c r="NRZ49" s="321"/>
      <c r="NSA49" s="1111"/>
      <c r="NSB49" s="1113"/>
      <c r="NSC49" s="1114"/>
      <c r="NSD49" s="1114"/>
      <c r="NSE49" s="1114"/>
      <c r="NSF49" s="1115"/>
      <c r="NSG49" s="269"/>
      <c r="NSH49" s="267"/>
      <c r="NSI49" s="320"/>
      <c r="NSJ49" s="321"/>
      <c r="NSK49" s="1111"/>
      <c r="NSL49" s="1113"/>
      <c r="NSM49" s="1114"/>
      <c r="NSN49" s="1114"/>
      <c r="NSO49" s="1114"/>
      <c r="NSP49" s="1115"/>
      <c r="NSQ49" s="269"/>
      <c r="NSR49" s="267"/>
      <c r="NSS49" s="320"/>
      <c r="NST49" s="321"/>
      <c r="NSU49" s="1111"/>
      <c r="NSV49" s="1113"/>
      <c r="NSW49" s="1114"/>
      <c r="NSX49" s="1114"/>
      <c r="NSY49" s="1114"/>
      <c r="NSZ49" s="1115"/>
      <c r="NTA49" s="269"/>
      <c r="NTB49" s="267"/>
      <c r="NTC49" s="320"/>
      <c r="NTD49" s="321"/>
      <c r="NTE49" s="1111"/>
      <c r="NTF49" s="1113"/>
      <c r="NTG49" s="1114"/>
      <c r="NTH49" s="1114"/>
      <c r="NTI49" s="1114"/>
      <c r="NTJ49" s="1115"/>
      <c r="NTK49" s="269"/>
      <c r="NTL49" s="267"/>
      <c r="NTM49" s="320"/>
      <c r="NTN49" s="321"/>
      <c r="NTO49" s="1111"/>
      <c r="NTP49" s="1113"/>
      <c r="NTQ49" s="1114"/>
      <c r="NTR49" s="1114"/>
      <c r="NTS49" s="1114"/>
      <c r="NTT49" s="1115"/>
      <c r="NTU49" s="269"/>
      <c r="NTV49" s="267"/>
      <c r="NTW49" s="320"/>
      <c r="NTX49" s="321"/>
      <c r="NTY49" s="1111"/>
      <c r="NTZ49" s="1113"/>
      <c r="NUA49" s="1114"/>
      <c r="NUB49" s="1114"/>
      <c r="NUC49" s="1114"/>
      <c r="NUD49" s="1115"/>
      <c r="NUE49" s="269"/>
      <c r="NUF49" s="267"/>
      <c r="NUG49" s="320"/>
      <c r="NUH49" s="321"/>
      <c r="NUI49" s="1111"/>
      <c r="NUJ49" s="1113"/>
      <c r="NUK49" s="1114"/>
      <c r="NUL49" s="1114"/>
      <c r="NUM49" s="1114"/>
      <c r="NUN49" s="1115"/>
      <c r="NUO49" s="269"/>
      <c r="NUP49" s="267"/>
      <c r="NUQ49" s="320"/>
      <c r="NUR49" s="321"/>
      <c r="NUS49" s="1111"/>
      <c r="NUT49" s="1113"/>
      <c r="NUU49" s="1114"/>
      <c r="NUV49" s="1114"/>
      <c r="NUW49" s="1114"/>
      <c r="NUX49" s="1115"/>
      <c r="NUY49" s="269"/>
      <c r="NUZ49" s="267"/>
      <c r="NVA49" s="320"/>
      <c r="NVB49" s="321"/>
      <c r="NVC49" s="1111"/>
      <c r="NVD49" s="1113"/>
      <c r="NVE49" s="1114"/>
      <c r="NVF49" s="1114"/>
      <c r="NVG49" s="1114"/>
      <c r="NVH49" s="1115"/>
      <c r="NVI49" s="269"/>
      <c r="NVJ49" s="267"/>
      <c r="NVK49" s="320"/>
      <c r="NVL49" s="321"/>
      <c r="NVM49" s="1111"/>
      <c r="NVN49" s="1113"/>
      <c r="NVO49" s="1114"/>
      <c r="NVP49" s="1114"/>
      <c r="NVQ49" s="1114"/>
      <c r="NVR49" s="1115"/>
      <c r="NVS49" s="269"/>
      <c r="NVT49" s="267"/>
      <c r="NVU49" s="320"/>
      <c r="NVV49" s="321"/>
      <c r="NVW49" s="1111"/>
      <c r="NVX49" s="1113"/>
      <c r="NVY49" s="1114"/>
      <c r="NVZ49" s="1114"/>
      <c r="NWA49" s="1114"/>
      <c r="NWB49" s="1115"/>
      <c r="NWC49" s="269"/>
      <c r="NWD49" s="267"/>
      <c r="NWE49" s="320"/>
      <c r="NWF49" s="321"/>
      <c r="NWG49" s="1111"/>
      <c r="NWH49" s="1113"/>
      <c r="NWI49" s="1114"/>
      <c r="NWJ49" s="1114"/>
      <c r="NWK49" s="1114"/>
      <c r="NWL49" s="1115"/>
      <c r="NWM49" s="269"/>
      <c r="NWN49" s="267"/>
      <c r="NWO49" s="320"/>
      <c r="NWP49" s="321"/>
      <c r="NWQ49" s="1111"/>
      <c r="NWR49" s="1113"/>
      <c r="NWS49" s="1114"/>
      <c r="NWT49" s="1114"/>
      <c r="NWU49" s="1114"/>
      <c r="NWV49" s="1115"/>
      <c r="NWW49" s="269"/>
      <c r="NWX49" s="267"/>
      <c r="NWY49" s="320"/>
      <c r="NWZ49" s="321"/>
      <c r="NXA49" s="1111"/>
      <c r="NXB49" s="1113"/>
      <c r="NXC49" s="1114"/>
      <c r="NXD49" s="1114"/>
      <c r="NXE49" s="1114"/>
      <c r="NXF49" s="1115"/>
      <c r="NXG49" s="269"/>
      <c r="NXH49" s="267"/>
      <c r="NXI49" s="320"/>
      <c r="NXJ49" s="321"/>
      <c r="NXK49" s="1111"/>
      <c r="NXL49" s="1113"/>
      <c r="NXM49" s="1114"/>
      <c r="NXN49" s="1114"/>
      <c r="NXO49" s="1114"/>
      <c r="NXP49" s="1115"/>
      <c r="NXQ49" s="269"/>
      <c r="NXR49" s="267"/>
      <c r="NXS49" s="320"/>
      <c r="NXT49" s="321"/>
      <c r="NXU49" s="1111"/>
      <c r="NXV49" s="1113"/>
      <c r="NXW49" s="1114"/>
      <c r="NXX49" s="1114"/>
      <c r="NXY49" s="1114"/>
      <c r="NXZ49" s="1115"/>
      <c r="NYA49" s="269"/>
      <c r="NYB49" s="267"/>
      <c r="NYC49" s="320"/>
      <c r="NYD49" s="321"/>
      <c r="NYE49" s="1111"/>
      <c r="NYF49" s="1113"/>
      <c r="NYG49" s="1114"/>
      <c r="NYH49" s="1114"/>
      <c r="NYI49" s="1114"/>
      <c r="NYJ49" s="1115"/>
      <c r="NYK49" s="269"/>
      <c r="NYL49" s="267"/>
      <c r="NYM49" s="320"/>
      <c r="NYN49" s="321"/>
      <c r="NYO49" s="1111"/>
      <c r="NYP49" s="1113"/>
      <c r="NYQ49" s="1114"/>
      <c r="NYR49" s="1114"/>
      <c r="NYS49" s="1114"/>
      <c r="NYT49" s="1115"/>
      <c r="NYU49" s="269"/>
      <c r="NYV49" s="267"/>
      <c r="NYW49" s="320"/>
      <c r="NYX49" s="321"/>
      <c r="NYY49" s="1111"/>
      <c r="NYZ49" s="1113"/>
      <c r="NZA49" s="1114"/>
      <c r="NZB49" s="1114"/>
      <c r="NZC49" s="1114"/>
      <c r="NZD49" s="1115"/>
      <c r="NZE49" s="269"/>
      <c r="NZF49" s="267"/>
      <c r="NZG49" s="320"/>
      <c r="NZH49" s="321"/>
      <c r="NZI49" s="1111"/>
      <c r="NZJ49" s="1113"/>
      <c r="NZK49" s="1114"/>
      <c r="NZL49" s="1114"/>
      <c r="NZM49" s="1114"/>
      <c r="NZN49" s="1115"/>
      <c r="NZO49" s="269"/>
      <c r="NZP49" s="267"/>
      <c r="NZQ49" s="320"/>
      <c r="NZR49" s="321"/>
      <c r="NZS49" s="1111"/>
      <c r="NZT49" s="1113"/>
      <c r="NZU49" s="1114"/>
      <c r="NZV49" s="1114"/>
      <c r="NZW49" s="1114"/>
      <c r="NZX49" s="1115"/>
      <c r="NZY49" s="269"/>
      <c r="NZZ49" s="267"/>
      <c r="OAA49" s="320"/>
      <c r="OAB49" s="321"/>
      <c r="OAC49" s="1111"/>
      <c r="OAD49" s="1113"/>
      <c r="OAE49" s="1114"/>
      <c r="OAF49" s="1114"/>
      <c r="OAG49" s="1114"/>
      <c r="OAH49" s="1115"/>
      <c r="OAI49" s="269"/>
      <c r="OAJ49" s="267"/>
      <c r="OAK49" s="320"/>
      <c r="OAL49" s="321"/>
      <c r="OAM49" s="1111"/>
      <c r="OAN49" s="1113"/>
      <c r="OAO49" s="1114"/>
      <c r="OAP49" s="1114"/>
      <c r="OAQ49" s="1114"/>
      <c r="OAR49" s="1115"/>
      <c r="OAS49" s="269"/>
      <c r="OAT49" s="267"/>
      <c r="OAU49" s="320"/>
      <c r="OAV49" s="321"/>
      <c r="OAW49" s="1111"/>
      <c r="OAX49" s="1113"/>
      <c r="OAY49" s="1114"/>
      <c r="OAZ49" s="1114"/>
      <c r="OBA49" s="1114"/>
      <c r="OBB49" s="1115"/>
      <c r="OBC49" s="269"/>
      <c r="OBD49" s="267"/>
      <c r="OBE49" s="320"/>
      <c r="OBF49" s="321"/>
      <c r="OBG49" s="1111"/>
      <c r="OBH49" s="1113"/>
      <c r="OBI49" s="1114"/>
      <c r="OBJ49" s="1114"/>
      <c r="OBK49" s="1114"/>
      <c r="OBL49" s="1115"/>
      <c r="OBM49" s="269"/>
      <c r="OBN49" s="267"/>
      <c r="OBO49" s="320"/>
      <c r="OBP49" s="321"/>
      <c r="OBQ49" s="1111"/>
      <c r="OBR49" s="1113"/>
      <c r="OBS49" s="1114"/>
      <c r="OBT49" s="1114"/>
      <c r="OBU49" s="1114"/>
      <c r="OBV49" s="1115"/>
      <c r="OBW49" s="269"/>
      <c r="OBX49" s="267"/>
      <c r="OBY49" s="320"/>
      <c r="OBZ49" s="321"/>
      <c r="OCA49" s="1111"/>
      <c r="OCB49" s="1113"/>
      <c r="OCC49" s="1114"/>
      <c r="OCD49" s="1114"/>
      <c r="OCE49" s="1114"/>
      <c r="OCF49" s="1115"/>
      <c r="OCG49" s="269"/>
      <c r="OCH49" s="267"/>
      <c r="OCI49" s="320"/>
      <c r="OCJ49" s="321"/>
      <c r="OCK49" s="1111"/>
      <c r="OCL49" s="1113"/>
      <c r="OCM49" s="1114"/>
      <c r="OCN49" s="1114"/>
      <c r="OCO49" s="1114"/>
      <c r="OCP49" s="1115"/>
      <c r="OCQ49" s="269"/>
      <c r="OCR49" s="267"/>
      <c r="OCS49" s="320"/>
      <c r="OCT49" s="321"/>
      <c r="OCU49" s="1111"/>
      <c r="OCV49" s="1113"/>
      <c r="OCW49" s="1114"/>
      <c r="OCX49" s="1114"/>
      <c r="OCY49" s="1114"/>
      <c r="OCZ49" s="1115"/>
      <c r="ODA49" s="269"/>
      <c r="ODB49" s="267"/>
      <c r="ODC49" s="320"/>
      <c r="ODD49" s="321"/>
      <c r="ODE49" s="1111"/>
      <c r="ODF49" s="1113"/>
      <c r="ODG49" s="1114"/>
      <c r="ODH49" s="1114"/>
      <c r="ODI49" s="1114"/>
      <c r="ODJ49" s="1115"/>
      <c r="ODK49" s="269"/>
      <c r="ODL49" s="267"/>
      <c r="ODM49" s="320"/>
      <c r="ODN49" s="321"/>
      <c r="ODO49" s="1111"/>
      <c r="ODP49" s="1113"/>
      <c r="ODQ49" s="1114"/>
      <c r="ODR49" s="1114"/>
      <c r="ODS49" s="1114"/>
      <c r="ODT49" s="1115"/>
      <c r="ODU49" s="269"/>
      <c r="ODV49" s="267"/>
      <c r="ODW49" s="320"/>
      <c r="ODX49" s="321"/>
      <c r="ODY49" s="1111"/>
      <c r="ODZ49" s="1113"/>
      <c r="OEA49" s="1114"/>
      <c r="OEB49" s="1114"/>
      <c r="OEC49" s="1114"/>
      <c r="OED49" s="1115"/>
      <c r="OEE49" s="269"/>
      <c r="OEF49" s="267"/>
      <c r="OEG49" s="320"/>
      <c r="OEH49" s="321"/>
      <c r="OEI49" s="1111"/>
      <c r="OEJ49" s="1113"/>
      <c r="OEK49" s="1114"/>
      <c r="OEL49" s="1114"/>
      <c r="OEM49" s="1114"/>
      <c r="OEN49" s="1115"/>
      <c r="OEO49" s="269"/>
      <c r="OEP49" s="267"/>
      <c r="OEQ49" s="320"/>
      <c r="OER49" s="321"/>
      <c r="OES49" s="1111"/>
      <c r="OET49" s="1113"/>
      <c r="OEU49" s="1114"/>
      <c r="OEV49" s="1114"/>
      <c r="OEW49" s="1114"/>
      <c r="OEX49" s="1115"/>
      <c r="OEY49" s="269"/>
      <c r="OEZ49" s="267"/>
      <c r="OFA49" s="320"/>
      <c r="OFB49" s="321"/>
      <c r="OFC49" s="1111"/>
      <c r="OFD49" s="1113"/>
      <c r="OFE49" s="1114"/>
      <c r="OFF49" s="1114"/>
      <c r="OFG49" s="1114"/>
      <c r="OFH49" s="1115"/>
      <c r="OFI49" s="269"/>
      <c r="OFJ49" s="267"/>
      <c r="OFK49" s="320"/>
      <c r="OFL49" s="321"/>
      <c r="OFM49" s="1111"/>
      <c r="OFN49" s="1113"/>
      <c r="OFO49" s="1114"/>
      <c r="OFP49" s="1114"/>
      <c r="OFQ49" s="1114"/>
      <c r="OFR49" s="1115"/>
      <c r="OFS49" s="269"/>
      <c r="OFT49" s="267"/>
      <c r="OFU49" s="320"/>
      <c r="OFV49" s="321"/>
      <c r="OFW49" s="1111"/>
      <c r="OFX49" s="1113"/>
      <c r="OFY49" s="1114"/>
      <c r="OFZ49" s="1114"/>
      <c r="OGA49" s="1114"/>
      <c r="OGB49" s="1115"/>
      <c r="OGC49" s="269"/>
      <c r="OGD49" s="267"/>
      <c r="OGE49" s="320"/>
      <c r="OGF49" s="321"/>
      <c r="OGG49" s="1111"/>
      <c r="OGH49" s="1113"/>
      <c r="OGI49" s="1114"/>
      <c r="OGJ49" s="1114"/>
      <c r="OGK49" s="1114"/>
      <c r="OGL49" s="1115"/>
      <c r="OGM49" s="269"/>
      <c r="OGN49" s="267"/>
      <c r="OGO49" s="320"/>
      <c r="OGP49" s="321"/>
      <c r="OGQ49" s="1111"/>
      <c r="OGR49" s="1113"/>
      <c r="OGS49" s="1114"/>
      <c r="OGT49" s="1114"/>
      <c r="OGU49" s="1114"/>
      <c r="OGV49" s="1115"/>
      <c r="OGW49" s="269"/>
      <c r="OGX49" s="267"/>
      <c r="OGY49" s="320"/>
      <c r="OGZ49" s="321"/>
      <c r="OHA49" s="1111"/>
      <c r="OHB49" s="1113"/>
      <c r="OHC49" s="1114"/>
      <c r="OHD49" s="1114"/>
      <c r="OHE49" s="1114"/>
      <c r="OHF49" s="1115"/>
      <c r="OHG49" s="269"/>
      <c r="OHH49" s="267"/>
      <c r="OHI49" s="320"/>
      <c r="OHJ49" s="321"/>
      <c r="OHK49" s="1111"/>
      <c r="OHL49" s="1113"/>
      <c r="OHM49" s="1114"/>
      <c r="OHN49" s="1114"/>
      <c r="OHO49" s="1114"/>
      <c r="OHP49" s="1115"/>
      <c r="OHQ49" s="269"/>
      <c r="OHR49" s="267"/>
      <c r="OHS49" s="320"/>
      <c r="OHT49" s="321"/>
      <c r="OHU49" s="1111"/>
      <c r="OHV49" s="1113"/>
      <c r="OHW49" s="1114"/>
      <c r="OHX49" s="1114"/>
      <c r="OHY49" s="1114"/>
      <c r="OHZ49" s="1115"/>
      <c r="OIA49" s="269"/>
      <c r="OIB49" s="267"/>
      <c r="OIC49" s="320"/>
      <c r="OID49" s="321"/>
      <c r="OIE49" s="1111"/>
      <c r="OIF49" s="1113"/>
      <c r="OIG49" s="1114"/>
      <c r="OIH49" s="1114"/>
      <c r="OII49" s="1114"/>
      <c r="OIJ49" s="1115"/>
      <c r="OIK49" s="269"/>
      <c r="OIL49" s="267"/>
      <c r="OIM49" s="320"/>
      <c r="OIN49" s="321"/>
      <c r="OIO49" s="1111"/>
      <c r="OIP49" s="1113"/>
      <c r="OIQ49" s="1114"/>
      <c r="OIR49" s="1114"/>
      <c r="OIS49" s="1114"/>
      <c r="OIT49" s="1115"/>
      <c r="OIU49" s="269"/>
      <c r="OIV49" s="267"/>
      <c r="OIW49" s="320"/>
      <c r="OIX49" s="321"/>
      <c r="OIY49" s="1111"/>
      <c r="OIZ49" s="1113"/>
      <c r="OJA49" s="1114"/>
      <c r="OJB49" s="1114"/>
      <c r="OJC49" s="1114"/>
      <c r="OJD49" s="1115"/>
      <c r="OJE49" s="269"/>
      <c r="OJF49" s="267"/>
      <c r="OJG49" s="320"/>
      <c r="OJH49" s="321"/>
      <c r="OJI49" s="1111"/>
      <c r="OJJ49" s="1113"/>
      <c r="OJK49" s="1114"/>
      <c r="OJL49" s="1114"/>
      <c r="OJM49" s="1114"/>
      <c r="OJN49" s="1115"/>
      <c r="OJO49" s="269"/>
      <c r="OJP49" s="267"/>
      <c r="OJQ49" s="320"/>
      <c r="OJR49" s="321"/>
      <c r="OJS49" s="1111"/>
      <c r="OJT49" s="1113"/>
      <c r="OJU49" s="1114"/>
      <c r="OJV49" s="1114"/>
      <c r="OJW49" s="1114"/>
      <c r="OJX49" s="1115"/>
      <c r="OJY49" s="269"/>
      <c r="OJZ49" s="267"/>
      <c r="OKA49" s="320"/>
      <c r="OKB49" s="321"/>
      <c r="OKC49" s="1111"/>
      <c r="OKD49" s="1113"/>
      <c r="OKE49" s="1114"/>
      <c r="OKF49" s="1114"/>
      <c r="OKG49" s="1114"/>
      <c r="OKH49" s="1115"/>
      <c r="OKI49" s="269"/>
      <c r="OKJ49" s="267"/>
      <c r="OKK49" s="320"/>
      <c r="OKL49" s="321"/>
      <c r="OKM49" s="1111"/>
      <c r="OKN49" s="1113"/>
      <c r="OKO49" s="1114"/>
      <c r="OKP49" s="1114"/>
      <c r="OKQ49" s="1114"/>
      <c r="OKR49" s="1115"/>
      <c r="OKS49" s="269"/>
      <c r="OKT49" s="267"/>
      <c r="OKU49" s="320"/>
      <c r="OKV49" s="321"/>
      <c r="OKW49" s="1111"/>
      <c r="OKX49" s="1113"/>
      <c r="OKY49" s="1114"/>
      <c r="OKZ49" s="1114"/>
      <c r="OLA49" s="1114"/>
      <c r="OLB49" s="1115"/>
      <c r="OLC49" s="269"/>
      <c r="OLD49" s="267"/>
      <c r="OLE49" s="320"/>
      <c r="OLF49" s="321"/>
      <c r="OLG49" s="1111"/>
      <c r="OLH49" s="1113"/>
      <c r="OLI49" s="1114"/>
      <c r="OLJ49" s="1114"/>
      <c r="OLK49" s="1114"/>
      <c r="OLL49" s="1115"/>
      <c r="OLM49" s="269"/>
      <c r="OLN49" s="267"/>
      <c r="OLO49" s="320"/>
      <c r="OLP49" s="321"/>
      <c r="OLQ49" s="1111"/>
      <c r="OLR49" s="1113"/>
      <c r="OLS49" s="1114"/>
      <c r="OLT49" s="1114"/>
      <c r="OLU49" s="1114"/>
      <c r="OLV49" s="1115"/>
      <c r="OLW49" s="269"/>
      <c r="OLX49" s="267"/>
      <c r="OLY49" s="320"/>
      <c r="OLZ49" s="321"/>
      <c r="OMA49" s="1111"/>
      <c r="OMB49" s="1113"/>
      <c r="OMC49" s="1114"/>
      <c r="OMD49" s="1114"/>
      <c r="OME49" s="1114"/>
      <c r="OMF49" s="1115"/>
      <c r="OMG49" s="269"/>
      <c r="OMH49" s="267"/>
      <c r="OMI49" s="320"/>
      <c r="OMJ49" s="321"/>
      <c r="OMK49" s="1111"/>
      <c r="OML49" s="1113"/>
      <c r="OMM49" s="1114"/>
      <c r="OMN49" s="1114"/>
      <c r="OMO49" s="1114"/>
      <c r="OMP49" s="1115"/>
      <c r="OMQ49" s="269"/>
      <c r="OMR49" s="267"/>
      <c r="OMS49" s="320"/>
      <c r="OMT49" s="321"/>
      <c r="OMU49" s="1111"/>
      <c r="OMV49" s="1113"/>
      <c r="OMW49" s="1114"/>
      <c r="OMX49" s="1114"/>
      <c r="OMY49" s="1114"/>
      <c r="OMZ49" s="1115"/>
      <c r="ONA49" s="269"/>
      <c r="ONB49" s="267"/>
      <c r="ONC49" s="320"/>
      <c r="OND49" s="321"/>
      <c r="ONE49" s="1111"/>
      <c r="ONF49" s="1113"/>
      <c r="ONG49" s="1114"/>
      <c r="ONH49" s="1114"/>
      <c r="ONI49" s="1114"/>
      <c r="ONJ49" s="1115"/>
      <c r="ONK49" s="269"/>
      <c r="ONL49" s="267"/>
      <c r="ONM49" s="320"/>
      <c r="ONN49" s="321"/>
      <c r="ONO49" s="1111"/>
      <c r="ONP49" s="1113"/>
      <c r="ONQ49" s="1114"/>
      <c r="ONR49" s="1114"/>
      <c r="ONS49" s="1114"/>
      <c r="ONT49" s="1115"/>
      <c r="ONU49" s="269"/>
      <c r="ONV49" s="267"/>
      <c r="ONW49" s="320"/>
      <c r="ONX49" s="321"/>
      <c r="ONY49" s="1111"/>
      <c r="ONZ49" s="1113"/>
      <c r="OOA49" s="1114"/>
      <c r="OOB49" s="1114"/>
      <c r="OOC49" s="1114"/>
      <c r="OOD49" s="1115"/>
      <c r="OOE49" s="269"/>
      <c r="OOF49" s="267"/>
      <c r="OOG49" s="320"/>
      <c r="OOH49" s="321"/>
      <c r="OOI49" s="1111"/>
      <c r="OOJ49" s="1113"/>
      <c r="OOK49" s="1114"/>
      <c r="OOL49" s="1114"/>
      <c r="OOM49" s="1114"/>
      <c r="OON49" s="1115"/>
      <c r="OOO49" s="269"/>
      <c r="OOP49" s="267"/>
      <c r="OOQ49" s="320"/>
      <c r="OOR49" s="321"/>
      <c r="OOS49" s="1111"/>
      <c r="OOT49" s="1113"/>
      <c r="OOU49" s="1114"/>
      <c r="OOV49" s="1114"/>
      <c r="OOW49" s="1114"/>
      <c r="OOX49" s="1115"/>
      <c r="OOY49" s="269"/>
      <c r="OOZ49" s="267"/>
      <c r="OPA49" s="320"/>
      <c r="OPB49" s="321"/>
      <c r="OPC49" s="1111"/>
      <c r="OPD49" s="1113"/>
      <c r="OPE49" s="1114"/>
      <c r="OPF49" s="1114"/>
      <c r="OPG49" s="1114"/>
      <c r="OPH49" s="1115"/>
      <c r="OPI49" s="269"/>
      <c r="OPJ49" s="267"/>
      <c r="OPK49" s="320"/>
      <c r="OPL49" s="321"/>
      <c r="OPM49" s="1111"/>
      <c r="OPN49" s="1113"/>
      <c r="OPO49" s="1114"/>
      <c r="OPP49" s="1114"/>
      <c r="OPQ49" s="1114"/>
      <c r="OPR49" s="1115"/>
      <c r="OPS49" s="269"/>
      <c r="OPT49" s="267"/>
      <c r="OPU49" s="320"/>
      <c r="OPV49" s="321"/>
      <c r="OPW49" s="1111"/>
      <c r="OPX49" s="1113"/>
      <c r="OPY49" s="1114"/>
      <c r="OPZ49" s="1114"/>
      <c r="OQA49" s="1114"/>
      <c r="OQB49" s="1115"/>
      <c r="OQC49" s="269"/>
      <c r="OQD49" s="267"/>
      <c r="OQE49" s="320"/>
      <c r="OQF49" s="321"/>
      <c r="OQG49" s="1111"/>
      <c r="OQH49" s="1113"/>
      <c r="OQI49" s="1114"/>
      <c r="OQJ49" s="1114"/>
      <c r="OQK49" s="1114"/>
      <c r="OQL49" s="1115"/>
      <c r="OQM49" s="269"/>
      <c r="OQN49" s="267"/>
      <c r="OQO49" s="320"/>
      <c r="OQP49" s="321"/>
      <c r="OQQ49" s="1111"/>
      <c r="OQR49" s="1113"/>
      <c r="OQS49" s="1114"/>
      <c r="OQT49" s="1114"/>
      <c r="OQU49" s="1114"/>
      <c r="OQV49" s="1115"/>
      <c r="OQW49" s="269"/>
      <c r="OQX49" s="267"/>
      <c r="OQY49" s="320"/>
      <c r="OQZ49" s="321"/>
      <c r="ORA49" s="1111"/>
      <c r="ORB49" s="1113"/>
      <c r="ORC49" s="1114"/>
      <c r="ORD49" s="1114"/>
      <c r="ORE49" s="1114"/>
      <c r="ORF49" s="1115"/>
      <c r="ORG49" s="269"/>
      <c r="ORH49" s="267"/>
      <c r="ORI49" s="320"/>
      <c r="ORJ49" s="321"/>
      <c r="ORK49" s="1111"/>
      <c r="ORL49" s="1113"/>
      <c r="ORM49" s="1114"/>
      <c r="ORN49" s="1114"/>
      <c r="ORO49" s="1114"/>
      <c r="ORP49" s="1115"/>
      <c r="ORQ49" s="269"/>
      <c r="ORR49" s="267"/>
      <c r="ORS49" s="320"/>
      <c r="ORT49" s="321"/>
      <c r="ORU49" s="1111"/>
      <c r="ORV49" s="1113"/>
      <c r="ORW49" s="1114"/>
      <c r="ORX49" s="1114"/>
      <c r="ORY49" s="1114"/>
      <c r="ORZ49" s="1115"/>
      <c r="OSA49" s="269"/>
      <c r="OSB49" s="267"/>
      <c r="OSC49" s="320"/>
      <c r="OSD49" s="321"/>
      <c r="OSE49" s="1111"/>
      <c r="OSF49" s="1113"/>
      <c r="OSG49" s="1114"/>
      <c r="OSH49" s="1114"/>
      <c r="OSI49" s="1114"/>
      <c r="OSJ49" s="1115"/>
      <c r="OSK49" s="269"/>
      <c r="OSL49" s="267"/>
      <c r="OSM49" s="320"/>
      <c r="OSN49" s="321"/>
      <c r="OSO49" s="1111"/>
      <c r="OSP49" s="1113"/>
      <c r="OSQ49" s="1114"/>
      <c r="OSR49" s="1114"/>
      <c r="OSS49" s="1114"/>
      <c r="OST49" s="1115"/>
      <c r="OSU49" s="269"/>
      <c r="OSV49" s="267"/>
      <c r="OSW49" s="320"/>
      <c r="OSX49" s="321"/>
      <c r="OSY49" s="1111"/>
      <c r="OSZ49" s="1113"/>
      <c r="OTA49" s="1114"/>
      <c r="OTB49" s="1114"/>
      <c r="OTC49" s="1114"/>
      <c r="OTD49" s="1115"/>
      <c r="OTE49" s="269"/>
      <c r="OTF49" s="267"/>
      <c r="OTG49" s="320"/>
      <c r="OTH49" s="321"/>
      <c r="OTI49" s="1111"/>
      <c r="OTJ49" s="1113"/>
      <c r="OTK49" s="1114"/>
      <c r="OTL49" s="1114"/>
      <c r="OTM49" s="1114"/>
      <c r="OTN49" s="1115"/>
      <c r="OTO49" s="269"/>
      <c r="OTP49" s="267"/>
      <c r="OTQ49" s="320"/>
      <c r="OTR49" s="321"/>
      <c r="OTS49" s="1111"/>
      <c r="OTT49" s="1113"/>
      <c r="OTU49" s="1114"/>
      <c r="OTV49" s="1114"/>
      <c r="OTW49" s="1114"/>
      <c r="OTX49" s="1115"/>
      <c r="OTY49" s="269"/>
      <c r="OTZ49" s="267"/>
      <c r="OUA49" s="320"/>
      <c r="OUB49" s="321"/>
      <c r="OUC49" s="1111"/>
      <c r="OUD49" s="1113"/>
      <c r="OUE49" s="1114"/>
      <c r="OUF49" s="1114"/>
      <c r="OUG49" s="1114"/>
      <c r="OUH49" s="1115"/>
      <c r="OUI49" s="269"/>
      <c r="OUJ49" s="267"/>
      <c r="OUK49" s="320"/>
      <c r="OUL49" s="321"/>
      <c r="OUM49" s="1111"/>
      <c r="OUN49" s="1113"/>
      <c r="OUO49" s="1114"/>
      <c r="OUP49" s="1114"/>
      <c r="OUQ49" s="1114"/>
      <c r="OUR49" s="1115"/>
      <c r="OUS49" s="269"/>
      <c r="OUT49" s="267"/>
      <c r="OUU49" s="320"/>
      <c r="OUV49" s="321"/>
      <c r="OUW49" s="1111"/>
      <c r="OUX49" s="1113"/>
      <c r="OUY49" s="1114"/>
      <c r="OUZ49" s="1114"/>
      <c r="OVA49" s="1114"/>
      <c r="OVB49" s="1115"/>
      <c r="OVC49" s="269"/>
      <c r="OVD49" s="267"/>
      <c r="OVE49" s="320"/>
      <c r="OVF49" s="321"/>
      <c r="OVG49" s="1111"/>
      <c r="OVH49" s="1113"/>
      <c r="OVI49" s="1114"/>
      <c r="OVJ49" s="1114"/>
      <c r="OVK49" s="1114"/>
      <c r="OVL49" s="1115"/>
      <c r="OVM49" s="269"/>
      <c r="OVN49" s="267"/>
      <c r="OVO49" s="320"/>
      <c r="OVP49" s="321"/>
      <c r="OVQ49" s="1111"/>
      <c r="OVR49" s="1113"/>
      <c r="OVS49" s="1114"/>
      <c r="OVT49" s="1114"/>
      <c r="OVU49" s="1114"/>
      <c r="OVV49" s="1115"/>
      <c r="OVW49" s="269"/>
      <c r="OVX49" s="267"/>
      <c r="OVY49" s="320"/>
      <c r="OVZ49" s="321"/>
      <c r="OWA49" s="1111"/>
      <c r="OWB49" s="1113"/>
      <c r="OWC49" s="1114"/>
      <c r="OWD49" s="1114"/>
      <c r="OWE49" s="1114"/>
      <c r="OWF49" s="1115"/>
      <c r="OWG49" s="269"/>
      <c r="OWH49" s="267"/>
      <c r="OWI49" s="320"/>
      <c r="OWJ49" s="321"/>
      <c r="OWK49" s="1111"/>
      <c r="OWL49" s="1113"/>
      <c r="OWM49" s="1114"/>
      <c r="OWN49" s="1114"/>
      <c r="OWO49" s="1114"/>
      <c r="OWP49" s="1115"/>
      <c r="OWQ49" s="269"/>
      <c r="OWR49" s="267"/>
      <c r="OWS49" s="320"/>
      <c r="OWT49" s="321"/>
      <c r="OWU49" s="1111"/>
      <c r="OWV49" s="1113"/>
      <c r="OWW49" s="1114"/>
      <c r="OWX49" s="1114"/>
      <c r="OWY49" s="1114"/>
      <c r="OWZ49" s="1115"/>
      <c r="OXA49" s="269"/>
      <c r="OXB49" s="267"/>
      <c r="OXC49" s="320"/>
      <c r="OXD49" s="321"/>
      <c r="OXE49" s="1111"/>
      <c r="OXF49" s="1113"/>
      <c r="OXG49" s="1114"/>
      <c r="OXH49" s="1114"/>
      <c r="OXI49" s="1114"/>
      <c r="OXJ49" s="1115"/>
      <c r="OXK49" s="269"/>
      <c r="OXL49" s="267"/>
      <c r="OXM49" s="320"/>
      <c r="OXN49" s="321"/>
      <c r="OXO49" s="1111"/>
      <c r="OXP49" s="1113"/>
      <c r="OXQ49" s="1114"/>
      <c r="OXR49" s="1114"/>
      <c r="OXS49" s="1114"/>
      <c r="OXT49" s="1115"/>
      <c r="OXU49" s="269"/>
      <c r="OXV49" s="267"/>
      <c r="OXW49" s="320"/>
      <c r="OXX49" s="321"/>
      <c r="OXY49" s="1111"/>
      <c r="OXZ49" s="1113"/>
      <c r="OYA49" s="1114"/>
      <c r="OYB49" s="1114"/>
      <c r="OYC49" s="1114"/>
      <c r="OYD49" s="1115"/>
      <c r="OYE49" s="269"/>
      <c r="OYF49" s="267"/>
      <c r="OYG49" s="320"/>
      <c r="OYH49" s="321"/>
      <c r="OYI49" s="1111"/>
      <c r="OYJ49" s="1113"/>
      <c r="OYK49" s="1114"/>
      <c r="OYL49" s="1114"/>
      <c r="OYM49" s="1114"/>
      <c r="OYN49" s="1115"/>
      <c r="OYO49" s="269"/>
      <c r="OYP49" s="267"/>
      <c r="OYQ49" s="320"/>
      <c r="OYR49" s="321"/>
      <c r="OYS49" s="1111"/>
      <c r="OYT49" s="1113"/>
      <c r="OYU49" s="1114"/>
      <c r="OYV49" s="1114"/>
      <c r="OYW49" s="1114"/>
      <c r="OYX49" s="1115"/>
      <c r="OYY49" s="269"/>
      <c r="OYZ49" s="267"/>
      <c r="OZA49" s="320"/>
      <c r="OZB49" s="321"/>
      <c r="OZC49" s="1111"/>
      <c r="OZD49" s="1113"/>
      <c r="OZE49" s="1114"/>
      <c r="OZF49" s="1114"/>
      <c r="OZG49" s="1114"/>
      <c r="OZH49" s="1115"/>
      <c r="OZI49" s="269"/>
      <c r="OZJ49" s="267"/>
      <c r="OZK49" s="320"/>
      <c r="OZL49" s="321"/>
      <c r="OZM49" s="1111"/>
      <c r="OZN49" s="1113"/>
      <c r="OZO49" s="1114"/>
      <c r="OZP49" s="1114"/>
      <c r="OZQ49" s="1114"/>
      <c r="OZR49" s="1115"/>
      <c r="OZS49" s="269"/>
      <c r="OZT49" s="267"/>
      <c r="OZU49" s="320"/>
      <c r="OZV49" s="321"/>
      <c r="OZW49" s="1111"/>
      <c r="OZX49" s="1113"/>
      <c r="OZY49" s="1114"/>
      <c r="OZZ49" s="1114"/>
      <c r="PAA49" s="1114"/>
      <c r="PAB49" s="1115"/>
      <c r="PAC49" s="269"/>
      <c r="PAD49" s="267"/>
      <c r="PAE49" s="320"/>
      <c r="PAF49" s="321"/>
      <c r="PAG49" s="1111"/>
      <c r="PAH49" s="1113"/>
      <c r="PAI49" s="1114"/>
      <c r="PAJ49" s="1114"/>
      <c r="PAK49" s="1114"/>
      <c r="PAL49" s="1115"/>
      <c r="PAM49" s="269"/>
      <c r="PAN49" s="267"/>
      <c r="PAO49" s="320"/>
      <c r="PAP49" s="321"/>
      <c r="PAQ49" s="1111"/>
      <c r="PAR49" s="1113"/>
      <c r="PAS49" s="1114"/>
      <c r="PAT49" s="1114"/>
      <c r="PAU49" s="1114"/>
      <c r="PAV49" s="1115"/>
      <c r="PAW49" s="269"/>
      <c r="PAX49" s="267"/>
      <c r="PAY49" s="320"/>
      <c r="PAZ49" s="321"/>
      <c r="PBA49" s="1111"/>
      <c r="PBB49" s="1113"/>
      <c r="PBC49" s="1114"/>
      <c r="PBD49" s="1114"/>
      <c r="PBE49" s="1114"/>
      <c r="PBF49" s="1115"/>
      <c r="PBG49" s="269"/>
      <c r="PBH49" s="267"/>
      <c r="PBI49" s="320"/>
      <c r="PBJ49" s="321"/>
      <c r="PBK49" s="1111"/>
      <c r="PBL49" s="1113"/>
      <c r="PBM49" s="1114"/>
      <c r="PBN49" s="1114"/>
      <c r="PBO49" s="1114"/>
      <c r="PBP49" s="1115"/>
      <c r="PBQ49" s="269"/>
      <c r="PBR49" s="267"/>
      <c r="PBS49" s="320"/>
      <c r="PBT49" s="321"/>
      <c r="PBU49" s="1111"/>
      <c r="PBV49" s="1113"/>
      <c r="PBW49" s="1114"/>
      <c r="PBX49" s="1114"/>
      <c r="PBY49" s="1114"/>
      <c r="PBZ49" s="1115"/>
      <c r="PCA49" s="269"/>
      <c r="PCB49" s="267"/>
      <c r="PCC49" s="320"/>
      <c r="PCD49" s="321"/>
      <c r="PCE49" s="1111"/>
      <c r="PCF49" s="1113"/>
      <c r="PCG49" s="1114"/>
      <c r="PCH49" s="1114"/>
      <c r="PCI49" s="1114"/>
      <c r="PCJ49" s="1115"/>
      <c r="PCK49" s="269"/>
      <c r="PCL49" s="267"/>
      <c r="PCM49" s="320"/>
      <c r="PCN49" s="321"/>
      <c r="PCO49" s="1111"/>
      <c r="PCP49" s="1113"/>
      <c r="PCQ49" s="1114"/>
      <c r="PCR49" s="1114"/>
      <c r="PCS49" s="1114"/>
      <c r="PCT49" s="1115"/>
      <c r="PCU49" s="269"/>
      <c r="PCV49" s="267"/>
      <c r="PCW49" s="320"/>
      <c r="PCX49" s="321"/>
      <c r="PCY49" s="1111"/>
      <c r="PCZ49" s="1113"/>
      <c r="PDA49" s="1114"/>
      <c r="PDB49" s="1114"/>
      <c r="PDC49" s="1114"/>
      <c r="PDD49" s="1115"/>
      <c r="PDE49" s="269"/>
      <c r="PDF49" s="267"/>
      <c r="PDG49" s="320"/>
      <c r="PDH49" s="321"/>
      <c r="PDI49" s="1111"/>
      <c r="PDJ49" s="1113"/>
      <c r="PDK49" s="1114"/>
      <c r="PDL49" s="1114"/>
      <c r="PDM49" s="1114"/>
      <c r="PDN49" s="1115"/>
      <c r="PDO49" s="269"/>
      <c r="PDP49" s="267"/>
      <c r="PDQ49" s="320"/>
      <c r="PDR49" s="321"/>
      <c r="PDS49" s="1111"/>
      <c r="PDT49" s="1113"/>
      <c r="PDU49" s="1114"/>
      <c r="PDV49" s="1114"/>
      <c r="PDW49" s="1114"/>
      <c r="PDX49" s="1115"/>
      <c r="PDY49" s="269"/>
      <c r="PDZ49" s="267"/>
      <c r="PEA49" s="320"/>
      <c r="PEB49" s="321"/>
      <c r="PEC49" s="1111"/>
      <c r="PED49" s="1113"/>
      <c r="PEE49" s="1114"/>
      <c r="PEF49" s="1114"/>
      <c r="PEG49" s="1114"/>
      <c r="PEH49" s="1115"/>
      <c r="PEI49" s="269"/>
      <c r="PEJ49" s="267"/>
      <c r="PEK49" s="320"/>
      <c r="PEL49" s="321"/>
      <c r="PEM49" s="1111"/>
      <c r="PEN49" s="1113"/>
      <c r="PEO49" s="1114"/>
      <c r="PEP49" s="1114"/>
      <c r="PEQ49" s="1114"/>
      <c r="PER49" s="1115"/>
      <c r="PES49" s="269"/>
      <c r="PET49" s="267"/>
      <c r="PEU49" s="320"/>
      <c r="PEV49" s="321"/>
      <c r="PEW49" s="1111"/>
      <c r="PEX49" s="1113"/>
      <c r="PEY49" s="1114"/>
      <c r="PEZ49" s="1114"/>
      <c r="PFA49" s="1114"/>
      <c r="PFB49" s="1115"/>
      <c r="PFC49" s="269"/>
      <c r="PFD49" s="267"/>
      <c r="PFE49" s="320"/>
      <c r="PFF49" s="321"/>
      <c r="PFG49" s="1111"/>
      <c r="PFH49" s="1113"/>
      <c r="PFI49" s="1114"/>
      <c r="PFJ49" s="1114"/>
      <c r="PFK49" s="1114"/>
      <c r="PFL49" s="1115"/>
      <c r="PFM49" s="269"/>
      <c r="PFN49" s="267"/>
      <c r="PFO49" s="320"/>
      <c r="PFP49" s="321"/>
      <c r="PFQ49" s="1111"/>
      <c r="PFR49" s="1113"/>
      <c r="PFS49" s="1114"/>
      <c r="PFT49" s="1114"/>
      <c r="PFU49" s="1114"/>
      <c r="PFV49" s="1115"/>
      <c r="PFW49" s="269"/>
      <c r="PFX49" s="267"/>
      <c r="PFY49" s="320"/>
      <c r="PFZ49" s="321"/>
      <c r="PGA49" s="1111"/>
      <c r="PGB49" s="1113"/>
      <c r="PGC49" s="1114"/>
      <c r="PGD49" s="1114"/>
      <c r="PGE49" s="1114"/>
      <c r="PGF49" s="1115"/>
      <c r="PGG49" s="269"/>
      <c r="PGH49" s="267"/>
      <c r="PGI49" s="320"/>
      <c r="PGJ49" s="321"/>
      <c r="PGK49" s="1111"/>
      <c r="PGL49" s="1113"/>
      <c r="PGM49" s="1114"/>
      <c r="PGN49" s="1114"/>
      <c r="PGO49" s="1114"/>
      <c r="PGP49" s="1115"/>
      <c r="PGQ49" s="269"/>
      <c r="PGR49" s="267"/>
      <c r="PGS49" s="320"/>
      <c r="PGT49" s="321"/>
      <c r="PGU49" s="1111"/>
      <c r="PGV49" s="1113"/>
      <c r="PGW49" s="1114"/>
      <c r="PGX49" s="1114"/>
      <c r="PGY49" s="1114"/>
      <c r="PGZ49" s="1115"/>
      <c r="PHA49" s="269"/>
      <c r="PHB49" s="267"/>
      <c r="PHC49" s="320"/>
      <c r="PHD49" s="321"/>
      <c r="PHE49" s="1111"/>
      <c r="PHF49" s="1113"/>
      <c r="PHG49" s="1114"/>
      <c r="PHH49" s="1114"/>
      <c r="PHI49" s="1114"/>
      <c r="PHJ49" s="1115"/>
      <c r="PHK49" s="269"/>
      <c r="PHL49" s="267"/>
      <c r="PHM49" s="320"/>
      <c r="PHN49" s="321"/>
      <c r="PHO49" s="1111"/>
      <c r="PHP49" s="1113"/>
      <c r="PHQ49" s="1114"/>
      <c r="PHR49" s="1114"/>
      <c r="PHS49" s="1114"/>
      <c r="PHT49" s="1115"/>
      <c r="PHU49" s="269"/>
      <c r="PHV49" s="267"/>
      <c r="PHW49" s="320"/>
      <c r="PHX49" s="321"/>
      <c r="PHY49" s="1111"/>
      <c r="PHZ49" s="1113"/>
      <c r="PIA49" s="1114"/>
      <c r="PIB49" s="1114"/>
      <c r="PIC49" s="1114"/>
      <c r="PID49" s="1115"/>
      <c r="PIE49" s="269"/>
      <c r="PIF49" s="267"/>
      <c r="PIG49" s="320"/>
      <c r="PIH49" s="321"/>
      <c r="PII49" s="1111"/>
      <c r="PIJ49" s="1113"/>
      <c r="PIK49" s="1114"/>
      <c r="PIL49" s="1114"/>
      <c r="PIM49" s="1114"/>
      <c r="PIN49" s="1115"/>
      <c r="PIO49" s="269"/>
      <c r="PIP49" s="267"/>
      <c r="PIQ49" s="320"/>
      <c r="PIR49" s="321"/>
      <c r="PIS49" s="1111"/>
      <c r="PIT49" s="1113"/>
      <c r="PIU49" s="1114"/>
      <c r="PIV49" s="1114"/>
      <c r="PIW49" s="1114"/>
      <c r="PIX49" s="1115"/>
      <c r="PIY49" s="269"/>
      <c r="PIZ49" s="267"/>
      <c r="PJA49" s="320"/>
      <c r="PJB49" s="321"/>
      <c r="PJC49" s="1111"/>
      <c r="PJD49" s="1113"/>
      <c r="PJE49" s="1114"/>
      <c r="PJF49" s="1114"/>
      <c r="PJG49" s="1114"/>
      <c r="PJH49" s="1115"/>
      <c r="PJI49" s="269"/>
      <c r="PJJ49" s="267"/>
      <c r="PJK49" s="320"/>
      <c r="PJL49" s="321"/>
      <c r="PJM49" s="1111"/>
      <c r="PJN49" s="1113"/>
      <c r="PJO49" s="1114"/>
      <c r="PJP49" s="1114"/>
      <c r="PJQ49" s="1114"/>
      <c r="PJR49" s="1115"/>
      <c r="PJS49" s="269"/>
      <c r="PJT49" s="267"/>
      <c r="PJU49" s="320"/>
      <c r="PJV49" s="321"/>
      <c r="PJW49" s="1111"/>
      <c r="PJX49" s="1113"/>
      <c r="PJY49" s="1114"/>
      <c r="PJZ49" s="1114"/>
      <c r="PKA49" s="1114"/>
      <c r="PKB49" s="1115"/>
      <c r="PKC49" s="269"/>
      <c r="PKD49" s="267"/>
      <c r="PKE49" s="320"/>
      <c r="PKF49" s="321"/>
      <c r="PKG49" s="1111"/>
      <c r="PKH49" s="1113"/>
      <c r="PKI49" s="1114"/>
      <c r="PKJ49" s="1114"/>
      <c r="PKK49" s="1114"/>
      <c r="PKL49" s="1115"/>
      <c r="PKM49" s="269"/>
      <c r="PKN49" s="267"/>
      <c r="PKO49" s="320"/>
      <c r="PKP49" s="321"/>
      <c r="PKQ49" s="1111"/>
      <c r="PKR49" s="1113"/>
      <c r="PKS49" s="1114"/>
      <c r="PKT49" s="1114"/>
      <c r="PKU49" s="1114"/>
      <c r="PKV49" s="1115"/>
      <c r="PKW49" s="269"/>
      <c r="PKX49" s="267"/>
      <c r="PKY49" s="320"/>
      <c r="PKZ49" s="321"/>
      <c r="PLA49" s="1111"/>
      <c r="PLB49" s="1113"/>
      <c r="PLC49" s="1114"/>
      <c r="PLD49" s="1114"/>
      <c r="PLE49" s="1114"/>
      <c r="PLF49" s="1115"/>
      <c r="PLG49" s="269"/>
      <c r="PLH49" s="267"/>
      <c r="PLI49" s="320"/>
      <c r="PLJ49" s="321"/>
      <c r="PLK49" s="1111"/>
      <c r="PLL49" s="1113"/>
      <c r="PLM49" s="1114"/>
      <c r="PLN49" s="1114"/>
      <c r="PLO49" s="1114"/>
      <c r="PLP49" s="1115"/>
      <c r="PLQ49" s="269"/>
      <c r="PLR49" s="267"/>
      <c r="PLS49" s="320"/>
      <c r="PLT49" s="321"/>
      <c r="PLU49" s="1111"/>
      <c r="PLV49" s="1113"/>
      <c r="PLW49" s="1114"/>
      <c r="PLX49" s="1114"/>
      <c r="PLY49" s="1114"/>
      <c r="PLZ49" s="1115"/>
      <c r="PMA49" s="269"/>
      <c r="PMB49" s="267"/>
      <c r="PMC49" s="320"/>
      <c r="PMD49" s="321"/>
      <c r="PME49" s="1111"/>
      <c r="PMF49" s="1113"/>
      <c r="PMG49" s="1114"/>
      <c r="PMH49" s="1114"/>
      <c r="PMI49" s="1114"/>
      <c r="PMJ49" s="1115"/>
      <c r="PMK49" s="269"/>
      <c r="PML49" s="267"/>
      <c r="PMM49" s="320"/>
      <c r="PMN49" s="321"/>
      <c r="PMO49" s="1111"/>
      <c r="PMP49" s="1113"/>
      <c r="PMQ49" s="1114"/>
      <c r="PMR49" s="1114"/>
      <c r="PMS49" s="1114"/>
      <c r="PMT49" s="1115"/>
      <c r="PMU49" s="269"/>
      <c r="PMV49" s="267"/>
      <c r="PMW49" s="320"/>
      <c r="PMX49" s="321"/>
      <c r="PMY49" s="1111"/>
      <c r="PMZ49" s="1113"/>
      <c r="PNA49" s="1114"/>
      <c r="PNB49" s="1114"/>
      <c r="PNC49" s="1114"/>
      <c r="PND49" s="1115"/>
      <c r="PNE49" s="269"/>
      <c r="PNF49" s="267"/>
      <c r="PNG49" s="320"/>
      <c r="PNH49" s="321"/>
      <c r="PNI49" s="1111"/>
      <c r="PNJ49" s="1113"/>
      <c r="PNK49" s="1114"/>
      <c r="PNL49" s="1114"/>
      <c r="PNM49" s="1114"/>
      <c r="PNN49" s="1115"/>
      <c r="PNO49" s="269"/>
      <c r="PNP49" s="267"/>
      <c r="PNQ49" s="320"/>
      <c r="PNR49" s="321"/>
      <c r="PNS49" s="1111"/>
      <c r="PNT49" s="1113"/>
      <c r="PNU49" s="1114"/>
      <c r="PNV49" s="1114"/>
      <c r="PNW49" s="1114"/>
      <c r="PNX49" s="1115"/>
      <c r="PNY49" s="269"/>
      <c r="PNZ49" s="267"/>
      <c r="POA49" s="320"/>
      <c r="POB49" s="321"/>
      <c r="POC49" s="1111"/>
      <c r="POD49" s="1113"/>
      <c r="POE49" s="1114"/>
      <c r="POF49" s="1114"/>
      <c r="POG49" s="1114"/>
      <c r="POH49" s="1115"/>
      <c r="POI49" s="269"/>
      <c r="POJ49" s="267"/>
      <c r="POK49" s="320"/>
      <c r="POL49" s="321"/>
      <c r="POM49" s="1111"/>
      <c r="PON49" s="1113"/>
      <c r="POO49" s="1114"/>
      <c r="POP49" s="1114"/>
      <c r="POQ49" s="1114"/>
      <c r="POR49" s="1115"/>
      <c r="POS49" s="269"/>
      <c r="POT49" s="267"/>
      <c r="POU49" s="320"/>
      <c r="POV49" s="321"/>
      <c r="POW49" s="1111"/>
      <c r="POX49" s="1113"/>
      <c r="POY49" s="1114"/>
      <c r="POZ49" s="1114"/>
      <c r="PPA49" s="1114"/>
      <c r="PPB49" s="1115"/>
      <c r="PPC49" s="269"/>
      <c r="PPD49" s="267"/>
      <c r="PPE49" s="320"/>
      <c r="PPF49" s="321"/>
      <c r="PPG49" s="1111"/>
      <c r="PPH49" s="1113"/>
      <c r="PPI49" s="1114"/>
      <c r="PPJ49" s="1114"/>
      <c r="PPK49" s="1114"/>
      <c r="PPL49" s="1115"/>
      <c r="PPM49" s="269"/>
      <c r="PPN49" s="267"/>
      <c r="PPO49" s="320"/>
      <c r="PPP49" s="321"/>
      <c r="PPQ49" s="1111"/>
      <c r="PPR49" s="1113"/>
      <c r="PPS49" s="1114"/>
      <c r="PPT49" s="1114"/>
      <c r="PPU49" s="1114"/>
      <c r="PPV49" s="1115"/>
      <c r="PPW49" s="269"/>
      <c r="PPX49" s="267"/>
      <c r="PPY49" s="320"/>
      <c r="PPZ49" s="321"/>
      <c r="PQA49" s="1111"/>
      <c r="PQB49" s="1113"/>
      <c r="PQC49" s="1114"/>
      <c r="PQD49" s="1114"/>
      <c r="PQE49" s="1114"/>
      <c r="PQF49" s="1115"/>
      <c r="PQG49" s="269"/>
      <c r="PQH49" s="267"/>
      <c r="PQI49" s="320"/>
      <c r="PQJ49" s="321"/>
      <c r="PQK49" s="1111"/>
      <c r="PQL49" s="1113"/>
      <c r="PQM49" s="1114"/>
      <c r="PQN49" s="1114"/>
      <c r="PQO49" s="1114"/>
      <c r="PQP49" s="1115"/>
      <c r="PQQ49" s="269"/>
      <c r="PQR49" s="267"/>
      <c r="PQS49" s="320"/>
      <c r="PQT49" s="321"/>
      <c r="PQU49" s="1111"/>
      <c r="PQV49" s="1113"/>
      <c r="PQW49" s="1114"/>
      <c r="PQX49" s="1114"/>
      <c r="PQY49" s="1114"/>
      <c r="PQZ49" s="1115"/>
      <c r="PRA49" s="269"/>
      <c r="PRB49" s="267"/>
      <c r="PRC49" s="320"/>
      <c r="PRD49" s="321"/>
      <c r="PRE49" s="1111"/>
      <c r="PRF49" s="1113"/>
      <c r="PRG49" s="1114"/>
      <c r="PRH49" s="1114"/>
      <c r="PRI49" s="1114"/>
      <c r="PRJ49" s="1115"/>
      <c r="PRK49" s="269"/>
      <c r="PRL49" s="267"/>
      <c r="PRM49" s="320"/>
      <c r="PRN49" s="321"/>
      <c r="PRO49" s="1111"/>
      <c r="PRP49" s="1113"/>
      <c r="PRQ49" s="1114"/>
      <c r="PRR49" s="1114"/>
      <c r="PRS49" s="1114"/>
      <c r="PRT49" s="1115"/>
      <c r="PRU49" s="269"/>
      <c r="PRV49" s="267"/>
      <c r="PRW49" s="320"/>
      <c r="PRX49" s="321"/>
      <c r="PRY49" s="1111"/>
      <c r="PRZ49" s="1113"/>
      <c r="PSA49" s="1114"/>
      <c r="PSB49" s="1114"/>
      <c r="PSC49" s="1114"/>
      <c r="PSD49" s="1115"/>
      <c r="PSE49" s="269"/>
      <c r="PSF49" s="267"/>
      <c r="PSG49" s="320"/>
      <c r="PSH49" s="321"/>
      <c r="PSI49" s="1111"/>
      <c r="PSJ49" s="1113"/>
      <c r="PSK49" s="1114"/>
      <c r="PSL49" s="1114"/>
      <c r="PSM49" s="1114"/>
      <c r="PSN49" s="1115"/>
      <c r="PSO49" s="269"/>
      <c r="PSP49" s="267"/>
      <c r="PSQ49" s="320"/>
      <c r="PSR49" s="321"/>
      <c r="PSS49" s="1111"/>
      <c r="PST49" s="1113"/>
      <c r="PSU49" s="1114"/>
      <c r="PSV49" s="1114"/>
      <c r="PSW49" s="1114"/>
      <c r="PSX49" s="1115"/>
      <c r="PSY49" s="269"/>
      <c r="PSZ49" s="267"/>
      <c r="PTA49" s="320"/>
      <c r="PTB49" s="321"/>
      <c r="PTC49" s="1111"/>
      <c r="PTD49" s="1113"/>
      <c r="PTE49" s="1114"/>
      <c r="PTF49" s="1114"/>
      <c r="PTG49" s="1114"/>
      <c r="PTH49" s="1115"/>
      <c r="PTI49" s="269"/>
      <c r="PTJ49" s="267"/>
      <c r="PTK49" s="320"/>
      <c r="PTL49" s="321"/>
      <c r="PTM49" s="1111"/>
      <c r="PTN49" s="1113"/>
      <c r="PTO49" s="1114"/>
      <c r="PTP49" s="1114"/>
      <c r="PTQ49" s="1114"/>
      <c r="PTR49" s="1115"/>
      <c r="PTS49" s="269"/>
      <c r="PTT49" s="267"/>
      <c r="PTU49" s="320"/>
      <c r="PTV49" s="321"/>
      <c r="PTW49" s="1111"/>
      <c r="PTX49" s="1113"/>
      <c r="PTY49" s="1114"/>
      <c r="PTZ49" s="1114"/>
      <c r="PUA49" s="1114"/>
      <c r="PUB49" s="1115"/>
      <c r="PUC49" s="269"/>
      <c r="PUD49" s="267"/>
      <c r="PUE49" s="320"/>
      <c r="PUF49" s="321"/>
      <c r="PUG49" s="1111"/>
      <c r="PUH49" s="1113"/>
      <c r="PUI49" s="1114"/>
      <c r="PUJ49" s="1114"/>
      <c r="PUK49" s="1114"/>
      <c r="PUL49" s="1115"/>
      <c r="PUM49" s="269"/>
      <c r="PUN49" s="267"/>
      <c r="PUO49" s="320"/>
      <c r="PUP49" s="321"/>
      <c r="PUQ49" s="1111"/>
      <c r="PUR49" s="1113"/>
      <c r="PUS49" s="1114"/>
      <c r="PUT49" s="1114"/>
      <c r="PUU49" s="1114"/>
      <c r="PUV49" s="1115"/>
      <c r="PUW49" s="269"/>
      <c r="PUX49" s="267"/>
      <c r="PUY49" s="320"/>
      <c r="PUZ49" s="321"/>
      <c r="PVA49" s="1111"/>
      <c r="PVB49" s="1113"/>
      <c r="PVC49" s="1114"/>
      <c r="PVD49" s="1114"/>
      <c r="PVE49" s="1114"/>
      <c r="PVF49" s="1115"/>
      <c r="PVG49" s="269"/>
      <c r="PVH49" s="267"/>
      <c r="PVI49" s="320"/>
      <c r="PVJ49" s="321"/>
      <c r="PVK49" s="1111"/>
      <c r="PVL49" s="1113"/>
      <c r="PVM49" s="1114"/>
      <c r="PVN49" s="1114"/>
      <c r="PVO49" s="1114"/>
      <c r="PVP49" s="1115"/>
      <c r="PVQ49" s="269"/>
      <c r="PVR49" s="267"/>
      <c r="PVS49" s="320"/>
      <c r="PVT49" s="321"/>
      <c r="PVU49" s="1111"/>
      <c r="PVV49" s="1113"/>
      <c r="PVW49" s="1114"/>
      <c r="PVX49" s="1114"/>
      <c r="PVY49" s="1114"/>
      <c r="PVZ49" s="1115"/>
      <c r="PWA49" s="269"/>
      <c r="PWB49" s="267"/>
      <c r="PWC49" s="320"/>
      <c r="PWD49" s="321"/>
      <c r="PWE49" s="1111"/>
      <c r="PWF49" s="1113"/>
      <c r="PWG49" s="1114"/>
      <c r="PWH49" s="1114"/>
      <c r="PWI49" s="1114"/>
      <c r="PWJ49" s="1115"/>
      <c r="PWK49" s="269"/>
      <c r="PWL49" s="267"/>
      <c r="PWM49" s="320"/>
      <c r="PWN49" s="321"/>
      <c r="PWO49" s="1111"/>
      <c r="PWP49" s="1113"/>
      <c r="PWQ49" s="1114"/>
      <c r="PWR49" s="1114"/>
      <c r="PWS49" s="1114"/>
      <c r="PWT49" s="1115"/>
      <c r="PWU49" s="269"/>
      <c r="PWV49" s="267"/>
      <c r="PWW49" s="320"/>
      <c r="PWX49" s="321"/>
      <c r="PWY49" s="1111"/>
      <c r="PWZ49" s="1113"/>
      <c r="PXA49" s="1114"/>
      <c r="PXB49" s="1114"/>
      <c r="PXC49" s="1114"/>
      <c r="PXD49" s="1115"/>
      <c r="PXE49" s="269"/>
      <c r="PXF49" s="267"/>
      <c r="PXG49" s="320"/>
      <c r="PXH49" s="321"/>
      <c r="PXI49" s="1111"/>
      <c r="PXJ49" s="1113"/>
      <c r="PXK49" s="1114"/>
      <c r="PXL49" s="1114"/>
      <c r="PXM49" s="1114"/>
      <c r="PXN49" s="1115"/>
      <c r="PXO49" s="269"/>
      <c r="PXP49" s="267"/>
      <c r="PXQ49" s="320"/>
      <c r="PXR49" s="321"/>
      <c r="PXS49" s="1111"/>
      <c r="PXT49" s="1113"/>
      <c r="PXU49" s="1114"/>
      <c r="PXV49" s="1114"/>
      <c r="PXW49" s="1114"/>
      <c r="PXX49" s="1115"/>
      <c r="PXY49" s="269"/>
      <c r="PXZ49" s="267"/>
      <c r="PYA49" s="320"/>
      <c r="PYB49" s="321"/>
      <c r="PYC49" s="1111"/>
      <c r="PYD49" s="1113"/>
      <c r="PYE49" s="1114"/>
      <c r="PYF49" s="1114"/>
      <c r="PYG49" s="1114"/>
      <c r="PYH49" s="1115"/>
      <c r="PYI49" s="269"/>
      <c r="PYJ49" s="267"/>
      <c r="PYK49" s="320"/>
      <c r="PYL49" s="321"/>
      <c r="PYM49" s="1111"/>
      <c r="PYN49" s="1113"/>
      <c r="PYO49" s="1114"/>
      <c r="PYP49" s="1114"/>
      <c r="PYQ49" s="1114"/>
      <c r="PYR49" s="1115"/>
      <c r="PYS49" s="269"/>
      <c r="PYT49" s="267"/>
      <c r="PYU49" s="320"/>
      <c r="PYV49" s="321"/>
      <c r="PYW49" s="1111"/>
      <c r="PYX49" s="1113"/>
      <c r="PYY49" s="1114"/>
      <c r="PYZ49" s="1114"/>
      <c r="PZA49" s="1114"/>
      <c r="PZB49" s="1115"/>
      <c r="PZC49" s="269"/>
      <c r="PZD49" s="267"/>
      <c r="PZE49" s="320"/>
      <c r="PZF49" s="321"/>
      <c r="PZG49" s="1111"/>
      <c r="PZH49" s="1113"/>
      <c r="PZI49" s="1114"/>
      <c r="PZJ49" s="1114"/>
      <c r="PZK49" s="1114"/>
      <c r="PZL49" s="1115"/>
      <c r="PZM49" s="269"/>
      <c r="PZN49" s="267"/>
      <c r="PZO49" s="320"/>
      <c r="PZP49" s="321"/>
      <c r="PZQ49" s="1111"/>
      <c r="PZR49" s="1113"/>
      <c r="PZS49" s="1114"/>
      <c r="PZT49" s="1114"/>
      <c r="PZU49" s="1114"/>
      <c r="PZV49" s="1115"/>
      <c r="PZW49" s="269"/>
      <c r="PZX49" s="267"/>
      <c r="PZY49" s="320"/>
      <c r="PZZ49" s="321"/>
      <c r="QAA49" s="1111"/>
      <c r="QAB49" s="1113"/>
      <c r="QAC49" s="1114"/>
      <c r="QAD49" s="1114"/>
      <c r="QAE49" s="1114"/>
      <c r="QAF49" s="1115"/>
      <c r="QAG49" s="269"/>
      <c r="QAH49" s="267"/>
      <c r="QAI49" s="320"/>
      <c r="QAJ49" s="321"/>
      <c r="QAK49" s="1111"/>
      <c r="QAL49" s="1113"/>
      <c r="QAM49" s="1114"/>
      <c r="QAN49" s="1114"/>
      <c r="QAO49" s="1114"/>
      <c r="QAP49" s="1115"/>
      <c r="QAQ49" s="269"/>
      <c r="QAR49" s="267"/>
      <c r="QAS49" s="320"/>
      <c r="QAT49" s="321"/>
      <c r="QAU49" s="1111"/>
      <c r="QAV49" s="1113"/>
      <c r="QAW49" s="1114"/>
      <c r="QAX49" s="1114"/>
      <c r="QAY49" s="1114"/>
      <c r="QAZ49" s="1115"/>
      <c r="QBA49" s="269"/>
      <c r="QBB49" s="267"/>
      <c r="QBC49" s="320"/>
      <c r="QBD49" s="321"/>
      <c r="QBE49" s="1111"/>
      <c r="QBF49" s="1113"/>
      <c r="QBG49" s="1114"/>
      <c r="QBH49" s="1114"/>
      <c r="QBI49" s="1114"/>
      <c r="QBJ49" s="1115"/>
      <c r="QBK49" s="269"/>
      <c r="QBL49" s="267"/>
      <c r="QBM49" s="320"/>
      <c r="QBN49" s="321"/>
      <c r="QBO49" s="1111"/>
      <c r="QBP49" s="1113"/>
      <c r="QBQ49" s="1114"/>
      <c r="QBR49" s="1114"/>
      <c r="QBS49" s="1114"/>
      <c r="QBT49" s="1115"/>
      <c r="QBU49" s="269"/>
      <c r="QBV49" s="267"/>
      <c r="QBW49" s="320"/>
      <c r="QBX49" s="321"/>
      <c r="QBY49" s="1111"/>
      <c r="QBZ49" s="1113"/>
      <c r="QCA49" s="1114"/>
      <c r="QCB49" s="1114"/>
      <c r="QCC49" s="1114"/>
      <c r="QCD49" s="1115"/>
      <c r="QCE49" s="269"/>
      <c r="QCF49" s="267"/>
      <c r="QCG49" s="320"/>
      <c r="QCH49" s="321"/>
      <c r="QCI49" s="1111"/>
      <c r="QCJ49" s="1113"/>
      <c r="QCK49" s="1114"/>
      <c r="QCL49" s="1114"/>
      <c r="QCM49" s="1114"/>
      <c r="QCN49" s="1115"/>
      <c r="QCO49" s="269"/>
      <c r="QCP49" s="267"/>
      <c r="QCQ49" s="320"/>
      <c r="QCR49" s="321"/>
      <c r="QCS49" s="1111"/>
      <c r="QCT49" s="1113"/>
      <c r="QCU49" s="1114"/>
      <c r="QCV49" s="1114"/>
      <c r="QCW49" s="1114"/>
      <c r="QCX49" s="1115"/>
      <c r="QCY49" s="269"/>
      <c r="QCZ49" s="267"/>
      <c r="QDA49" s="320"/>
      <c r="QDB49" s="321"/>
      <c r="QDC49" s="1111"/>
      <c r="QDD49" s="1113"/>
      <c r="QDE49" s="1114"/>
      <c r="QDF49" s="1114"/>
      <c r="QDG49" s="1114"/>
      <c r="QDH49" s="1115"/>
      <c r="QDI49" s="269"/>
      <c r="QDJ49" s="267"/>
      <c r="QDK49" s="320"/>
      <c r="QDL49" s="321"/>
      <c r="QDM49" s="1111"/>
      <c r="QDN49" s="1113"/>
      <c r="QDO49" s="1114"/>
      <c r="QDP49" s="1114"/>
      <c r="QDQ49" s="1114"/>
      <c r="QDR49" s="1115"/>
      <c r="QDS49" s="269"/>
      <c r="QDT49" s="267"/>
      <c r="QDU49" s="320"/>
      <c r="QDV49" s="321"/>
      <c r="QDW49" s="1111"/>
      <c r="QDX49" s="1113"/>
      <c r="QDY49" s="1114"/>
      <c r="QDZ49" s="1114"/>
      <c r="QEA49" s="1114"/>
      <c r="QEB49" s="1115"/>
      <c r="QEC49" s="269"/>
      <c r="QED49" s="267"/>
      <c r="QEE49" s="320"/>
      <c r="QEF49" s="321"/>
      <c r="QEG49" s="1111"/>
      <c r="QEH49" s="1113"/>
      <c r="QEI49" s="1114"/>
      <c r="QEJ49" s="1114"/>
      <c r="QEK49" s="1114"/>
      <c r="QEL49" s="1115"/>
      <c r="QEM49" s="269"/>
      <c r="QEN49" s="267"/>
      <c r="QEO49" s="320"/>
      <c r="QEP49" s="321"/>
      <c r="QEQ49" s="1111"/>
      <c r="QER49" s="1113"/>
      <c r="QES49" s="1114"/>
      <c r="QET49" s="1114"/>
      <c r="QEU49" s="1114"/>
      <c r="QEV49" s="1115"/>
      <c r="QEW49" s="269"/>
      <c r="QEX49" s="267"/>
      <c r="QEY49" s="320"/>
      <c r="QEZ49" s="321"/>
      <c r="QFA49" s="1111"/>
      <c r="QFB49" s="1113"/>
      <c r="QFC49" s="1114"/>
      <c r="QFD49" s="1114"/>
      <c r="QFE49" s="1114"/>
      <c r="QFF49" s="1115"/>
      <c r="QFG49" s="269"/>
      <c r="QFH49" s="267"/>
      <c r="QFI49" s="320"/>
      <c r="QFJ49" s="321"/>
      <c r="QFK49" s="1111"/>
      <c r="QFL49" s="1113"/>
      <c r="QFM49" s="1114"/>
      <c r="QFN49" s="1114"/>
      <c r="QFO49" s="1114"/>
      <c r="QFP49" s="1115"/>
      <c r="QFQ49" s="269"/>
      <c r="QFR49" s="267"/>
      <c r="QFS49" s="320"/>
      <c r="QFT49" s="321"/>
      <c r="QFU49" s="1111"/>
      <c r="QFV49" s="1113"/>
      <c r="QFW49" s="1114"/>
      <c r="QFX49" s="1114"/>
      <c r="QFY49" s="1114"/>
      <c r="QFZ49" s="1115"/>
      <c r="QGA49" s="269"/>
      <c r="QGB49" s="267"/>
      <c r="QGC49" s="320"/>
      <c r="QGD49" s="321"/>
      <c r="QGE49" s="1111"/>
      <c r="QGF49" s="1113"/>
      <c r="QGG49" s="1114"/>
      <c r="QGH49" s="1114"/>
      <c r="QGI49" s="1114"/>
      <c r="QGJ49" s="1115"/>
      <c r="QGK49" s="269"/>
      <c r="QGL49" s="267"/>
      <c r="QGM49" s="320"/>
      <c r="QGN49" s="321"/>
      <c r="QGO49" s="1111"/>
      <c r="QGP49" s="1113"/>
      <c r="QGQ49" s="1114"/>
      <c r="QGR49" s="1114"/>
      <c r="QGS49" s="1114"/>
      <c r="QGT49" s="1115"/>
      <c r="QGU49" s="269"/>
      <c r="QGV49" s="267"/>
      <c r="QGW49" s="320"/>
      <c r="QGX49" s="321"/>
      <c r="QGY49" s="1111"/>
      <c r="QGZ49" s="1113"/>
      <c r="QHA49" s="1114"/>
      <c r="QHB49" s="1114"/>
      <c r="QHC49" s="1114"/>
      <c r="QHD49" s="1115"/>
      <c r="QHE49" s="269"/>
      <c r="QHF49" s="267"/>
      <c r="QHG49" s="320"/>
      <c r="QHH49" s="321"/>
      <c r="QHI49" s="1111"/>
      <c r="QHJ49" s="1113"/>
      <c r="QHK49" s="1114"/>
      <c r="QHL49" s="1114"/>
      <c r="QHM49" s="1114"/>
      <c r="QHN49" s="1115"/>
      <c r="QHO49" s="269"/>
      <c r="QHP49" s="267"/>
      <c r="QHQ49" s="320"/>
      <c r="QHR49" s="321"/>
      <c r="QHS49" s="1111"/>
      <c r="QHT49" s="1113"/>
      <c r="QHU49" s="1114"/>
      <c r="QHV49" s="1114"/>
      <c r="QHW49" s="1114"/>
      <c r="QHX49" s="1115"/>
      <c r="QHY49" s="269"/>
      <c r="QHZ49" s="267"/>
      <c r="QIA49" s="320"/>
      <c r="QIB49" s="321"/>
      <c r="QIC49" s="1111"/>
      <c r="QID49" s="1113"/>
      <c r="QIE49" s="1114"/>
      <c r="QIF49" s="1114"/>
      <c r="QIG49" s="1114"/>
      <c r="QIH49" s="1115"/>
      <c r="QII49" s="269"/>
      <c r="QIJ49" s="267"/>
      <c r="QIK49" s="320"/>
      <c r="QIL49" s="321"/>
      <c r="QIM49" s="1111"/>
      <c r="QIN49" s="1113"/>
      <c r="QIO49" s="1114"/>
      <c r="QIP49" s="1114"/>
      <c r="QIQ49" s="1114"/>
      <c r="QIR49" s="1115"/>
      <c r="QIS49" s="269"/>
      <c r="QIT49" s="267"/>
      <c r="QIU49" s="320"/>
      <c r="QIV49" s="321"/>
      <c r="QIW49" s="1111"/>
      <c r="QIX49" s="1113"/>
      <c r="QIY49" s="1114"/>
      <c r="QIZ49" s="1114"/>
      <c r="QJA49" s="1114"/>
      <c r="QJB49" s="1115"/>
      <c r="QJC49" s="269"/>
      <c r="QJD49" s="267"/>
      <c r="QJE49" s="320"/>
      <c r="QJF49" s="321"/>
      <c r="QJG49" s="1111"/>
      <c r="QJH49" s="1113"/>
      <c r="QJI49" s="1114"/>
      <c r="QJJ49" s="1114"/>
      <c r="QJK49" s="1114"/>
      <c r="QJL49" s="1115"/>
      <c r="QJM49" s="269"/>
      <c r="QJN49" s="267"/>
      <c r="QJO49" s="320"/>
      <c r="QJP49" s="321"/>
      <c r="QJQ49" s="1111"/>
      <c r="QJR49" s="1113"/>
      <c r="QJS49" s="1114"/>
      <c r="QJT49" s="1114"/>
      <c r="QJU49" s="1114"/>
      <c r="QJV49" s="1115"/>
      <c r="QJW49" s="269"/>
      <c r="QJX49" s="267"/>
      <c r="QJY49" s="320"/>
      <c r="QJZ49" s="321"/>
      <c r="QKA49" s="1111"/>
      <c r="QKB49" s="1113"/>
      <c r="QKC49" s="1114"/>
      <c r="QKD49" s="1114"/>
      <c r="QKE49" s="1114"/>
      <c r="QKF49" s="1115"/>
      <c r="QKG49" s="269"/>
      <c r="QKH49" s="267"/>
      <c r="QKI49" s="320"/>
      <c r="QKJ49" s="321"/>
      <c r="QKK49" s="1111"/>
      <c r="QKL49" s="1113"/>
      <c r="QKM49" s="1114"/>
      <c r="QKN49" s="1114"/>
      <c r="QKO49" s="1114"/>
      <c r="QKP49" s="1115"/>
      <c r="QKQ49" s="269"/>
      <c r="QKR49" s="267"/>
      <c r="QKS49" s="320"/>
      <c r="QKT49" s="321"/>
      <c r="QKU49" s="1111"/>
      <c r="QKV49" s="1113"/>
      <c r="QKW49" s="1114"/>
      <c r="QKX49" s="1114"/>
      <c r="QKY49" s="1114"/>
      <c r="QKZ49" s="1115"/>
      <c r="QLA49" s="269"/>
      <c r="QLB49" s="267"/>
      <c r="QLC49" s="320"/>
      <c r="QLD49" s="321"/>
      <c r="QLE49" s="1111"/>
      <c r="QLF49" s="1113"/>
      <c r="QLG49" s="1114"/>
      <c r="QLH49" s="1114"/>
      <c r="QLI49" s="1114"/>
      <c r="QLJ49" s="1115"/>
      <c r="QLK49" s="269"/>
      <c r="QLL49" s="267"/>
      <c r="QLM49" s="320"/>
      <c r="QLN49" s="321"/>
      <c r="QLO49" s="1111"/>
      <c r="QLP49" s="1113"/>
      <c r="QLQ49" s="1114"/>
      <c r="QLR49" s="1114"/>
      <c r="QLS49" s="1114"/>
      <c r="QLT49" s="1115"/>
      <c r="QLU49" s="269"/>
      <c r="QLV49" s="267"/>
      <c r="QLW49" s="320"/>
      <c r="QLX49" s="321"/>
      <c r="QLY49" s="1111"/>
      <c r="QLZ49" s="1113"/>
      <c r="QMA49" s="1114"/>
      <c r="QMB49" s="1114"/>
      <c r="QMC49" s="1114"/>
      <c r="QMD49" s="1115"/>
      <c r="QME49" s="269"/>
      <c r="QMF49" s="267"/>
      <c r="QMG49" s="320"/>
      <c r="QMH49" s="321"/>
      <c r="QMI49" s="1111"/>
      <c r="QMJ49" s="1113"/>
      <c r="QMK49" s="1114"/>
      <c r="QML49" s="1114"/>
      <c r="QMM49" s="1114"/>
      <c r="QMN49" s="1115"/>
      <c r="QMO49" s="269"/>
      <c r="QMP49" s="267"/>
      <c r="QMQ49" s="320"/>
      <c r="QMR49" s="321"/>
      <c r="QMS49" s="1111"/>
      <c r="QMT49" s="1113"/>
      <c r="QMU49" s="1114"/>
      <c r="QMV49" s="1114"/>
      <c r="QMW49" s="1114"/>
      <c r="QMX49" s="1115"/>
      <c r="QMY49" s="269"/>
      <c r="QMZ49" s="267"/>
      <c r="QNA49" s="320"/>
      <c r="QNB49" s="321"/>
      <c r="QNC49" s="1111"/>
      <c r="QND49" s="1113"/>
      <c r="QNE49" s="1114"/>
      <c r="QNF49" s="1114"/>
      <c r="QNG49" s="1114"/>
      <c r="QNH49" s="1115"/>
      <c r="QNI49" s="269"/>
      <c r="QNJ49" s="267"/>
      <c r="QNK49" s="320"/>
      <c r="QNL49" s="321"/>
      <c r="QNM49" s="1111"/>
      <c r="QNN49" s="1113"/>
      <c r="QNO49" s="1114"/>
      <c r="QNP49" s="1114"/>
      <c r="QNQ49" s="1114"/>
      <c r="QNR49" s="1115"/>
      <c r="QNS49" s="269"/>
      <c r="QNT49" s="267"/>
      <c r="QNU49" s="320"/>
      <c r="QNV49" s="321"/>
      <c r="QNW49" s="1111"/>
      <c r="QNX49" s="1113"/>
      <c r="QNY49" s="1114"/>
      <c r="QNZ49" s="1114"/>
      <c r="QOA49" s="1114"/>
      <c r="QOB49" s="1115"/>
      <c r="QOC49" s="269"/>
      <c r="QOD49" s="267"/>
      <c r="QOE49" s="320"/>
      <c r="QOF49" s="321"/>
      <c r="QOG49" s="1111"/>
      <c r="QOH49" s="1113"/>
      <c r="QOI49" s="1114"/>
      <c r="QOJ49" s="1114"/>
      <c r="QOK49" s="1114"/>
      <c r="QOL49" s="1115"/>
      <c r="QOM49" s="269"/>
      <c r="QON49" s="267"/>
      <c r="QOO49" s="320"/>
      <c r="QOP49" s="321"/>
      <c r="QOQ49" s="1111"/>
      <c r="QOR49" s="1113"/>
      <c r="QOS49" s="1114"/>
      <c r="QOT49" s="1114"/>
      <c r="QOU49" s="1114"/>
      <c r="QOV49" s="1115"/>
      <c r="QOW49" s="269"/>
      <c r="QOX49" s="267"/>
      <c r="QOY49" s="320"/>
      <c r="QOZ49" s="321"/>
      <c r="QPA49" s="1111"/>
      <c r="QPB49" s="1113"/>
      <c r="QPC49" s="1114"/>
      <c r="QPD49" s="1114"/>
      <c r="QPE49" s="1114"/>
      <c r="QPF49" s="1115"/>
      <c r="QPG49" s="269"/>
      <c r="QPH49" s="267"/>
      <c r="QPI49" s="320"/>
      <c r="QPJ49" s="321"/>
      <c r="QPK49" s="1111"/>
      <c r="QPL49" s="1113"/>
      <c r="QPM49" s="1114"/>
      <c r="QPN49" s="1114"/>
      <c r="QPO49" s="1114"/>
      <c r="QPP49" s="1115"/>
      <c r="QPQ49" s="269"/>
      <c r="QPR49" s="267"/>
      <c r="QPS49" s="320"/>
      <c r="QPT49" s="321"/>
      <c r="QPU49" s="1111"/>
      <c r="QPV49" s="1113"/>
      <c r="QPW49" s="1114"/>
      <c r="QPX49" s="1114"/>
      <c r="QPY49" s="1114"/>
      <c r="QPZ49" s="1115"/>
      <c r="QQA49" s="269"/>
      <c r="QQB49" s="267"/>
      <c r="QQC49" s="320"/>
      <c r="QQD49" s="321"/>
      <c r="QQE49" s="1111"/>
      <c r="QQF49" s="1113"/>
      <c r="QQG49" s="1114"/>
      <c r="QQH49" s="1114"/>
      <c r="QQI49" s="1114"/>
      <c r="QQJ49" s="1115"/>
      <c r="QQK49" s="269"/>
      <c r="QQL49" s="267"/>
      <c r="QQM49" s="320"/>
      <c r="QQN49" s="321"/>
      <c r="QQO49" s="1111"/>
      <c r="QQP49" s="1113"/>
      <c r="QQQ49" s="1114"/>
      <c r="QQR49" s="1114"/>
      <c r="QQS49" s="1114"/>
      <c r="QQT49" s="1115"/>
      <c r="QQU49" s="269"/>
      <c r="QQV49" s="267"/>
      <c r="QQW49" s="320"/>
      <c r="QQX49" s="321"/>
      <c r="QQY49" s="1111"/>
      <c r="QQZ49" s="1113"/>
      <c r="QRA49" s="1114"/>
      <c r="QRB49" s="1114"/>
      <c r="QRC49" s="1114"/>
      <c r="QRD49" s="1115"/>
      <c r="QRE49" s="269"/>
      <c r="QRF49" s="267"/>
      <c r="QRG49" s="320"/>
      <c r="QRH49" s="321"/>
      <c r="QRI49" s="1111"/>
      <c r="QRJ49" s="1113"/>
      <c r="QRK49" s="1114"/>
      <c r="QRL49" s="1114"/>
      <c r="QRM49" s="1114"/>
      <c r="QRN49" s="1115"/>
      <c r="QRO49" s="269"/>
      <c r="QRP49" s="267"/>
      <c r="QRQ49" s="320"/>
      <c r="QRR49" s="321"/>
      <c r="QRS49" s="1111"/>
      <c r="QRT49" s="1113"/>
      <c r="QRU49" s="1114"/>
      <c r="QRV49" s="1114"/>
      <c r="QRW49" s="1114"/>
      <c r="QRX49" s="1115"/>
      <c r="QRY49" s="269"/>
      <c r="QRZ49" s="267"/>
      <c r="QSA49" s="320"/>
      <c r="QSB49" s="321"/>
      <c r="QSC49" s="1111"/>
      <c r="QSD49" s="1113"/>
      <c r="QSE49" s="1114"/>
      <c r="QSF49" s="1114"/>
      <c r="QSG49" s="1114"/>
      <c r="QSH49" s="1115"/>
      <c r="QSI49" s="269"/>
      <c r="QSJ49" s="267"/>
      <c r="QSK49" s="320"/>
      <c r="QSL49" s="321"/>
      <c r="QSM49" s="1111"/>
      <c r="QSN49" s="1113"/>
      <c r="QSO49" s="1114"/>
      <c r="QSP49" s="1114"/>
      <c r="QSQ49" s="1114"/>
      <c r="QSR49" s="1115"/>
      <c r="QSS49" s="269"/>
      <c r="QST49" s="267"/>
      <c r="QSU49" s="320"/>
      <c r="QSV49" s="321"/>
      <c r="QSW49" s="1111"/>
      <c r="QSX49" s="1113"/>
      <c r="QSY49" s="1114"/>
      <c r="QSZ49" s="1114"/>
      <c r="QTA49" s="1114"/>
      <c r="QTB49" s="1115"/>
      <c r="QTC49" s="269"/>
      <c r="QTD49" s="267"/>
      <c r="QTE49" s="320"/>
      <c r="QTF49" s="321"/>
      <c r="QTG49" s="1111"/>
      <c r="QTH49" s="1113"/>
      <c r="QTI49" s="1114"/>
      <c r="QTJ49" s="1114"/>
      <c r="QTK49" s="1114"/>
      <c r="QTL49" s="1115"/>
      <c r="QTM49" s="269"/>
      <c r="QTN49" s="267"/>
      <c r="QTO49" s="320"/>
      <c r="QTP49" s="321"/>
      <c r="QTQ49" s="1111"/>
      <c r="QTR49" s="1113"/>
      <c r="QTS49" s="1114"/>
      <c r="QTT49" s="1114"/>
      <c r="QTU49" s="1114"/>
      <c r="QTV49" s="1115"/>
      <c r="QTW49" s="269"/>
      <c r="QTX49" s="267"/>
      <c r="QTY49" s="320"/>
      <c r="QTZ49" s="321"/>
      <c r="QUA49" s="1111"/>
      <c r="QUB49" s="1113"/>
      <c r="QUC49" s="1114"/>
      <c r="QUD49" s="1114"/>
      <c r="QUE49" s="1114"/>
      <c r="QUF49" s="1115"/>
      <c r="QUG49" s="269"/>
      <c r="QUH49" s="267"/>
      <c r="QUI49" s="320"/>
      <c r="QUJ49" s="321"/>
      <c r="QUK49" s="1111"/>
      <c r="QUL49" s="1113"/>
      <c r="QUM49" s="1114"/>
      <c r="QUN49" s="1114"/>
      <c r="QUO49" s="1114"/>
      <c r="QUP49" s="1115"/>
      <c r="QUQ49" s="269"/>
      <c r="QUR49" s="267"/>
      <c r="QUS49" s="320"/>
      <c r="QUT49" s="321"/>
      <c r="QUU49" s="1111"/>
      <c r="QUV49" s="1113"/>
      <c r="QUW49" s="1114"/>
      <c r="QUX49" s="1114"/>
      <c r="QUY49" s="1114"/>
      <c r="QUZ49" s="1115"/>
      <c r="QVA49" s="269"/>
      <c r="QVB49" s="267"/>
      <c r="QVC49" s="320"/>
      <c r="QVD49" s="321"/>
      <c r="QVE49" s="1111"/>
      <c r="QVF49" s="1113"/>
      <c r="QVG49" s="1114"/>
      <c r="QVH49" s="1114"/>
      <c r="QVI49" s="1114"/>
      <c r="QVJ49" s="1115"/>
      <c r="QVK49" s="269"/>
      <c r="QVL49" s="267"/>
      <c r="QVM49" s="320"/>
      <c r="QVN49" s="321"/>
      <c r="QVO49" s="1111"/>
      <c r="QVP49" s="1113"/>
      <c r="QVQ49" s="1114"/>
      <c r="QVR49" s="1114"/>
      <c r="QVS49" s="1114"/>
      <c r="QVT49" s="1115"/>
      <c r="QVU49" s="269"/>
      <c r="QVV49" s="267"/>
      <c r="QVW49" s="320"/>
      <c r="QVX49" s="321"/>
      <c r="QVY49" s="1111"/>
      <c r="QVZ49" s="1113"/>
      <c r="QWA49" s="1114"/>
      <c r="QWB49" s="1114"/>
      <c r="QWC49" s="1114"/>
      <c r="QWD49" s="1115"/>
      <c r="QWE49" s="269"/>
      <c r="QWF49" s="267"/>
      <c r="QWG49" s="320"/>
      <c r="QWH49" s="321"/>
      <c r="QWI49" s="1111"/>
      <c r="QWJ49" s="1113"/>
      <c r="QWK49" s="1114"/>
      <c r="QWL49" s="1114"/>
      <c r="QWM49" s="1114"/>
      <c r="QWN49" s="1115"/>
      <c r="QWO49" s="269"/>
      <c r="QWP49" s="267"/>
      <c r="QWQ49" s="320"/>
      <c r="QWR49" s="321"/>
      <c r="QWS49" s="1111"/>
      <c r="QWT49" s="1113"/>
      <c r="QWU49" s="1114"/>
      <c r="QWV49" s="1114"/>
      <c r="QWW49" s="1114"/>
      <c r="QWX49" s="1115"/>
      <c r="QWY49" s="269"/>
      <c r="QWZ49" s="267"/>
      <c r="QXA49" s="320"/>
      <c r="QXB49" s="321"/>
      <c r="QXC49" s="1111"/>
      <c r="QXD49" s="1113"/>
      <c r="QXE49" s="1114"/>
      <c r="QXF49" s="1114"/>
      <c r="QXG49" s="1114"/>
      <c r="QXH49" s="1115"/>
      <c r="QXI49" s="269"/>
      <c r="QXJ49" s="267"/>
      <c r="QXK49" s="320"/>
      <c r="QXL49" s="321"/>
      <c r="QXM49" s="1111"/>
      <c r="QXN49" s="1113"/>
      <c r="QXO49" s="1114"/>
      <c r="QXP49" s="1114"/>
      <c r="QXQ49" s="1114"/>
      <c r="QXR49" s="1115"/>
      <c r="QXS49" s="269"/>
      <c r="QXT49" s="267"/>
      <c r="QXU49" s="320"/>
      <c r="QXV49" s="321"/>
      <c r="QXW49" s="1111"/>
      <c r="QXX49" s="1113"/>
      <c r="QXY49" s="1114"/>
      <c r="QXZ49" s="1114"/>
      <c r="QYA49" s="1114"/>
      <c r="QYB49" s="1115"/>
      <c r="QYC49" s="269"/>
      <c r="QYD49" s="267"/>
      <c r="QYE49" s="320"/>
      <c r="QYF49" s="321"/>
      <c r="QYG49" s="1111"/>
      <c r="QYH49" s="1113"/>
      <c r="QYI49" s="1114"/>
      <c r="QYJ49" s="1114"/>
      <c r="QYK49" s="1114"/>
      <c r="QYL49" s="1115"/>
      <c r="QYM49" s="269"/>
      <c r="QYN49" s="267"/>
      <c r="QYO49" s="320"/>
      <c r="QYP49" s="321"/>
      <c r="QYQ49" s="1111"/>
      <c r="QYR49" s="1113"/>
      <c r="QYS49" s="1114"/>
      <c r="QYT49" s="1114"/>
      <c r="QYU49" s="1114"/>
      <c r="QYV49" s="1115"/>
      <c r="QYW49" s="269"/>
      <c r="QYX49" s="267"/>
      <c r="QYY49" s="320"/>
      <c r="QYZ49" s="321"/>
      <c r="QZA49" s="1111"/>
      <c r="QZB49" s="1113"/>
      <c r="QZC49" s="1114"/>
      <c r="QZD49" s="1114"/>
      <c r="QZE49" s="1114"/>
      <c r="QZF49" s="1115"/>
      <c r="QZG49" s="269"/>
      <c r="QZH49" s="267"/>
      <c r="QZI49" s="320"/>
      <c r="QZJ49" s="321"/>
      <c r="QZK49" s="1111"/>
      <c r="QZL49" s="1113"/>
      <c r="QZM49" s="1114"/>
      <c r="QZN49" s="1114"/>
      <c r="QZO49" s="1114"/>
      <c r="QZP49" s="1115"/>
      <c r="QZQ49" s="269"/>
      <c r="QZR49" s="267"/>
      <c r="QZS49" s="320"/>
      <c r="QZT49" s="321"/>
      <c r="QZU49" s="1111"/>
      <c r="QZV49" s="1113"/>
      <c r="QZW49" s="1114"/>
      <c r="QZX49" s="1114"/>
      <c r="QZY49" s="1114"/>
      <c r="QZZ49" s="1115"/>
      <c r="RAA49" s="269"/>
      <c r="RAB49" s="267"/>
      <c r="RAC49" s="320"/>
      <c r="RAD49" s="321"/>
      <c r="RAE49" s="1111"/>
      <c r="RAF49" s="1113"/>
      <c r="RAG49" s="1114"/>
      <c r="RAH49" s="1114"/>
      <c r="RAI49" s="1114"/>
      <c r="RAJ49" s="1115"/>
      <c r="RAK49" s="269"/>
      <c r="RAL49" s="267"/>
      <c r="RAM49" s="320"/>
      <c r="RAN49" s="321"/>
      <c r="RAO49" s="1111"/>
      <c r="RAP49" s="1113"/>
      <c r="RAQ49" s="1114"/>
      <c r="RAR49" s="1114"/>
      <c r="RAS49" s="1114"/>
      <c r="RAT49" s="1115"/>
      <c r="RAU49" s="269"/>
      <c r="RAV49" s="267"/>
      <c r="RAW49" s="320"/>
      <c r="RAX49" s="321"/>
      <c r="RAY49" s="1111"/>
      <c r="RAZ49" s="1113"/>
      <c r="RBA49" s="1114"/>
      <c r="RBB49" s="1114"/>
      <c r="RBC49" s="1114"/>
      <c r="RBD49" s="1115"/>
      <c r="RBE49" s="269"/>
      <c r="RBF49" s="267"/>
      <c r="RBG49" s="320"/>
      <c r="RBH49" s="321"/>
      <c r="RBI49" s="1111"/>
      <c r="RBJ49" s="1113"/>
      <c r="RBK49" s="1114"/>
      <c r="RBL49" s="1114"/>
      <c r="RBM49" s="1114"/>
      <c r="RBN49" s="1115"/>
      <c r="RBO49" s="269"/>
      <c r="RBP49" s="267"/>
      <c r="RBQ49" s="320"/>
      <c r="RBR49" s="321"/>
      <c r="RBS49" s="1111"/>
      <c r="RBT49" s="1113"/>
      <c r="RBU49" s="1114"/>
      <c r="RBV49" s="1114"/>
      <c r="RBW49" s="1114"/>
      <c r="RBX49" s="1115"/>
      <c r="RBY49" s="269"/>
      <c r="RBZ49" s="267"/>
      <c r="RCA49" s="320"/>
      <c r="RCB49" s="321"/>
      <c r="RCC49" s="1111"/>
      <c r="RCD49" s="1113"/>
      <c r="RCE49" s="1114"/>
      <c r="RCF49" s="1114"/>
      <c r="RCG49" s="1114"/>
      <c r="RCH49" s="1115"/>
      <c r="RCI49" s="269"/>
      <c r="RCJ49" s="267"/>
      <c r="RCK49" s="320"/>
      <c r="RCL49" s="321"/>
      <c r="RCM49" s="1111"/>
      <c r="RCN49" s="1113"/>
      <c r="RCO49" s="1114"/>
      <c r="RCP49" s="1114"/>
      <c r="RCQ49" s="1114"/>
      <c r="RCR49" s="1115"/>
      <c r="RCS49" s="269"/>
      <c r="RCT49" s="267"/>
      <c r="RCU49" s="320"/>
      <c r="RCV49" s="321"/>
      <c r="RCW49" s="1111"/>
      <c r="RCX49" s="1113"/>
      <c r="RCY49" s="1114"/>
      <c r="RCZ49" s="1114"/>
      <c r="RDA49" s="1114"/>
      <c r="RDB49" s="1115"/>
      <c r="RDC49" s="269"/>
      <c r="RDD49" s="267"/>
      <c r="RDE49" s="320"/>
      <c r="RDF49" s="321"/>
      <c r="RDG49" s="1111"/>
      <c r="RDH49" s="1113"/>
      <c r="RDI49" s="1114"/>
      <c r="RDJ49" s="1114"/>
      <c r="RDK49" s="1114"/>
      <c r="RDL49" s="1115"/>
      <c r="RDM49" s="269"/>
      <c r="RDN49" s="267"/>
      <c r="RDO49" s="320"/>
      <c r="RDP49" s="321"/>
      <c r="RDQ49" s="1111"/>
      <c r="RDR49" s="1113"/>
      <c r="RDS49" s="1114"/>
      <c r="RDT49" s="1114"/>
      <c r="RDU49" s="1114"/>
      <c r="RDV49" s="1115"/>
      <c r="RDW49" s="269"/>
      <c r="RDX49" s="267"/>
      <c r="RDY49" s="320"/>
      <c r="RDZ49" s="321"/>
      <c r="REA49" s="1111"/>
      <c r="REB49" s="1113"/>
      <c r="REC49" s="1114"/>
      <c r="RED49" s="1114"/>
      <c r="REE49" s="1114"/>
      <c r="REF49" s="1115"/>
      <c r="REG49" s="269"/>
      <c r="REH49" s="267"/>
      <c r="REI49" s="320"/>
      <c r="REJ49" s="321"/>
      <c r="REK49" s="1111"/>
      <c r="REL49" s="1113"/>
      <c r="REM49" s="1114"/>
      <c r="REN49" s="1114"/>
      <c r="REO49" s="1114"/>
      <c r="REP49" s="1115"/>
      <c r="REQ49" s="269"/>
      <c r="RER49" s="267"/>
      <c r="RES49" s="320"/>
      <c r="RET49" s="321"/>
      <c r="REU49" s="1111"/>
      <c r="REV49" s="1113"/>
      <c r="REW49" s="1114"/>
      <c r="REX49" s="1114"/>
      <c r="REY49" s="1114"/>
      <c r="REZ49" s="1115"/>
      <c r="RFA49" s="269"/>
      <c r="RFB49" s="267"/>
      <c r="RFC49" s="320"/>
      <c r="RFD49" s="321"/>
      <c r="RFE49" s="1111"/>
      <c r="RFF49" s="1113"/>
      <c r="RFG49" s="1114"/>
      <c r="RFH49" s="1114"/>
      <c r="RFI49" s="1114"/>
      <c r="RFJ49" s="1115"/>
      <c r="RFK49" s="269"/>
      <c r="RFL49" s="267"/>
      <c r="RFM49" s="320"/>
      <c r="RFN49" s="321"/>
      <c r="RFO49" s="1111"/>
      <c r="RFP49" s="1113"/>
      <c r="RFQ49" s="1114"/>
      <c r="RFR49" s="1114"/>
      <c r="RFS49" s="1114"/>
      <c r="RFT49" s="1115"/>
      <c r="RFU49" s="269"/>
      <c r="RFV49" s="267"/>
      <c r="RFW49" s="320"/>
      <c r="RFX49" s="321"/>
      <c r="RFY49" s="1111"/>
      <c r="RFZ49" s="1113"/>
      <c r="RGA49" s="1114"/>
      <c r="RGB49" s="1114"/>
      <c r="RGC49" s="1114"/>
      <c r="RGD49" s="1115"/>
      <c r="RGE49" s="269"/>
      <c r="RGF49" s="267"/>
      <c r="RGG49" s="320"/>
      <c r="RGH49" s="321"/>
      <c r="RGI49" s="1111"/>
      <c r="RGJ49" s="1113"/>
      <c r="RGK49" s="1114"/>
      <c r="RGL49" s="1114"/>
      <c r="RGM49" s="1114"/>
      <c r="RGN49" s="1115"/>
      <c r="RGO49" s="269"/>
      <c r="RGP49" s="267"/>
      <c r="RGQ49" s="320"/>
      <c r="RGR49" s="321"/>
      <c r="RGS49" s="1111"/>
      <c r="RGT49" s="1113"/>
      <c r="RGU49" s="1114"/>
      <c r="RGV49" s="1114"/>
      <c r="RGW49" s="1114"/>
      <c r="RGX49" s="1115"/>
      <c r="RGY49" s="269"/>
      <c r="RGZ49" s="267"/>
      <c r="RHA49" s="320"/>
      <c r="RHB49" s="321"/>
      <c r="RHC49" s="1111"/>
      <c r="RHD49" s="1113"/>
      <c r="RHE49" s="1114"/>
      <c r="RHF49" s="1114"/>
      <c r="RHG49" s="1114"/>
      <c r="RHH49" s="1115"/>
      <c r="RHI49" s="269"/>
      <c r="RHJ49" s="267"/>
      <c r="RHK49" s="320"/>
      <c r="RHL49" s="321"/>
      <c r="RHM49" s="1111"/>
      <c r="RHN49" s="1113"/>
      <c r="RHO49" s="1114"/>
      <c r="RHP49" s="1114"/>
      <c r="RHQ49" s="1114"/>
      <c r="RHR49" s="1115"/>
      <c r="RHS49" s="269"/>
      <c r="RHT49" s="267"/>
      <c r="RHU49" s="320"/>
      <c r="RHV49" s="321"/>
      <c r="RHW49" s="1111"/>
      <c r="RHX49" s="1113"/>
      <c r="RHY49" s="1114"/>
      <c r="RHZ49" s="1114"/>
      <c r="RIA49" s="1114"/>
      <c r="RIB49" s="1115"/>
      <c r="RIC49" s="269"/>
      <c r="RID49" s="267"/>
      <c r="RIE49" s="320"/>
      <c r="RIF49" s="321"/>
      <c r="RIG49" s="1111"/>
      <c r="RIH49" s="1113"/>
      <c r="RII49" s="1114"/>
      <c r="RIJ49" s="1114"/>
      <c r="RIK49" s="1114"/>
      <c r="RIL49" s="1115"/>
      <c r="RIM49" s="269"/>
      <c r="RIN49" s="267"/>
      <c r="RIO49" s="320"/>
      <c r="RIP49" s="321"/>
      <c r="RIQ49" s="1111"/>
      <c r="RIR49" s="1113"/>
      <c r="RIS49" s="1114"/>
      <c r="RIT49" s="1114"/>
      <c r="RIU49" s="1114"/>
      <c r="RIV49" s="1115"/>
      <c r="RIW49" s="269"/>
      <c r="RIX49" s="267"/>
      <c r="RIY49" s="320"/>
      <c r="RIZ49" s="321"/>
      <c r="RJA49" s="1111"/>
      <c r="RJB49" s="1113"/>
      <c r="RJC49" s="1114"/>
      <c r="RJD49" s="1114"/>
      <c r="RJE49" s="1114"/>
      <c r="RJF49" s="1115"/>
      <c r="RJG49" s="269"/>
      <c r="RJH49" s="267"/>
      <c r="RJI49" s="320"/>
      <c r="RJJ49" s="321"/>
      <c r="RJK49" s="1111"/>
      <c r="RJL49" s="1113"/>
      <c r="RJM49" s="1114"/>
      <c r="RJN49" s="1114"/>
      <c r="RJO49" s="1114"/>
      <c r="RJP49" s="1115"/>
      <c r="RJQ49" s="269"/>
      <c r="RJR49" s="267"/>
      <c r="RJS49" s="320"/>
      <c r="RJT49" s="321"/>
      <c r="RJU49" s="1111"/>
      <c r="RJV49" s="1113"/>
      <c r="RJW49" s="1114"/>
      <c r="RJX49" s="1114"/>
      <c r="RJY49" s="1114"/>
      <c r="RJZ49" s="1115"/>
      <c r="RKA49" s="269"/>
      <c r="RKB49" s="267"/>
      <c r="RKC49" s="320"/>
      <c r="RKD49" s="321"/>
      <c r="RKE49" s="1111"/>
      <c r="RKF49" s="1113"/>
      <c r="RKG49" s="1114"/>
      <c r="RKH49" s="1114"/>
      <c r="RKI49" s="1114"/>
      <c r="RKJ49" s="1115"/>
      <c r="RKK49" s="269"/>
      <c r="RKL49" s="267"/>
      <c r="RKM49" s="320"/>
      <c r="RKN49" s="321"/>
      <c r="RKO49" s="1111"/>
      <c r="RKP49" s="1113"/>
      <c r="RKQ49" s="1114"/>
      <c r="RKR49" s="1114"/>
      <c r="RKS49" s="1114"/>
      <c r="RKT49" s="1115"/>
      <c r="RKU49" s="269"/>
      <c r="RKV49" s="267"/>
      <c r="RKW49" s="320"/>
      <c r="RKX49" s="321"/>
      <c r="RKY49" s="1111"/>
      <c r="RKZ49" s="1113"/>
      <c r="RLA49" s="1114"/>
      <c r="RLB49" s="1114"/>
      <c r="RLC49" s="1114"/>
      <c r="RLD49" s="1115"/>
      <c r="RLE49" s="269"/>
      <c r="RLF49" s="267"/>
      <c r="RLG49" s="320"/>
      <c r="RLH49" s="321"/>
      <c r="RLI49" s="1111"/>
      <c r="RLJ49" s="1113"/>
      <c r="RLK49" s="1114"/>
      <c r="RLL49" s="1114"/>
      <c r="RLM49" s="1114"/>
      <c r="RLN49" s="1115"/>
      <c r="RLO49" s="269"/>
      <c r="RLP49" s="267"/>
      <c r="RLQ49" s="320"/>
      <c r="RLR49" s="321"/>
      <c r="RLS49" s="1111"/>
      <c r="RLT49" s="1113"/>
      <c r="RLU49" s="1114"/>
      <c r="RLV49" s="1114"/>
      <c r="RLW49" s="1114"/>
      <c r="RLX49" s="1115"/>
      <c r="RLY49" s="269"/>
      <c r="RLZ49" s="267"/>
      <c r="RMA49" s="320"/>
      <c r="RMB49" s="321"/>
      <c r="RMC49" s="1111"/>
      <c r="RMD49" s="1113"/>
      <c r="RME49" s="1114"/>
      <c r="RMF49" s="1114"/>
      <c r="RMG49" s="1114"/>
      <c r="RMH49" s="1115"/>
      <c r="RMI49" s="269"/>
      <c r="RMJ49" s="267"/>
      <c r="RMK49" s="320"/>
      <c r="RML49" s="321"/>
      <c r="RMM49" s="1111"/>
      <c r="RMN49" s="1113"/>
      <c r="RMO49" s="1114"/>
      <c r="RMP49" s="1114"/>
      <c r="RMQ49" s="1114"/>
      <c r="RMR49" s="1115"/>
      <c r="RMS49" s="269"/>
      <c r="RMT49" s="267"/>
      <c r="RMU49" s="320"/>
      <c r="RMV49" s="321"/>
      <c r="RMW49" s="1111"/>
      <c r="RMX49" s="1113"/>
      <c r="RMY49" s="1114"/>
      <c r="RMZ49" s="1114"/>
      <c r="RNA49" s="1114"/>
      <c r="RNB49" s="1115"/>
      <c r="RNC49" s="269"/>
      <c r="RND49" s="267"/>
      <c r="RNE49" s="320"/>
      <c r="RNF49" s="321"/>
      <c r="RNG49" s="1111"/>
      <c r="RNH49" s="1113"/>
      <c r="RNI49" s="1114"/>
      <c r="RNJ49" s="1114"/>
      <c r="RNK49" s="1114"/>
      <c r="RNL49" s="1115"/>
      <c r="RNM49" s="269"/>
      <c r="RNN49" s="267"/>
      <c r="RNO49" s="320"/>
      <c r="RNP49" s="321"/>
      <c r="RNQ49" s="1111"/>
      <c r="RNR49" s="1113"/>
      <c r="RNS49" s="1114"/>
      <c r="RNT49" s="1114"/>
      <c r="RNU49" s="1114"/>
      <c r="RNV49" s="1115"/>
      <c r="RNW49" s="269"/>
      <c r="RNX49" s="267"/>
      <c r="RNY49" s="320"/>
      <c r="RNZ49" s="321"/>
      <c r="ROA49" s="1111"/>
      <c r="ROB49" s="1113"/>
      <c r="ROC49" s="1114"/>
      <c r="ROD49" s="1114"/>
      <c r="ROE49" s="1114"/>
      <c r="ROF49" s="1115"/>
      <c r="ROG49" s="269"/>
      <c r="ROH49" s="267"/>
      <c r="ROI49" s="320"/>
      <c r="ROJ49" s="321"/>
      <c r="ROK49" s="1111"/>
      <c r="ROL49" s="1113"/>
      <c r="ROM49" s="1114"/>
      <c r="RON49" s="1114"/>
      <c r="ROO49" s="1114"/>
      <c r="ROP49" s="1115"/>
      <c r="ROQ49" s="269"/>
      <c r="ROR49" s="267"/>
      <c r="ROS49" s="320"/>
      <c r="ROT49" s="321"/>
      <c r="ROU49" s="1111"/>
      <c r="ROV49" s="1113"/>
      <c r="ROW49" s="1114"/>
      <c r="ROX49" s="1114"/>
      <c r="ROY49" s="1114"/>
      <c r="ROZ49" s="1115"/>
      <c r="RPA49" s="269"/>
      <c r="RPB49" s="267"/>
      <c r="RPC49" s="320"/>
      <c r="RPD49" s="321"/>
      <c r="RPE49" s="1111"/>
      <c r="RPF49" s="1113"/>
      <c r="RPG49" s="1114"/>
      <c r="RPH49" s="1114"/>
      <c r="RPI49" s="1114"/>
      <c r="RPJ49" s="1115"/>
      <c r="RPK49" s="269"/>
      <c r="RPL49" s="267"/>
      <c r="RPM49" s="320"/>
      <c r="RPN49" s="321"/>
      <c r="RPO49" s="1111"/>
      <c r="RPP49" s="1113"/>
      <c r="RPQ49" s="1114"/>
      <c r="RPR49" s="1114"/>
      <c r="RPS49" s="1114"/>
      <c r="RPT49" s="1115"/>
      <c r="RPU49" s="269"/>
      <c r="RPV49" s="267"/>
      <c r="RPW49" s="320"/>
      <c r="RPX49" s="321"/>
      <c r="RPY49" s="1111"/>
      <c r="RPZ49" s="1113"/>
      <c r="RQA49" s="1114"/>
      <c r="RQB49" s="1114"/>
      <c r="RQC49" s="1114"/>
      <c r="RQD49" s="1115"/>
      <c r="RQE49" s="269"/>
      <c r="RQF49" s="267"/>
      <c r="RQG49" s="320"/>
      <c r="RQH49" s="321"/>
      <c r="RQI49" s="1111"/>
      <c r="RQJ49" s="1113"/>
      <c r="RQK49" s="1114"/>
      <c r="RQL49" s="1114"/>
      <c r="RQM49" s="1114"/>
      <c r="RQN49" s="1115"/>
      <c r="RQO49" s="269"/>
      <c r="RQP49" s="267"/>
      <c r="RQQ49" s="320"/>
      <c r="RQR49" s="321"/>
      <c r="RQS49" s="1111"/>
      <c r="RQT49" s="1113"/>
      <c r="RQU49" s="1114"/>
      <c r="RQV49" s="1114"/>
      <c r="RQW49" s="1114"/>
      <c r="RQX49" s="1115"/>
      <c r="RQY49" s="269"/>
      <c r="RQZ49" s="267"/>
      <c r="RRA49" s="320"/>
      <c r="RRB49" s="321"/>
      <c r="RRC49" s="1111"/>
      <c r="RRD49" s="1113"/>
      <c r="RRE49" s="1114"/>
      <c r="RRF49" s="1114"/>
      <c r="RRG49" s="1114"/>
      <c r="RRH49" s="1115"/>
      <c r="RRI49" s="269"/>
      <c r="RRJ49" s="267"/>
      <c r="RRK49" s="320"/>
      <c r="RRL49" s="321"/>
      <c r="RRM49" s="1111"/>
      <c r="RRN49" s="1113"/>
      <c r="RRO49" s="1114"/>
      <c r="RRP49" s="1114"/>
      <c r="RRQ49" s="1114"/>
      <c r="RRR49" s="1115"/>
      <c r="RRS49" s="269"/>
      <c r="RRT49" s="267"/>
      <c r="RRU49" s="320"/>
      <c r="RRV49" s="321"/>
      <c r="RRW49" s="1111"/>
      <c r="RRX49" s="1113"/>
      <c r="RRY49" s="1114"/>
      <c r="RRZ49" s="1114"/>
      <c r="RSA49" s="1114"/>
      <c r="RSB49" s="1115"/>
      <c r="RSC49" s="269"/>
      <c r="RSD49" s="267"/>
      <c r="RSE49" s="320"/>
      <c r="RSF49" s="321"/>
      <c r="RSG49" s="1111"/>
      <c r="RSH49" s="1113"/>
      <c r="RSI49" s="1114"/>
      <c r="RSJ49" s="1114"/>
      <c r="RSK49" s="1114"/>
      <c r="RSL49" s="1115"/>
      <c r="RSM49" s="269"/>
      <c r="RSN49" s="267"/>
      <c r="RSO49" s="320"/>
      <c r="RSP49" s="321"/>
      <c r="RSQ49" s="1111"/>
      <c r="RSR49" s="1113"/>
      <c r="RSS49" s="1114"/>
      <c r="RST49" s="1114"/>
      <c r="RSU49" s="1114"/>
      <c r="RSV49" s="1115"/>
      <c r="RSW49" s="269"/>
      <c r="RSX49" s="267"/>
      <c r="RSY49" s="320"/>
      <c r="RSZ49" s="321"/>
      <c r="RTA49" s="1111"/>
      <c r="RTB49" s="1113"/>
      <c r="RTC49" s="1114"/>
      <c r="RTD49" s="1114"/>
      <c r="RTE49" s="1114"/>
      <c r="RTF49" s="1115"/>
      <c r="RTG49" s="269"/>
      <c r="RTH49" s="267"/>
      <c r="RTI49" s="320"/>
      <c r="RTJ49" s="321"/>
      <c r="RTK49" s="1111"/>
      <c r="RTL49" s="1113"/>
      <c r="RTM49" s="1114"/>
      <c r="RTN49" s="1114"/>
      <c r="RTO49" s="1114"/>
      <c r="RTP49" s="1115"/>
      <c r="RTQ49" s="269"/>
      <c r="RTR49" s="267"/>
      <c r="RTS49" s="320"/>
      <c r="RTT49" s="321"/>
      <c r="RTU49" s="1111"/>
      <c r="RTV49" s="1113"/>
      <c r="RTW49" s="1114"/>
      <c r="RTX49" s="1114"/>
      <c r="RTY49" s="1114"/>
      <c r="RTZ49" s="1115"/>
      <c r="RUA49" s="269"/>
      <c r="RUB49" s="267"/>
      <c r="RUC49" s="320"/>
      <c r="RUD49" s="321"/>
      <c r="RUE49" s="1111"/>
      <c r="RUF49" s="1113"/>
      <c r="RUG49" s="1114"/>
      <c r="RUH49" s="1114"/>
      <c r="RUI49" s="1114"/>
      <c r="RUJ49" s="1115"/>
      <c r="RUK49" s="269"/>
      <c r="RUL49" s="267"/>
      <c r="RUM49" s="320"/>
      <c r="RUN49" s="321"/>
      <c r="RUO49" s="1111"/>
      <c r="RUP49" s="1113"/>
      <c r="RUQ49" s="1114"/>
      <c r="RUR49" s="1114"/>
      <c r="RUS49" s="1114"/>
      <c r="RUT49" s="1115"/>
      <c r="RUU49" s="269"/>
      <c r="RUV49" s="267"/>
      <c r="RUW49" s="320"/>
      <c r="RUX49" s="321"/>
      <c r="RUY49" s="1111"/>
      <c r="RUZ49" s="1113"/>
      <c r="RVA49" s="1114"/>
      <c r="RVB49" s="1114"/>
      <c r="RVC49" s="1114"/>
      <c r="RVD49" s="1115"/>
      <c r="RVE49" s="269"/>
      <c r="RVF49" s="267"/>
      <c r="RVG49" s="320"/>
      <c r="RVH49" s="321"/>
      <c r="RVI49" s="1111"/>
      <c r="RVJ49" s="1113"/>
      <c r="RVK49" s="1114"/>
      <c r="RVL49" s="1114"/>
      <c r="RVM49" s="1114"/>
      <c r="RVN49" s="1115"/>
      <c r="RVO49" s="269"/>
      <c r="RVP49" s="267"/>
      <c r="RVQ49" s="320"/>
      <c r="RVR49" s="321"/>
      <c r="RVS49" s="1111"/>
      <c r="RVT49" s="1113"/>
      <c r="RVU49" s="1114"/>
      <c r="RVV49" s="1114"/>
      <c r="RVW49" s="1114"/>
      <c r="RVX49" s="1115"/>
      <c r="RVY49" s="269"/>
      <c r="RVZ49" s="267"/>
      <c r="RWA49" s="320"/>
      <c r="RWB49" s="321"/>
      <c r="RWC49" s="1111"/>
      <c r="RWD49" s="1113"/>
      <c r="RWE49" s="1114"/>
      <c r="RWF49" s="1114"/>
      <c r="RWG49" s="1114"/>
      <c r="RWH49" s="1115"/>
      <c r="RWI49" s="269"/>
      <c r="RWJ49" s="267"/>
      <c r="RWK49" s="320"/>
      <c r="RWL49" s="321"/>
      <c r="RWM49" s="1111"/>
      <c r="RWN49" s="1113"/>
      <c r="RWO49" s="1114"/>
      <c r="RWP49" s="1114"/>
      <c r="RWQ49" s="1114"/>
      <c r="RWR49" s="1115"/>
      <c r="RWS49" s="269"/>
      <c r="RWT49" s="267"/>
      <c r="RWU49" s="320"/>
      <c r="RWV49" s="321"/>
      <c r="RWW49" s="1111"/>
      <c r="RWX49" s="1113"/>
      <c r="RWY49" s="1114"/>
      <c r="RWZ49" s="1114"/>
      <c r="RXA49" s="1114"/>
      <c r="RXB49" s="1115"/>
      <c r="RXC49" s="269"/>
      <c r="RXD49" s="267"/>
      <c r="RXE49" s="320"/>
      <c r="RXF49" s="321"/>
      <c r="RXG49" s="1111"/>
      <c r="RXH49" s="1113"/>
      <c r="RXI49" s="1114"/>
      <c r="RXJ49" s="1114"/>
      <c r="RXK49" s="1114"/>
      <c r="RXL49" s="1115"/>
      <c r="RXM49" s="269"/>
      <c r="RXN49" s="267"/>
      <c r="RXO49" s="320"/>
      <c r="RXP49" s="321"/>
      <c r="RXQ49" s="1111"/>
      <c r="RXR49" s="1113"/>
      <c r="RXS49" s="1114"/>
      <c r="RXT49" s="1114"/>
      <c r="RXU49" s="1114"/>
      <c r="RXV49" s="1115"/>
      <c r="RXW49" s="269"/>
      <c r="RXX49" s="267"/>
      <c r="RXY49" s="320"/>
      <c r="RXZ49" s="321"/>
      <c r="RYA49" s="1111"/>
      <c r="RYB49" s="1113"/>
      <c r="RYC49" s="1114"/>
      <c r="RYD49" s="1114"/>
      <c r="RYE49" s="1114"/>
      <c r="RYF49" s="1115"/>
      <c r="RYG49" s="269"/>
      <c r="RYH49" s="267"/>
      <c r="RYI49" s="320"/>
      <c r="RYJ49" s="321"/>
      <c r="RYK49" s="1111"/>
      <c r="RYL49" s="1113"/>
      <c r="RYM49" s="1114"/>
      <c r="RYN49" s="1114"/>
      <c r="RYO49" s="1114"/>
      <c r="RYP49" s="1115"/>
      <c r="RYQ49" s="269"/>
      <c r="RYR49" s="267"/>
      <c r="RYS49" s="320"/>
      <c r="RYT49" s="321"/>
      <c r="RYU49" s="1111"/>
      <c r="RYV49" s="1113"/>
      <c r="RYW49" s="1114"/>
      <c r="RYX49" s="1114"/>
      <c r="RYY49" s="1114"/>
      <c r="RYZ49" s="1115"/>
      <c r="RZA49" s="269"/>
      <c r="RZB49" s="267"/>
      <c r="RZC49" s="320"/>
      <c r="RZD49" s="321"/>
      <c r="RZE49" s="1111"/>
      <c r="RZF49" s="1113"/>
      <c r="RZG49" s="1114"/>
      <c r="RZH49" s="1114"/>
      <c r="RZI49" s="1114"/>
      <c r="RZJ49" s="1115"/>
      <c r="RZK49" s="269"/>
      <c r="RZL49" s="267"/>
      <c r="RZM49" s="320"/>
      <c r="RZN49" s="321"/>
      <c r="RZO49" s="1111"/>
      <c r="RZP49" s="1113"/>
      <c r="RZQ49" s="1114"/>
      <c r="RZR49" s="1114"/>
      <c r="RZS49" s="1114"/>
      <c r="RZT49" s="1115"/>
      <c r="RZU49" s="269"/>
      <c r="RZV49" s="267"/>
      <c r="RZW49" s="320"/>
      <c r="RZX49" s="321"/>
      <c r="RZY49" s="1111"/>
      <c r="RZZ49" s="1113"/>
      <c r="SAA49" s="1114"/>
      <c r="SAB49" s="1114"/>
      <c r="SAC49" s="1114"/>
      <c r="SAD49" s="1115"/>
      <c r="SAE49" s="269"/>
      <c r="SAF49" s="267"/>
      <c r="SAG49" s="320"/>
      <c r="SAH49" s="321"/>
      <c r="SAI49" s="1111"/>
      <c r="SAJ49" s="1113"/>
      <c r="SAK49" s="1114"/>
      <c r="SAL49" s="1114"/>
      <c r="SAM49" s="1114"/>
      <c r="SAN49" s="1115"/>
      <c r="SAO49" s="269"/>
      <c r="SAP49" s="267"/>
      <c r="SAQ49" s="320"/>
      <c r="SAR49" s="321"/>
      <c r="SAS49" s="1111"/>
      <c r="SAT49" s="1113"/>
      <c r="SAU49" s="1114"/>
      <c r="SAV49" s="1114"/>
      <c r="SAW49" s="1114"/>
      <c r="SAX49" s="1115"/>
      <c r="SAY49" s="269"/>
      <c r="SAZ49" s="267"/>
      <c r="SBA49" s="320"/>
      <c r="SBB49" s="321"/>
      <c r="SBC49" s="1111"/>
      <c r="SBD49" s="1113"/>
      <c r="SBE49" s="1114"/>
      <c r="SBF49" s="1114"/>
      <c r="SBG49" s="1114"/>
      <c r="SBH49" s="1115"/>
      <c r="SBI49" s="269"/>
      <c r="SBJ49" s="267"/>
      <c r="SBK49" s="320"/>
      <c r="SBL49" s="321"/>
      <c r="SBM49" s="1111"/>
      <c r="SBN49" s="1113"/>
      <c r="SBO49" s="1114"/>
      <c r="SBP49" s="1114"/>
      <c r="SBQ49" s="1114"/>
      <c r="SBR49" s="1115"/>
      <c r="SBS49" s="269"/>
      <c r="SBT49" s="267"/>
      <c r="SBU49" s="320"/>
      <c r="SBV49" s="321"/>
      <c r="SBW49" s="1111"/>
      <c r="SBX49" s="1113"/>
      <c r="SBY49" s="1114"/>
      <c r="SBZ49" s="1114"/>
      <c r="SCA49" s="1114"/>
      <c r="SCB49" s="1115"/>
      <c r="SCC49" s="269"/>
      <c r="SCD49" s="267"/>
      <c r="SCE49" s="320"/>
      <c r="SCF49" s="321"/>
      <c r="SCG49" s="1111"/>
      <c r="SCH49" s="1113"/>
      <c r="SCI49" s="1114"/>
      <c r="SCJ49" s="1114"/>
      <c r="SCK49" s="1114"/>
      <c r="SCL49" s="1115"/>
      <c r="SCM49" s="269"/>
      <c r="SCN49" s="267"/>
      <c r="SCO49" s="320"/>
      <c r="SCP49" s="321"/>
      <c r="SCQ49" s="1111"/>
      <c r="SCR49" s="1113"/>
      <c r="SCS49" s="1114"/>
      <c r="SCT49" s="1114"/>
      <c r="SCU49" s="1114"/>
      <c r="SCV49" s="1115"/>
      <c r="SCW49" s="269"/>
      <c r="SCX49" s="267"/>
      <c r="SCY49" s="320"/>
      <c r="SCZ49" s="321"/>
      <c r="SDA49" s="1111"/>
      <c r="SDB49" s="1113"/>
      <c r="SDC49" s="1114"/>
      <c r="SDD49" s="1114"/>
      <c r="SDE49" s="1114"/>
      <c r="SDF49" s="1115"/>
      <c r="SDG49" s="269"/>
      <c r="SDH49" s="267"/>
      <c r="SDI49" s="320"/>
      <c r="SDJ49" s="321"/>
      <c r="SDK49" s="1111"/>
      <c r="SDL49" s="1113"/>
      <c r="SDM49" s="1114"/>
      <c r="SDN49" s="1114"/>
      <c r="SDO49" s="1114"/>
      <c r="SDP49" s="1115"/>
      <c r="SDQ49" s="269"/>
      <c r="SDR49" s="267"/>
      <c r="SDS49" s="320"/>
      <c r="SDT49" s="321"/>
      <c r="SDU49" s="1111"/>
      <c r="SDV49" s="1113"/>
      <c r="SDW49" s="1114"/>
      <c r="SDX49" s="1114"/>
      <c r="SDY49" s="1114"/>
      <c r="SDZ49" s="1115"/>
      <c r="SEA49" s="269"/>
      <c r="SEB49" s="267"/>
      <c r="SEC49" s="320"/>
      <c r="SED49" s="321"/>
      <c r="SEE49" s="1111"/>
      <c r="SEF49" s="1113"/>
      <c r="SEG49" s="1114"/>
      <c r="SEH49" s="1114"/>
      <c r="SEI49" s="1114"/>
      <c r="SEJ49" s="1115"/>
      <c r="SEK49" s="269"/>
      <c r="SEL49" s="267"/>
      <c r="SEM49" s="320"/>
      <c r="SEN49" s="321"/>
      <c r="SEO49" s="1111"/>
      <c r="SEP49" s="1113"/>
      <c r="SEQ49" s="1114"/>
      <c r="SER49" s="1114"/>
      <c r="SES49" s="1114"/>
      <c r="SET49" s="1115"/>
      <c r="SEU49" s="269"/>
      <c r="SEV49" s="267"/>
      <c r="SEW49" s="320"/>
      <c r="SEX49" s="321"/>
      <c r="SEY49" s="1111"/>
      <c r="SEZ49" s="1113"/>
      <c r="SFA49" s="1114"/>
      <c r="SFB49" s="1114"/>
      <c r="SFC49" s="1114"/>
      <c r="SFD49" s="1115"/>
      <c r="SFE49" s="269"/>
      <c r="SFF49" s="267"/>
      <c r="SFG49" s="320"/>
      <c r="SFH49" s="321"/>
      <c r="SFI49" s="1111"/>
      <c r="SFJ49" s="1113"/>
      <c r="SFK49" s="1114"/>
      <c r="SFL49" s="1114"/>
      <c r="SFM49" s="1114"/>
      <c r="SFN49" s="1115"/>
      <c r="SFO49" s="269"/>
      <c r="SFP49" s="267"/>
      <c r="SFQ49" s="320"/>
      <c r="SFR49" s="321"/>
      <c r="SFS49" s="1111"/>
      <c r="SFT49" s="1113"/>
      <c r="SFU49" s="1114"/>
      <c r="SFV49" s="1114"/>
      <c r="SFW49" s="1114"/>
      <c r="SFX49" s="1115"/>
      <c r="SFY49" s="269"/>
      <c r="SFZ49" s="267"/>
      <c r="SGA49" s="320"/>
      <c r="SGB49" s="321"/>
      <c r="SGC49" s="1111"/>
      <c r="SGD49" s="1113"/>
      <c r="SGE49" s="1114"/>
      <c r="SGF49" s="1114"/>
      <c r="SGG49" s="1114"/>
      <c r="SGH49" s="1115"/>
      <c r="SGI49" s="269"/>
      <c r="SGJ49" s="267"/>
      <c r="SGK49" s="320"/>
      <c r="SGL49" s="321"/>
      <c r="SGM49" s="1111"/>
      <c r="SGN49" s="1113"/>
      <c r="SGO49" s="1114"/>
      <c r="SGP49" s="1114"/>
      <c r="SGQ49" s="1114"/>
      <c r="SGR49" s="1115"/>
      <c r="SGS49" s="269"/>
      <c r="SGT49" s="267"/>
      <c r="SGU49" s="320"/>
      <c r="SGV49" s="321"/>
      <c r="SGW49" s="1111"/>
      <c r="SGX49" s="1113"/>
      <c r="SGY49" s="1114"/>
      <c r="SGZ49" s="1114"/>
      <c r="SHA49" s="1114"/>
      <c r="SHB49" s="1115"/>
      <c r="SHC49" s="269"/>
      <c r="SHD49" s="267"/>
      <c r="SHE49" s="320"/>
      <c r="SHF49" s="321"/>
      <c r="SHG49" s="1111"/>
      <c r="SHH49" s="1113"/>
      <c r="SHI49" s="1114"/>
      <c r="SHJ49" s="1114"/>
      <c r="SHK49" s="1114"/>
      <c r="SHL49" s="1115"/>
      <c r="SHM49" s="269"/>
      <c r="SHN49" s="267"/>
      <c r="SHO49" s="320"/>
      <c r="SHP49" s="321"/>
      <c r="SHQ49" s="1111"/>
      <c r="SHR49" s="1113"/>
      <c r="SHS49" s="1114"/>
      <c r="SHT49" s="1114"/>
      <c r="SHU49" s="1114"/>
      <c r="SHV49" s="1115"/>
      <c r="SHW49" s="269"/>
      <c r="SHX49" s="267"/>
      <c r="SHY49" s="320"/>
      <c r="SHZ49" s="321"/>
      <c r="SIA49" s="1111"/>
      <c r="SIB49" s="1113"/>
      <c r="SIC49" s="1114"/>
      <c r="SID49" s="1114"/>
      <c r="SIE49" s="1114"/>
      <c r="SIF49" s="1115"/>
      <c r="SIG49" s="269"/>
      <c r="SIH49" s="267"/>
      <c r="SII49" s="320"/>
      <c r="SIJ49" s="321"/>
      <c r="SIK49" s="1111"/>
      <c r="SIL49" s="1113"/>
      <c r="SIM49" s="1114"/>
      <c r="SIN49" s="1114"/>
      <c r="SIO49" s="1114"/>
      <c r="SIP49" s="1115"/>
      <c r="SIQ49" s="269"/>
      <c r="SIR49" s="267"/>
      <c r="SIS49" s="320"/>
      <c r="SIT49" s="321"/>
      <c r="SIU49" s="1111"/>
      <c r="SIV49" s="1113"/>
      <c r="SIW49" s="1114"/>
      <c r="SIX49" s="1114"/>
      <c r="SIY49" s="1114"/>
      <c r="SIZ49" s="1115"/>
      <c r="SJA49" s="269"/>
      <c r="SJB49" s="267"/>
      <c r="SJC49" s="320"/>
      <c r="SJD49" s="321"/>
      <c r="SJE49" s="1111"/>
      <c r="SJF49" s="1113"/>
      <c r="SJG49" s="1114"/>
      <c r="SJH49" s="1114"/>
      <c r="SJI49" s="1114"/>
      <c r="SJJ49" s="1115"/>
      <c r="SJK49" s="269"/>
      <c r="SJL49" s="267"/>
      <c r="SJM49" s="320"/>
      <c r="SJN49" s="321"/>
      <c r="SJO49" s="1111"/>
      <c r="SJP49" s="1113"/>
      <c r="SJQ49" s="1114"/>
      <c r="SJR49" s="1114"/>
      <c r="SJS49" s="1114"/>
      <c r="SJT49" s="1115"/>
      <c r="SJU49" s="269"/>
      <c r="SJV49" s="267"/>
      <c r="SJW49" s="320"/>
      <c r="SJX49" s="321"/>
      <c r="SJY49" s="1111"/>
      <c r="SJZ49" s="1113"/>
      <c r="SKA49" s="1114"/>
      <c r="SKB49" s="1114"/>
      <c r="SKC49" s="1114"/>
      <c r="SKD49" s="1115"/>
      <c r="SKE49" s="269"/>
      <c r="SKF49" s="267"/>
      <c r="SKG49" s="320"/>
      <c r="SKH49" s="321"/>
      <c r="SKI49" s="1111"/>
      <c r="SKJ49" s="1113"/>
      <c r="SKK49" s="1114"/>
      <c r="SKL49" s="1114"/>
      <c r="SKM49" s="1114"/>
      <c r="SKN49" s="1115"/>
      <c r="SKO49" s="269"/>
      <c r="SKP49" s="267"/>
      <c r="SKQ49" s="320"/>
      <c r="SKR49" s="321"/>
      <c r="SKS49" s="1111"/>
      <c r="SKT49" s="1113"/>
      <c r="SKU49" s="1114"/>
      <c r="SKV49" s="1114"/>
      <c r="SKW49" s="1114"/>
      <c r="SKX49" s="1115"/>
      <c r="SKY49" s="269"/>
      <c r="SKZ49" s="267"/>
      <c r="SLA49" s="320"/>
      <c r="SLB49" s="321"/>
      <c r="SLC49" s="1111"/>
      <c r="SLD49" s="1113"/>
      <c r="SLE49" s="1114"/>
      <c r="SLF49" s="1114"/>
      <c r="SLG49" s="1114"/>
      <c r="SLH49" s="1115"/>
      <c r="SLI49" s="269"/>
      <c r="SLJ49" s="267"/>
      <c r="SLK49" s="320"/>
      <c r="SLL49" s="321"/>
      <c r="SLM49" s="1111"/>
      <c r="SLN49" s="1113"/>
      <c r="SLO49" s="1114"/>
      <c r="SLP49" s="1114"/>
      <c r="SLQ49" s="1114"/>
      <c r="SLR49" s="1115"/>
      <c r="SLS49" s="269"/>
      <c r="SLT49" s="267"/>
      <c r="SLU49" s="320"/>
      <c r="SLV49" s="321"/>
      <c r="SLW49" s="1111"/>
      <c r="SLX49" s="1113"/>
      <c r="SLY49" s="1114"/>
      <c r="SLZ49" s="1114"/>
      <c r="SMA49" s="1114"/>
      <c r="SMB49" s="1115"/>
      <c r="SMC49" s="269"/>
      <c r="SMD49" s="267"/>
      <c r="SME49" s="320"/>
      <c r="SMF49" s="321"/>
      <c r="SMG49" s="1111"/>
      <c r="SMH49" s="1113"/>
      <c r="SMI49" s="1114"/>
      <c r="SMJ49" s="1114"/>
      <c r="SMK49" s="1114"/>
      <c r="SML49" s="1115"/>
      <c r="SMM49" s="269"/>
      <c r="SMN49" s="267"/>
      <c r="SMO49" s="320"/>
      <c r="SMP49" s="321"/>
      <c r="SMQ49" s="1111"/>
      <c r="SMR49" s="1113"/>
      <c r="SMS49" s="1114"/>
      <c r="SMT49" s="1114"/>
      <c r="SMU49" s="1114"/>
      <c r="SMV49" s="1115"/>
      <c r="SMW49" s="269"/>
      <c r="SMX49" s="267"/>
      <c r="SMY49" s="320"/>
      <c r="SMZ49" s="321"/>
      <c r="SNA49" s="1111"/>
      <c r="SNB49" s="1113"/>
      <c r="SNC49" s="1114"/>
      <c r="SND49" s="1114"/>
      <c r="SNE49" s="1114"/>
      <c r="SNF49" s="1115"/>
      <c r="SNG49" s="269"/>
      <c r="SNH49" s="267"/>
      <c r="SNI49" s="320"/>
      <c r="SNJ49" s="321"/>
      <c r="SNK49" s="1111"/>
      <c r="SNL49" s="1113"/>
      <c r="SNM49" s="1114"/>
      <c r="SNN49" s="1114"/>
      <c r="SNO49" s="1114"/>
      <c r="SNP49" s="1115"/>
      <c r="SNQ49" s="269"/>
      <c r="SNR49" s="267"/>
      <c r="SNS49" s="320"/>
      <c r="SNT49" s="321"/>
      <c r="SNU49" s="1111"/>
      <c r="SNV49" s="1113"/>
      <c r="SNW49" s="1114"/>
      <c r="SNX49" s="1114"/>
      <c r="SNY49" s="1114"/>
      <c r="SNZ49" s="1115"/>
      <c r="SOA49" s="269"/>
      <c r="SOB49" s="267"/>
      <c r="SOC49" s="320"/>
      <c r="SOD49" s="321"/>
      <c r="SOE49" s="1111"/>
      <c r="SOF49" s="1113"/>
      <c r="SOG49" s="1114"/>
      <c r="SOH49" s="1114"/>
      <c r="SOI49" s="1114"/>
      <c r="SOJ49" s="1115"/>
      <c r="SOK49" s="269"/>
      <c r="SOL49" s="267"/>
      <c r="SOM49" s="320"/>
      <c r="SON49" s="321"/>
      <c r="SOO49" s="1111"/>
      <c r="SOP49" s="1113"/>
      <c r="SOQ49" s="1114"/>
      <c r="SOR49" s="1114"/>
      <c r="SOS49" s="1114"/>
      <c r="SOT49" s="1115"/>
      <c r="SOU49" s="269"/>
      <c r="SOV49" s="267"/>
      <c r="SOW49" s="320"/>
      <c r="SOX49" s="321"/>
      <c r="SOY49" s="1111"/>
      <c r="SOZ49" s="1113"/>
      <c r="SPA49" s="1114"/>
      <c r="SPB49" s="1114"/>
      <c r="SPC49" s="1114"/>
      <c r="SPD49" s="1115"/>
      <c r="SPE49" s="269"/>
      <c r="SPF49" s="267"/>
      <c r="SPG49" s="320"/>
      <c r="SPH49" s="321"/>
      <c r="SPI49" s="1111"/>
      <c r="SPJ49" s="1113"/>
      <c r="SPK49" s="1114"/>
      <c r="SPL49" s="1114"/>
      <c r="SPM49" s="1114"/>
      <c r="SPN49" s="1115"/>
      <c r="SPO49" s="269"/>
      <c r="SPP49" s="267"/>
      <c r="SPQ49" s="320"/>
      <c r="SPR49" s="321"/>
      <c r="SPS49" s="1111"/>
      <c r="SPT49" s="1113"/>
      <c r="SPU49" s="1114"/>
      <c r="SPV49" s="1114"/>
      <c r="SPW49" s="1114"/>
      <c r="SPX49" s="1115"/>
      <c r="SPY49" s="269"/>
      <c r="SPZ49" s="267"/>
      <c r="SQA49" s="320"/>
      <c r="SQB49" s="321"/>
      <c r="SQC49" s="1111"/>
      <c r="SQD49" s="1113"/>
      <c r="SQE49" s="1114"/>
      <c r="SQF49" s="1114"/>
      <c r="SQG49" s="1114"/>
      <c r="SQH49" s="1115"/>
      <c r="SQI49" s="269"/>
      <c r="SQJ49" s="267"/>
      <c r="SQK49" s="320"/>
      <c r="SQL49" s="321"/>
      <c r="SQM49" s="1111"/>
      <c r="SQN49" s="1113"/>
      <c r="SQO49" s="1114"/>
      <c r="SQP49" s="1114"/>
      <c r="SQQ49" s="1114"/>
      <c r="SQR49" s="1115"/>
      <c r="SQS49" s="269"/>
      <c r="SQT49" s="267"/>
      <c r="SQU49" s="320"/>
      <c r="SQV49" s="321"/>
      <c r="SQW49" s="1111"/>
      <c r="SQX49" s="1113"/>
      <c r="SQY49" s="1114"/>
      <c r="SQZ49" s="1114"/>
      <c r="SRA49" s="1114"/>
      <c r="SRB49" s="1115"/>
      <c r="SRC49" s="269"/>
      <c r="SRD49" s="267"/>
      <c r="SRE49" s="320"/>
      <c r="SRF49" s="321"/>
      <c r="SRG49" s="1111"/>
      <c r="SRH49" s="1113"/>
      <c r="SRI49" s="1114"/>
      <c r="SRJ49" s="1114"/>
      <c r="SRK49" s="1114"/>
      <c r="SRL49" s="1115"/>
      <c r="SRM49" s="269"/>
      <c r="SRN49" s="267"/>
      <c r="SRO49" s="320"/>
      <c r="SRP49" s="321"/>
      <c r="SRQ49" s="1111"/>
      <c r="SRR49" s="1113"/>
      <c r="SRS49" s="1114"/>
      <c r="SRT49" s="1114"/>
      <c r="SRU49" s="1114"/>
      <c r="SRV49" s="1115"/>
      <c r="SRW49" s="269"/>
      <c r="SRX49" s="267"/>
      <c r="SRY49" s="320"/>
      <c r="SRZ49" s="321"/>
      <c r="SSA49" s="1111"/>
      <c r="SSB49" s="1113"/>
      <c r="SSC49" s="1114"/>
      <c r="SSD49" s="1114"/>
      <c r="SSE49" s="1114"/>
      <c r="SSF49" s="1115"/>
      <c r="SSG49" s="269"/>
      <c r="SSH49" s="267"/>
      <c r="SSI49" s="320"/>
      <c r="SSJ49" s="321"/>
      <c r="SSK49" s="1111"/>
      <c r="SSL49" s="1113"/>
      <c r="SSM49" s="1114"/>
      <c r="SSN49" s="1114"/>
      <c r="SSO49" s="1114"/>
      <c r="SSP49" s="1115"/>
      <c r="SSQ49" s="269"/>
      <c r="SSR49" s="267"/>
      <c r="SSS49" s="320"/>
      <c r="SST49" s="321"/>
      <c r="SSU49" s="1111"/>
      <c r="SSV49" s="1113"/>
      <c r="SSW49" s="1114"/>
      <c r="SSX49" s="1114"/>
      <c r="SSY49" s="1114"/>
      <c r="SSZ49" s="1115"/>
      <c r="STA49" s="269"/>
      <c r="STB49" s="267"/>
      <c r="STC49" s="320"/>
      <c r="STD49" s="321"/>
      <c r="STE49" s="1111"/>
      <c r="STF49" s="1113"/>
      <c r="STG49" s="1114"/>
      <c r="STH49" s="1114"/>
      <c r="STI49" s="1114"/>
      <c r="STJ49" s="1115"/>
      <c r="STK49" s="269"/>
      <c r="STL49" s="267"/>
      <c r="STM49" s="320"/>
      <c r="STN49" s="321"/>
      <c r="STO49" s="1111"/>
      <c r="STP49" s="1113"/>
      <c r="STQ49" s="1114"/>
      <c r="STR49" s="1114"/>
      <c r="STS49" s="1114"/>
      <c r="STT49" s="1115"/>
      <c r="STU49" s="269"/>
      <c r="STV49" s="267"/>
      <c r="STW49" s="320"/>
      <c r="STX49" s="321"/>
      <c r="STY49" s="1111"/>
      <c r="STZ49" s="1113"/>
      <c r="SUA49" s="1114"/>
      <c r="SUB49" s="1114"/>
      <c r="SUC49" s="1114"/>
      <c r="SUD49" s="1115"/>
      <c r="SUE49" s="269"/>
      <c r="SUF49" s="267"/>
      <c r="SUG49" s="320"/>
      <c r="SUH49" s="321"/>
      <c r="SUI49" s="1111"/>
      <c r="SUJ49" s="1113"/>
      <c r="SUK49" s="1114"/>
      <c r="SUL49" s="1114"/>
      <c r="SUM49" s="1114"/>
      <c r="SUN49" s="1115"/>
      <c r="SUO49" s="269"/>
      <c r="SUP49" s="267"/>
      <c r="SUQ49" s="320"/>
      <c r="SUR49" s="321"/>
      <c r="SUS49" s="1111"/>
      <c r="SUT49" s="1113"/>
      <c r="SUU49" s="1114"/>
      <c r="SUV49" s="1114"/>
      <c r="SUW49" s="1114"/>
      <c r="SUX49" s="1115"/>
      <c r="SUY49" s="269"/>
      <c r="SUZ49" s="267"/>
      <c r="SVA49" s="320"/>
      <c r="SVB49" s="321"/>
      <c r="SVC49" s="1111"/>
      <c r="SVD49" s="1113"/>
      <c r="SVE49" s="1114"/>
      <c r="SVF49" s="1114"/>
      <c r="SVG49" s="1114"/>
      <c r="SVH49" s="1115"/>
      <c r="SVI49" s="269"/>
      <c r="SVJ49" s="267"/>
      <c r="SVK49" s="320"/>
      <c r="SVL49" s="321"/>
      <c r="SVM49" s="1111"/>
      <c r="SVN49" s="1113"/>
      <c r="SVO49" s="1114"/>
      <c r="SVP49" s="1114"/>
      <c r="SVQ49" s="1114"/>
      <c r="SVR49" s="1115"/>
      <c r="SVS49" s="269"/>
      <c r="SVT49" s="267"/>
      <c r="SVU49" s="320"/>
      <c r="SVV49" s="321"/>
      <c r="SVW49" s="1111"/>
      <c r="SVX49" s="1113"/>
      <c r="SVY49" s="1114"/>
      <c r="SVZ49" s="1114"/>
      <c r="SWA49" s="1114"/>
      <c r="SWB49" s="1115"/>
      <c r="SWC49" s="269"/>
      <c r="SWD49" s="267"/>
      <c r="SWE49" s="320"/>
      <c r="SWF49" s="321"/>
      <c r="SWG49" s="1111"/>
      <c r="SWH49" s="1113"/>
      <c r="SWI49" s="1114"/>
      <c r="SWJ49" s="1114"/>
      <c r="SWK49" s="1114"/>
      <c r="SWL49" s="1115"/>
      <c r="SWM49" s="269"/>
      <c r="SWN49" s="267"/>
      <c r="SWO49" s="320"/>
      <c r="SWP49" s="321"/>
      <c r="SWQ49" s="1111"/>
      <c r="SWR49" s="1113"/>
      <c r="SWS49" s="1114"/>
      <c r="SWT49" s="1114"/>
      <c r="SWU49" s="1114"/>
      <c r="SWV49" s="1115"/>
      <c r="SWW49" s="269"/>
      <c r="SWX49" s="267"/>
      <c r="SWY49" s="320"/>
      <c r="SWZ49" s="321"/>
      <c r="SXA49" s="1111"/>
      <c r="SXB49" s="1113"/>
      <c r="SXC49" s="1114"/>
      <c r="SXD49" s="1114"/>
      <c r="SXE49" s="1114"/>
      <c r="SXF49" s="1115"/>
      <c r="SXG49" s="269"/>
      <c r="SXH49" s="267"/>
      <c r="SXI49" s="320"/>
      <c r="SXJ49" s="321"/>
      <c r="SXK49" s="1111"/>
      <c r="SXL49" s="1113"/>
      <c r="SXM49" s="1114"/>
      <c r="SXN49" s="1114"/>
      <c r="SXO49" s="1114"/>
      <c r="SXP49" s="1115"/>
      <c r="SXQ49" s="269"/>
      <c r="SXR49" s="267"/>
      <c r="SXS49" s="320"/>
      <c r="SXT49" s="321"/>
      <c r="SXU49" s="1111"/>
      <c r="SXV49" s="1113"/>
      <c r="SXW49" s="1114"/>
      <c r="SXX49" s="1114"/>
      <c r="SXY49" s="1114"/>
      <c r="SXZ49" s="1115"/>
      <c r="SYA49" s="269"/>
      <c r="SYB49" s="267"/>
      <c r="SYC49" s="320"/>
      <c r="SYD49" s="321"/>
      <c r="SYE49" s="1111"/>
      <c r="SYF49" s="1113"/>
      <c r="SYG49" s="1114"/>
      <c r="SYH49" s="1114"/>
      <c r="SYI49" s="1114"/>
      <c r="SYJ49" s="1115"/>
      <c r="SYK49" s="269"/>
      <c r="SYL49" s="267"/>
      <c r="SYM49" s="320"/>
      <c r="SYN49" s="321"/>
      <c r="SYO49" s="1111"/>
      <c r="SYP49" s="1113"/>
      <c r="SYQ49" s="1114"/>
      <c r="SYR49" s="1114"/>
      <c r="SYS49" s="1114"/>
      <c r="SYT49" s="1115"/>
      <c r="SYU49" s="269"/>
      <c r="SYV49" s="267"/>
      <c r="SYW49" s="320"/>
      <c r="SYX49" s="321"/>
      <c r="SYY49" s="1111"/>
      <c r="SYZ49" s="1113"/>
      <c r="SZA49" s="1114"/>
      <c r="SZB49" s="1114"/>
      <c r="SZC49" s="1114"/>
      <c r="SZD49" s="1115"/>
      <c r="SZE49" s="269"/>
      <c r="SZF49" s="267"/>
      <c r="SZG49" s="320"/>
      <c r="SZH49" s="321"/>
      <c r="SZI49" s="1111"/>
      <c r="SZJ49" s="1113"/>
      <c r="SZK49" s="1114"/>
      <c r="SZL49" s="1114"/>
      <c r="SZM49" s="1114"/>
      <c r="SZN49" s="1115"/>
      <c r="SZO49" s="269"/>
      <c r="SZP49" s="267"/>
      <c r="SZQ49" s="320"/>
      <c r="SZR49" s="321"/>
      <c r="SZS49" s="1111"/>
      <c r="SZT49" s="1113"/>
      <c r="SZU49" s="1114"/>
      <c r="SZV49" s="1114"/>
      <c r="SZW49" s="1114"/>
      <c r="SZX49" s="1115"/>
      <c r="SZY49" s="269"/>
      <c r="SZZ49" s="267"/>
      <c r="TAA49" s="320"/>
      <c r="TAB49" s="321"/>
      <c r="TAC49" s="1111"/>
      <c r="TAD49" s="1113"/>
      <c r="TAE49" s="1114"/>
      <c r="TAF49" s="1114"/>
      <c r="TAG49" s="1114"/>
      <c r="TAH49" s="1115"/>
      <c r="TAI49" s="269"/>
      <c r="TAJ49" s="267"/>
      <c r="TAK49" s="320"/>
      <c r="TAL49" s="321"/>
      <c r="TAM49" s="1111"/>
      <c r="TAN49" s="1113"/>
      <c r="TAO49" s="1114"/>
      <c r="TAP49" s="1114"/>
      <c r="TAQ49" s="1114"/>
      <c r="TAR49" s="1115"/>
      <c r="TAS49" s="269"/>
      <c r="TAT49" s="267"/>
      <c r="TAU49" s="320"/>
      <c r="TAV49" s="321"/>
      <c r="TAW49" s="1111"/>
      <c r="TAX49" s="1113"/>
      <c r="TAY49" s="1114"/>
      <c r="TAZ49" s="1114"/>
      <c r="TBA49" s="1114"/>
      <c r="TBB49" s="1115"/>
      <c r="TBC49" s="269"/>
      <c r="TBD49" s="267"/>
      <c r="TBE49" s="320"/>
      <c r="TBF49" s="321"/>
      <c r="TBG49" s="1111"/>
      <c r="TBH49" s="1113"/>
      <c r="TBI49" s="1114"/>
      <c r="TBJ49" s="1114"/>
      <c r="TBK49" s="1114"/>
      <c r="TBL49" s="1115"/>
      <c r="TBM49" s="269"/>
      <c r="TBN49" s="267"/>
      <c r="TBO49" s="320"/>
      <c r="TBP49" s="321"/>
      <c r="TBQ49" s="1111"/>
      <c r="TBR49" s="1113"/>
      <c r="TBS49" s="1114"/>
      <c r="TBT49" s="1114"/>
      <c r="TBU49" s="1114"/>
      <c r="TBV49" s="1115"/>
      <c r="TBW49" s="269"/>
      <c r="TBX49" s="267"/>
      <c r="TBY49" s="320"/>
      <c r="TBZ49" s="321"/>
      <c r="TCA49" s="1111"/>
      <c r="TCB49" s="1113"/>
      <c r="TCC49" s="1114"/>
      <c r="TCD49" s="1114"/>
      <c r="TCE49" s="1114"/>
      <c r="TCF49" s="1115"/>
      <c r="TCG49" s="269"/>
      <c r="TCH49" s="267"/>
      <c r="TCI49" s="320"/>
      <c r="TCJ49" s="321"/>
      <c r="TCK49" s="1111"/>
      <c r="TCL49" s="1113"/>
      <c r="TCM49" s="1114"/>
      <c r="TCN49" s="1114"/>
      <c r="TCO49" s="1114"/>
      <c r="TCP49" s="1115"/>
      <c r="TCQ49" s="269"/>
      <c r="TCR49" s="267"/>
      <c r="TCS49" s="320"/>
      <c r="TCT49" s="321"/>
      <c r="TCU49" s="1111"/>
      <c r="TCV49" s="1113"/>
      <c r="TCW49" s="1114"/>
      <c r="TCX49" s="1114"/>
      <c r="TCY49" s="1114"/>
      <c r="TCZ49" s="1115"/>
      <c r="TDA49" s="269"/>
      <c r="TDB49" s="267"/>
      <c r="TDC49" s="320"/>
      <c r="TDD49" s="321"/>
      <c r="TDE49" s="1111"/>
      <c r="TDF49" s="1113"/>
      <c r="TDG49" s="1114"/>
      <c r="TDH49" s="1114"/>
      <c r="TDI49" s="1114"/>
      <c r="TDJ49" s="1115"/>
      <c r="TDK49" s="269"/>
      <c r="TDL49" s="267"/>
      <c r="TDM49" s="320"/>
      <c r="TDN49" s="321"/>
      <c r="TDO49" s="1111"/>
      <c r="TDP49" s="1113"/>
      <c r="TDQ49" s="1114"/>
      <c r="TDR49" s="1114"/>
      <c r="TDS49" s="1114"/>
      <c r="TDT49" s="1115"/>
      <c r="TDU49" s="269"/>
      <c r="TDV49" s="267"/>
      <c r="TDW49" s="320"/>
      <c r="TDX49" s="321"/>
      <c r="TDY49" s="1111"/>
      <c r="TDZ49" s="1113"/>
      <c r="TEA49" s="1114"/>
      <c r="TEB49" s="1114"/>
      <c r="TEC49" s="1114"/>
      <c r="TED49" s="1115"/>
      <c r="TEE49" s="269"/>
      <c r="TEF49" s="267"/>
      <c r="TEG49" s="320"/>
      <c r="TEH49" s="321"/>
      <c r="TEI49" s="1111"/>
      <c r="TEJ49" s="1113"/>
      <c r="TEK49" s="1114"/>
      <c r="TEL49" s="1114"/>
      <c r="TEM49" s="1114"/>
      <c r="TEN49" s="1115"/>
      <c r="TEO49" s="269"/>
      <c r="TEP49" s="267"/>
      <c r="TEQ49" s="320"/>
      <c r="TER49" s="321"/>
      <c r="TES49" s="1111"/>
      <c r="TET49" s="1113"/>
      <c r="TEU49" s="1114"/>
      <c r="TEV49" s="1114"/>
      <c r="TEW49" s="1114"/>
      <c r="TEX49" s="1115"/>
      <c r="TEY49" s="269"/>
      <c r="TEZ49" s="267"/>
      <c r="TFA49" s="320"/>
      <c r="TFB49" s="321"/>
      <c r="TFC49" s="1111"/>
      <c r="TFD49" s="1113"/>
      <c r="TFE49" s="1114"/>
      <c r="TFF49" s="1114"/>
      <c r="TFG49" s="1114"/>
      <c r="TFH49" s="1115"/>
      <c r="TFI49" s="269"/>
      <c r="TFJ49" s="267"/>
      <c r="TFK49" s="320"/>
      <c r="TFL49" s="321"/>
      <c r="TFM49" s="1111"/>
      <c r="TFN49" s="1113"/>
      <c r="TFO49" s="1114"/>
      <c r="TFP49" s="1114"/>
      <c r="TFQ49" s="1114"/>
      <c r="TFR49" s="1115"/>
      <c r="TFS49" s="269"/>
      <c r="TFT49" s="267"/>
      <c r="TFU49" s="320"/>
      <c r="TFV49" s="321"/>
      <c r="TFW49" s="1111"/>
      <c r="TFX49" s="1113"/>
      <c r="TFY49" s="1114"/>
      <c r="TFZ49" s="1114"/>
      <c r="TGA49" s="1114"/>
      <c r="TGB49" s="1115"/>
      <c r="TGC49" s="269"/>
      <c r="TGD49" s="267"/>
      <c r="TGE49" s="320"/>
      <c r="TGF49" s="321"/>
      <c r="TGG49" s="1111"/>
      <c r="TGH49" s="1113"/>
      <c r="TGI49" s="1114"/>
      <c r="TGJ49" s="1114"/>
      <c r="TGK49" s="1114"/>
      <c r="TGL49" s="1115"/>
      <c r="TGM49" s="269"/>
      <c r="TGN49" s="267"/>
      <c r="TGO49" s="320"/>
      <c r="TGP49" s="321"/>
      <c r="TGQ49" s="1111"/>
      <c r="TGR49" s="1113"/>
      <c r="TGS49" s="1114"/>
      <c r="TGT49" s="1114"/>
      <c r="TGU49" s="1114"/>
      <c r="TGV49" s="1115"/>
      <c r="TGW49" s="269"/>
      <c r="TGX49" s="267"/>
      <c r="TGY49" s="320"/>
      <c r="TGZ49" s="321"/>
      <c r="THA49" s="1111"/>
      <c r="THB49" s="1113"/>
      <c r="THC49" s="1114"/>
      <c r="THD49" s="1114"/>
      <c r="THE49" s="1114"/>
      <c r="THF49" s="1115"/>
      <c r="THG49" s="269"/>
      <c r="THH49" s="267"/>
      <c r="THI49" s="320"/>
      <c r="THJ49" s="321"/>
      <c r="THK49" s="1111"/>
      <c r="THL49" s="1113"/>
      <c r="THM49" s="1114"/>
      <c r="THN49" s="1114"/>
      <c r="THO49" s="1114"/>
      <c r="THP49" s="1115"/>
      <c r="THQ49" s="269"/>
      <c r="THR49" s="267"/>
      <c r="THS49" s="320"/>
      <c r="THT49" s="321"/>
      <c r="THU49" s="1111"/>
      <c r="THV49" s="1113"/>
      <c r="THW49" s="1114"/>
      <c r="THX49" s="1114"/>
      <c r="THY49" s="1114"/>
      <c r="THZ49" s="1115"/>
      <c r="TIA49" s="269"/>
      <c r="TIB49" s="267"/>
      <c r="TIC49" s="320"/>
      <c r="TID49" s="321"/>
      <c r="TIE49" s="1111"/>
      <c r="TIF49" s="1113"/>
      <c r="TIG49" s="1114"/>
      <c r="TIH49" s="1114"/>
      <c r="TII49" s="1114"/>
      <c r="TIJ49" s="1115"/>
      <c r="TIK49" s="269"/>
      <c r="TIL49" s="267"/>
      <c r="TIM49" s="320"/>
      <c r="TIN49" s="321"/>
      <c r="TIO49" s="1111"/>
      <c r="TIP49" s="1113"/>
      <c r="TIQ49" s="1114"/>
      <c r="TIR49" s="1114"/>
      <c r="TIS49" s="1114"/>
      <c r="TIT49" s="1115"/>
      <c r="TIU49" s="269"/>
      <c r="TIV49" s="267"/>
      <c r="TIW49" s="320"/>
      <c r="TIX49" s="321"/>
      <c r="TIY49" s="1111"/>
      <c r="TIZ49" s="1113"/>
      <c r="TJA49" s="1114"/>
      <c r="TJB49" s="1114"/>
      <c r="TJC49" s="1114"/>
      <c r="TJD49" s="1115"/>
      <c r="TJE49" s="269"/>
      <c r="TJF49" s="267"/>
      <c r="TJG49" s="320"/>
      <c r="TJH49" s="321"/>
      <c r="TJI49" s="1111"/>
      <c r="TJJ49" s="1113"/>
      <c r="TJK49" s="1114"/>
      <c r="TJL49" s="1114"/>
      <c r="TJM49" s="1114"/>
      <c r="TJN49" s="1115"/>
      <c r="TJO49" s="269"/>
      <c r="TJP49" s="267"/>
      <c r="TJQ49" s="320"/>
      <c r="TJR49" s="321"/>
      <c r="TJS49" s="1111"/>
      <c r="TJT49" s="1113"/>
      <c r="TJU49" s="1114"/>
      <c r="TJV49" s="1114"/>
      <c r="TJW49" s="1114"/>
      <c r="TJX49" s="1115"/>
      <c r="TJY49" s="269"/>
      <c r="TJZ49" s="267"/>
      <c r="TKA49" s="320"/>
      <c r="TKB49" s="321"/>
      <c r="TKC49" s="1111"/>
      <c r="TKD49" s="1113"/>
      <c r="TKE49" s="1114"/>
      <c r="TKF49" s="1114"/>
      <c r="TKG49" s="1114"/>
      <c r="TKH49" s="1115"/>
      <c r="TKI49" s="269"/>
      <c r="TKJ49" s="267"/>
      <c r="TKK49" s="320"/>
      <c r="TKL49" s="321"/>
      <c r="TKM49" s="1111"/>
      <c r="TKN49" s="1113"/>
      <c r="TKO49" s="1114"/>
      <c r="TKP49" s="1114"/>
      <c r="TKQ49" s="1114"/>
      <c r="TKR49" s="1115"/>
      <c r="TKS49" s="269"/>
      <c r="TKT49" s="267"/>
      <c r="TKU49" s="320"/>
      <c r="TKV49" s="321"/>
      <c r="TKW49" s="1111"/>
      <c r="TKX49" s="1113"/>
      <c r="TKY49" s="1114"/>
      <c r="TKZ49" s="1114"/>
      <c r="TLA49" s="1114"/>
      <c r="TLB49" s="1115"/>
      <c r="TLC49" s="269"/>
      <c r="TLD49" s="267"/>
      <c r="TLE49" s="320"/>
      <c r="TLF49" s="321"/>
      <c r="TLG49" s="1111"/>
      <c r="TLH49" s="1113"/>
      <c r="TLI49" s="1114"/>
      <c r="TLJ49" s="1114"/>
      <c r="TLK49" s="1114"/>
      <c r="TLL49" s="1115"/>
      <c r="TLM49" s="269"/>
      <c r="TLN49" s="267"/>
      <c r="TLO49" s="320"/>
      <c r="TLP49" s="321"/>
      <c r="TLQ49" s="1111"/>
      <c r="TLR49" s="1113"/>
      <c r="TLS49" s="1114"/>
      <c r="TLT49" s="1114"/>
      <c r="TLU49" s="1114"/>
      <c r="TLV49" s="1115"/>
      <c r="TLW49" s="269"/>
      <c r="TLX49" s="267"/>
      <c r="TLY49" s="320"/>
      <c r="TLZ49" s="321"/>
      <c r="TMA49" s="1111"/>
      <c r="TMB49" s="1113"/>
      <c r="TMC49" s="1114"/>
      <c r="TMD49" s="1114"/>
      <c r="TME49" s="1114"/>
      <c r="TMF49" s="1115"/>
      <c r="TMG49" s="269"/>
      <c r="TMH49" s="267"/>
      <c r="TMI49" s="320"/>
      <c r="TMJ49" s="321"/>
      <c r="TMK49" s="1111"/>
      <c r="TML49" s="1113"/>
      <c r="TMM49" s="1114"/>
      <c r="TMN49" s="1114"/>
      <c r="TMO49" s="1114"/>
      <c r="TMP49" s="1115"/>
      <c r="TMQ49" s="269"/>
      <c r="TMR49" s="267"/>
      <c r="TMS49" s="320"/>
      <c r="TMT49" s="321"/>
      <c r="TMU49" s="1111"/>
      <c r="TMV49" s="1113"/>
      <c r="TMW49" s="1114"/>
      <c r="TMX49" s="1114"/>
      <c r="TMY49" s="1114"/>
      <c r="TMZ49" s="1115"/>
      <c r="TNA49" s="269"/>
      <c r="TNB49" s="267"/>
      <c r="TNC49" s="320"/>
      <c r="TND49" s="321"/>
      <c r="TNE49" s="1111"/>
      <c r="TNF49" s="1113"/>
      <c r="TNG49" s="1114"/>
      <c r="TNH49" s="1114"/>
      <c r="TNI49" s="1114"/>
      <c r="TNJ49" s="1115"/>
      <c r="TNK49" s="269"/>
      <c r="TNL49" s="267"/>
      <c r="TNM49" s="320"/>
      <c r="TNN49" s="321"/>
      <c r="TNO49" s="1111"/>
      <c r="TNP49" s="1113"/>
      <c r="TNQ49" s="1114"/>
      <c r="TNR49" s="1114"/>
      <c r="TNS49" s="1114"/>
      <c r="TNT49" s="1115"/>
      <c r="TNU49" s="269"/>
      <c r="TNV49" s="267"/>
      <c r="TNW49" s="320"/>
      <c r="TNX49" s="321"/>
      <c r="TNY49" s="1111"/>
      <c r="TNZ49" s="1113"/>
      <c r="TOA49" s="1114"/>
      <c r="TOB49" s="1114"/>
      <c r="TOC49" s="1114"/>
      <c r="TOD49" s="1115"/>
      <c r="TOE49" s="269"/>
      <c r="TOF49" s="267"/>
      <c r="TOG49" s="320"/>
      <c r="TOH49" s="321"/>
      <c r="TOI49" s="1111"/>
      <c r="TOJ49" s="1113"/>
      <c r="TOK49" s="1114"/>
      <c r="TOL49" s="1114"/>
      <c r="TOM49" s="1114"/>
      <c r="TON49" s="1115"/>
      <c r="TOO49" s="269"/>
      <c r="TOP49" s="267"/>
      <c r="TOQ49" s="320"/>
      <c r="TOR49" s="321"/>
      <c r="TOS49" s="1111"/>
      <c r="TOT49" s="1113"/>
      <c r="TOU49" s="1114"/>
      <c r="TOV49" s="1114"/>
      <c r="TOW49" s="1114"/>
      <c r="TOX49" s="1115"/>
      <c r="TOY49" s="269"/>
      <c r="TOZ49" s="267"/>
      <c r="TPA49" s="320"/>
      <c r="TPB49" s="321"/>
      <c r="TPC49" s="1111"/>
      <c r="TPD49" s="1113"/>
      <c r="TPE49" s="1114"/>
      <c r="TPF49" s="1114"/>
      <c r="TPG49" s="1114"/>
      <c r="TPH49" s="1115"/>
      <c r="TPI49" s="269"/>
      <c r="TPJ49" s="267"/>
      <c r="TPK49" s="320"/>
      <c r="TPL49" s="321"/>
      <c r="TPM49" s="1111"/>
      <c r="TPN49" s="1113"/>
      <c r="TPO49" s="1114"/>
      <c r="TPP49" s="1114"/>
      <c r="TPQ49" s="1114"/>
      <c r="TPR49" s="1115"/>
      <c r="TPS49" s="269"/>
      <c r="TPT49" s="267"/>
      <c r="TPU49" s="320"/>
      <c r="TPV49" s="321"/>
      <c r="TPW49" s="1111"/>
      <c r="TPX49" s="1113"/>
      <c r="TPY49" s="1114"/>
      <c r="TPZ49" s="1114"/>
      <c r="TQA49" s="1114"/>
      <c r="TQB49" s="1115"/>
      <c r="TQC49" s="269"/>
      <c r="TQD49" s="267"/>
      <c r="TQE49" s="320"/>
      <c r="TQF49" s="321"/>
      <c r="TQG49" s="1111"/>
      <c r="TQH49" s="1113"/>
      <c r="TQI49" s="1114"/>
      <c r="TQJ49" s="1114"/>
      <c r="TQK49" s="1114"/>
      <c r="TQL49" s="1115"/>
      <c r="TQM49" s="269"/>
      <c r="TQN49" s="267"/>
      <c r="TQO49" s="320"/>
      <c r="TQP49" s="321"/>
      <c r="TQQ49" s="1111"/>
      <c r="TQR49" s="1113"/>
      <c r="TQS49" s="1114"/>
      <c r="TQT49" s="1114"/>
      <c r="TQU49" s="1114"/>
      <c r="TQV49" s="1115"/>
      <c r="TQW49" s="269"/>
      <c r="TQX49" s="267"/>
      <c r="TQY49" s="320"/>
      <c r="TQZ49" s="321"/>
      <c r="TRA49" s="1111"/>
      <c r="TRB49" s="1113"/>
      <c r="TRC49" s="1114"/>
      <c r="TRD49" s="1114"/>
      <c r="TRE49" s="1114"/>
      <c r="TRF49" s="1115"/>
      <c r="TRG49" s="269"/>
      <c r="TRH49" s="267"/>
      <c r="TRI49" s="320"/>
      <c r="TRJ49" s="321"/>
      <c r="TRK49" s="1111"/>
      <c r="TRL49" s="1113"/>
      <c r="TRM49" s="1114"/>
      <c r="TRN49" s="1114"/>
      <c r="TRO49" s="1114"/>
      <c r="TRP49" s="1115"/>
      <c r="TRQ49" s="269"/>
      <c r="TRR49" s="267"/>
      <c r="TRS49" s="320"/>
      <c r="TRT49" s="321"/>
      <c r="TRU49" s="1111"/>
      <c r="TRV49" s="1113"/>
      <c r="TRW49" s="1114"/>
      <c r="TRX49" s="1114"/>
      <c r="TRY49" s="1114"/>
      <c r="TRZ49" s="1115"/>
      <c r="TSA49" s="269"/>
      <c r="TSB49" s="267"/>
      <c r="TSC49" s="320"/>
      <c r="TSD49" s="321"/>
      <c r="TSE49" s="1111"/>
      <c r="TSF49" s="1113"/>
      <c r="TSG49" s="1114"/>
      <c r="TSH49" s="1114"/>
      <c r="TSI49" s="1114"/>
      <c r="TSJ49" s="1115"/>
      <c r="TSK49" s="269"/>
      <c r="TSL49" s="267"/>
      <c r="TSM49" s="320"/>
      <c r="TSN49" s="321"/>
      <c r="TSO49" s="1111"/>
      <c r="TSP49" s="1113"/>
      <c r="TSQ49" s="1114"/>
      <c r="TSR49" s="1114"/>
      <c r="TSS49" s="1114"/>
      <c r="TST49" s="1115"/>
      <c r="TSU49" s="269"/>
      <c r="TSV49" s="267"/>
      <c r="TSW49" s="320"/>
      <c r="TSX49" s="321"/>
      <c r="TSY49" s="1111"/>
      <c r="TSZ49" s="1113"/>
      <c r="TTA49" s="1114"/>
      <c r="TTB49" s="1114"/>
      <c r="TTC49" s="1114"/>
      <c r="TTD49" s="1115"/>
      <c r="TTE49" s="269"/>
      <c r="TTF49" s="267"/>
      <c r="TTG49" s="320"/>
      <c r="TTH49" s="321"/>
      <c r="TTI49" s="1111"/>
      <c r="TTJ49" s="1113"/>
      <c r="TTK49" s="1114"/>
      <c r="TTL49" s="1114"/>
      <c r="TTM49" s="1114"/>
      <c r="TTN49" s="1115"/>
      <c r="TTO49" s="269"/>
      <c r="TTP49" s="267"/>
      <c r="TTQ49" s="320"/>
      <c r="TTR49" s="321"/>
      <c r="TTS49" s="1111"/>
      <c r="TTT49" s="1113"/>
      <c r="TTU49" s="1114"/>
      <c r="TTV49" s="1114"/>
      <c r="TTW49" s="1114"/>
      <c r="TTX49" s="1115"/>
      <c r="TTY49" s="269"/>
      <c r="TTZ49" s="267"/>
      <c r="TUA49" s="320"/>
      <c r="TUB49" s="321"/>
      <c r="TUC49" s="1111"/>
      <c r="TUD49" s="1113"/>
      <c r="TUE49" s="1114"/>
      <c r="TUF49" s="1114"/>
      <c r="TUG49" s="1114"/>
      <c r="TUH49" s="1115"/>
      <c r="TUI49" s="269"/>
      <c r="TUJ49" s="267"/>
      <c r="TUK49" s="320"/>
      <c r="TUL49" s="321"/>
      <c r="TUM49" s="1111"/>
      <c r="TUN49" s="1113"/>
      <c r="TUO49" s="1114"/>
      <c r="TUP49" s="1114"/>
      <c r="TUQ49" s="1114"/>
      <c r="TUR49" s="1115"/>
      <c r="TUS49" s="269"/>
      <c r="TUT49" s="267"/>
      <c r="TUU49" s="320"/>
      <c r="TUV49" s="321"/>
      <c r="TUW49" s="1111"/>
      <c r="TUX49" s="1113"/>
      <c r="TUY49" s="1114"/>
      <c r="TUZ49" s="1114"/>
      <c r="TVA49" s="1114"/>
      <c r="TVB49" s="1115"/>
      <c r="TVC49" s="269"/>
      <c r="TVD49" s="267"/>
      <c r="TVE49" s="320"/>
      <c r="TVF49" s="321"/>
      <c r="TVG49" s="1111"/>
      <c r="TVH49" s="1113"/>
      <c r="TVI49" s="1114"/>
      <c r="TVJ49" s="1114"/>
      <c r="TVK49" s="1114"/>
      <c r="TVL49" s="1115"/>
      <c r="TVM49" s="269"/>
      <c r="TVN49" s="267"/>
      <c r="TVO49" s="320"/>
      <c r="TVP49" s="321"/>
      <c r="TVQ49" s="1111"/>
      <c r="TVR49" s="1113"/>
      <c r="TVS49" s="1114"/>
      <c r="TVT49" s="1114"/>
      <c r="TVU49" s="1114"/>
      <c r="TVV49" s="1115"/>
      <c r="TVW49" s="269"/>
      <c r="TVX49" s="267"/>
      <c r="TVY49" s="320"/>
      <c r="TVZ49" s="321"/>
      <c r="TWA49" s="1111"/>
      <c r="TWB49" s="1113"/>
      <c r="TWC49" s="1114"/>
      <c r="TWD49" s="1114"/>
      <c r="TWE49" s="1114"/>
      <c r="TWF49" s="1115"/>
      <c r="TWG49" s="269"/>
      <c r="TWH49" s="267"/>
      <c r="TWI49" s="320"/>
      <c r="TWJ49" s="321"/>
      <c r="TWK49" s="1111"/>
      <c r="TWL49" s="1113"/>
      <c r="TWM49" s="1114"/>
      <c r="TWN49" s="1114"/>
      <c r="TWO49" s="1114"/>
      <c r="TWP49" s="1115"/>
      <c r="TWQ49" s="269"/>
      <c r="TWR49" s="267"/>
      <c r="TWS49" s="320"/>
      <c r="TWT49" s="321"/>
      <c r="TWU49" s="1111"/>
      <c r="TWV49" s="1113"/>
      <c r="TWW49" s="1114"/>
      <c r="TWX49" s="1114"/>
      <c r="TWY49" s="1114"/>
      <c r="TWZ49" s="1115"/>
      <c r="TXA49" s="269"/>
      <c r="TXB49" s="267"/>
      <c r="TXC49" s="320"/>
      <c r="TXD49" s="321"/>
      <c r="TXE49" s="1111"/>
      <c r="TXF49" s="1113"/>
      <c r="TXG49" s="1114"/>
      <c r="TXH49" s="1114"/>
      <c r="TXI49" s="1114"/>
      <c r="TXJ49" s="1115"/>
      <c r="TXK49" s="269"/>
      <c r="TXL49" s="267"/>
      <c r="TXM49" s="320"/>
      <c r="TXN49" s="321"/>
      <c r="TXO49" s="1111"/>
      <c r="TXP49" s="1113"/>
      <c r="TXQ49" s="1114"/>
      <c r="TXR49" s="1114"/>
      <c r="TXS49" s="1114"/>
      <c r="TXT49" s="1115"/>
      <c r="TXU49" s="269"/>
      <c r="TXV49" s="267"/>
      <c r="TXW49" s="320"/>
      <c r="TXX49" s="321"/>
      <c r="TXY49" s="1111"/>
      <c r="TXZ49" s="1113"/>
      <c r="TYA49" s="1114"/>
      <c r="TYB49" s="1114"/>
      <c r="TYC49" s="1114"/>
      <c r="TYD49" s="1115"/>
      <c r="TYE49" s="269"/>
      <c r="TYF49" s="267"/>
      <c r="TYG49" s="320"/>
      <c r="TYH49" s="321"/>
      <c r="TYI49" s="1111"/>
      <c r="TYJ49" s="1113"/>
      <c r="TYK49" s="1114"/>
      <c r="TYL49" s="1114"/>
      <c r="TYM49" s="1114"/>
      <c r="TYN49" s="1115"/>
      <c r="TYO49" s="269"/>
      <c r="TYP49" s="267"/>
      <c r="TYQ49" s="320"/>
      <c r="TYR49" s="321"/>
      <c r="TYS49" s="1111"/>
      <c r="TYT49" s="1113"/>
      <c r="TYU49" s="1114"/>
      <c r="TYV49" s="1114"/>
      <c r="TYW49" s="1114"/>
      <c r="TYX49" s="1115"/>
      <c r="TYY49" s="269"/>
      <c r="TYZ49" s="267"/>
      <c r="TZA49" s="320"/>
      <c r="TZB49" s="321"/>
      <c r="TZC49" s="1111"/>
      <c r="TZD49" s="1113"/>
      <c r="TZE49" s="1114"/>
      <c r="TZF49" s="1114"/>
      <c r="TZG49" s="1114"/>
      <c r="TZH49" s="1115"/>
      <c r="TZI49" s="269"/>
      <c r="TZJ49" s="267"/>
      <c r="TZK49" s="320"/>
      <c r="TZL49" s="321"/>
      <c r="TZM49" s="1111"/>
      <c r="TZN49" s="1113"/>
      <c r="TZO49" s="1114"/>
      <c r="TZP49" s="1114"/>
      <c r="TZQ49" s="1114"/>
      <c r="TZR49" s="1115"/>
      <c r="TZS49" s="269"/>
      <c r="TZT49" s="267"/>
      <c r="TZU49" s="320"/>
      <c r="TZV49" s="321"/>
      <c r="TZW49" s="1111"/>
      <c r="TZX49" s="1113"/>
      <c r="TZY49" s="1114"/>
      <c r="TZZ49" s="1114"/>
      <c r="UAA49" s="1114"/>
      <c r="UAB49" s="1115"/>
      <c r="UAC49" s="269"/>
      <c r="UAD49" s="267"/>
      <c r="UAE49" s="320"/>
      <c r="UAF49" s="321"/>
      <c r="UAG49" s="1111"/>
      <c r="UAH49" s="1113"/>
      <c r="UAI49" s="1114"/>
      <c r="UAJ49" s="1114"/>
      <c r="UAK49" s="1114"/>
      <c r="UAL49" s="1115"/>
      <c r="UAM49" s="269"/>
      <c r="UAN49" s="267"/>
      <c r="UAO49" s="320"/>
      <c r="UAP49" s="321"/>
      <c r="UAQ49" s="1111"/>
      <c r="UAR49" s="1113"/>
      <c r="UAS49" s="1114"/>
      <c r="UAT49" s="1114"/>
      <c r="UAU49" s="1114"/>
      <c r="UAV49" s="1115"/>
      <c r="UAW49" s="269"/>
      <c r="UAX49" s="267"/>
      <c r="UAY49" s="320"/>
      <c r="UAZ49" s="321"/>
      <c r="UBA49" s="1111"/>
      <c r="UBB49" s="1113"/>
      <c r="UBC49" s="1114"/>
      <c r="UBD49" s="1114"/>
      <c r="UBE49" s="1114"/>
      <c r="UBF49" s="1115"/>
      <c r="UBG49" s="269"/>
      <c r="UBH49" s="267"/>
      <c r="UBI49" s="320"/>
      <c r="UBJ49" s="321"/>
      <c r="UBK49" s="1111"/>
      <c r="UBL49" s="1113"/>
      <c r="UBM49" s="1114"/>
      <c r="UBN49" s="1114"/>
      <c r="UBO49" s="1114"/>
      <c r="UBP49" s="1115"/>
      <c r="UBQ49" s="269"/>
      <c r="UBR49" s="267"/>
      <c r="UBS49" s="320"/>
      <c r="UBT49" s="321"/>
      <c r="UBU49" s="1111"/>
      <c r="UBV49" s="1113"/>
      <c r="UBW49" s="1114"/>
      <c r="UBX49" s="1114"/>
      <c r="UBY49" s="1114"/>
      <c r="UBZ49" s="1115"/>
      <c r="UCA49" s="269"/>
      <c r="UCB49" s="267"/>
      <c r="UCC49" s="320"/>
      <c r="UCD49" s="321"/>
      <c r="UCE49" s="1111"/>
      <c r="UCF49" s="1113"/>
      <c r="UCG49" s="1114"/>
      <c r="UCH49" s="1114"/>
      <c r="UCI49" s="1114"/>
      <c r="UCJ49" s="1115"/>
      <c r="UCK49" s="269"/>
      <c r="UCL49" s="267"/>
      <c r="UCM49" s="320"/>
      <c r="UCN49" s="321"/>
      <c r="UCO49" s="1111"/>
      <c r="UCP49" s="1113"/>
      <c r="UCQ49" s="1114"/>
      <c r="UCR49" s="1114"/>
      <c r="UCS49" s="1114"/>
      <c r="UCT49" s="1115"/>
      <c r="UCU49" s="269"/>
      <c r="UCV49" s="267"/>
      <c r="UCW49" s="320"/>
      <c r="UCX49" s="321"/>
      <c r="UCY49" s="1111"/>
      <c r="UCZ49" s="1113"/>
      <c r="UDA49" s="1114"/>
      <c r="UDB49" s="1114"/>
      <c r="UDC49" s="1114"/>
      <c r="UDD49" s="1115"/>
      <c r="UDE49" s="269"/>
      <c r="UDF49" s="267"/>
      <c r="UDG49" s="320"/>
      <c r="UDH49" s="321"/>
      <c r="UDI49" s="1111"/>
      <c r="UDJ49" s="1113"/>
      <c r="UDK49" s="1114"/>
      <c r="UDL49" s="1114"/>
      <c r="UDM49" s="1114"/>
      <c r="UDN49" s="1115"/>
      <c r="UDO49" s="269"/>
      <c r="UDP49" s="267"/>
      <c r="UDQ49" s="320"/>
      <c r="UDR49" s="321"/>
      <c r="UDS49" s="1111"/>
      <c r="UDT49" s="1113"/>
      <c r="UDU49" s="1114"/>
      <c r="UDV49" s="1114"/>
      <c r="UDW49" s="1114"/>
      <c r="UDX49" s="1115"/>
      <c r="UDY49" s="269"/>
      <c r="UDZ49" s="267"/>
      <c r="UEA49" s="320"/>
      <c r="UEB49" s="321"/>
      <c r="UEC49" s="1111"/>
      <c r="UED49" s="1113"/>
      <c r="UEE49" s="1114"/>
      <c r="UEF49" s="1114"/>
      <c r="UEG49" s="1114"/>
      <c r="UEH49" s="1115"/>
      <c r="UEI49" s="269"/>
      <c r="UEJ49" s="267"/>
      <c r="UEK49" s="320"/>
      <c r="UEL49" s="321"/>
      <c r="UEM49" s="1111"/>
      <c r="UEN49" s="1113"/>
      <c r="UEO49" s="1114"/>
      <c r="UEP49" s="1114"/>
      <c r="UEQ49" s="1114"/>
      <c r="UER49" s="1115"/>
      <c r="UES49" s="269"/>
      <c r="UET49" s="267"/>
      <c r="UEU49" s="320"/>
      <c r="UEV49" s="321"/>
      <c r="UEW49" s="1111"/>
      <c r="UEX49" s="1113"/>
      <c r="UEY49" s="1114"/>
      <c r="UEZ49" s="1114"/>
      <c r="UFA49" s="1114"/>
      <c r="UFB49" s="1115"/>
      <c r="UFC49" s="269"/>
      <c r="UFD49" s="267"/>
      <c r="UFE49" s="320"/>
      <c r="UFF49" s="321"/>
      <c r="UFG49" s="1111"/>
      <c r="UFH49" s="1113"/>
      <c r="UFI49" s="1114"/>
      <c r="UFJ49" s="1114"/>
      <c r="UFK49" s="1114"/>
      <c r="UFL49" s="1115"/>
      <c r="UFM49" s="269"/>
      <c r="UFN49" s="267"/>
      <c r="UFO49" s="320"/>
      <c r="UFP49" s="321"/>
      <c r="UFQ49" s="1111"/>
      <c r="UFR49" s="1113"/>
      <c r="UFS49" s="1114"/>
      <c r="UFT49" s="1114"/>
      <c r="UFU49" s="1114"/>
      <c r="UFV49" s="1115"/>
      <c r="UFW49" s="269"/>
      <c r="UFX49" s="267"/>
      <c r="UFY49" s="320"/>
      <c r="UFZ49" s="321"/>
      <c r="UGA49" s="1111"/>
      <c r="UGB49" s="1113"/>
      <c r="UGC49" s="1114"/>
      <c r="UGD49" s="1114"/>
      <c r="UGE49" s="1114"/>
      <c r="UGF49" s="1115"/>
      <c r="UGG49" s="269"/>
      <c r="UGH49" s="267"/>
      <c r="UGI49" s="320"/>
      <c r="UGJ49" s="321"/>
      <c r="UGK49" s="1111"/>
      <c r="UGL49" s="1113"/>
      <c r="UGM49" s="1114"/>
      <c r="UGN49" s="1114"/>
      <c r="UGO49" s="1114"/>
      <c r="UGP49" s="1115"/>
      <c r="UGQ49" s="269"/>
      <c r="UGR49" s="267"/>
      <c r="UGS49" s="320"/>
      <c r="UGT49" s="321"/>
      <c r="UGU49" s="1111"/>
      <c r="UGV49" s="1113"/>
      <c r="UGW49" s="1114"/>
      <c r="UGX49" s="1114"/>
      <c r="UGY49" s="1114"/>
      <c r="UGZ49" s="1115"/>
      <c r="UHA49" s="269"/>
      <c r="UHB49" s="267"/>
      <c r="UHC49" s="320"/>
      <c r="UHD49" s="321"/>
      <c r="UHE49" s="1111"/>
      <c r="UHF49" s="1113"/>
      <c r="UHG49" s="1114"/>
      <c r="UHH49" s="1114"/>
      <c r="UHI49" s="1114"/>
      <c r="UHJ49" s="1115"/>
      <c r="UHK49" s="269"/>
      <c r="UHL49" s="267"/>
      <c r="UHM49" s="320"/>
      <c r="UHN49" s="321"/>
      <c r="UHO49" s="1111"/>
      <c r="UHP49" s="1113"/>
      <c r="UHQ49" s="1114"/>
      <c r="UHR49" s="1114"/>
      <c r="UHS49" s="1114"/>
      <c r="UHT49" s="1115"/>
      <c r="UHU49" s="269"/>
      <c r="UHV49" s="267"/>
      <c r="UHW49" s="320"/>
      <c r="UHX49" s="321"/>
      <c r="UHY49" s="1111"/>
      <c r="UHZ49" s="1113"/>
      <c r="UIA49" s="1114"/>
      <c r="UIB49" s="1114"/>
      <c r="UIC49" s="1114"/>
      <c r="UID49" s="1115"/>
      <c r="UIE49" s="269"/>
      <c r="UIF49" s="267"/>
      <c r="UIG49" s="320"/>
      <c r="UIH49" s="321"/>
      <c r="UII49" s="1111"/>
      <c r="UIJ49" s="1113"/>
      <c r="UIK49" s="1114"/>
      <c r="UIL49" s="1114"/>
      <c r="UIM49" s="1114"/>
      <c r="UIN49" s="1115"/>
      <c r="UIO49" s="269"/>
      <c r="UIP49" s="267"/>
      <c r="UIQ49" s="320"/>
      <c r="UIR49" s="321"/>
      <c r="UIS49" s="1111"/>
      <c r="UIT49" s="1113"/>
      <c r="UIU49" s="1114"/>
      <c r="UIV49" s="1114"/>
      <c r="UIW49" s="1114"/>
      <c r="UIX49" s="1115"/>
      <c r="UIY49" s="269"/>
      <c r="UIZ49" s="267"/>
      <c r="UJA49" s="320"/>
      <c r="UJB49" s="321"/>
      <c r="UJC49" s="1111"/>
      <c r="UJD49" s="1113"/>
      <c r="UJE49" s="1114"/>
      <c r="UJF49" s="1114"/>
      <c r="UJG49" s="1114"/>
      <c r="UJH49" s="1115"/>
      <c r="UJI49" s="269"/>
      <c r="UJJ49" s="267"/>
      <c r="UJK49" s="320"/>
      <c r="UJL49" s="321"/>
      <c r="UJM49" s="1111"/>
      <c r="UJN49" s="1113"/>
      <c r="UJO49" s="1114"/>
      <c r="UJP49" s="1114"/>
      <c r="UJQ49" s="1114"/>
      <c r="UJR49" s="1115"/>
      <c r="UJS49" s="269"/>
      <c r="UJT49" s="267"/>
      <c r="UJU49" s="320"/>
      <c r="UJV49" s="321"/>
      <c r="UJW49" s="1111"/>
      <c r="UJX49" s="1113"/>
      <c r="UJY49" s="1114"/>
      <c r="UJZ49" s="1114"/>
      <c r="UKA49" s="1114"/>
      <c r="UKB49" s="1115"/>
      <c r="UKC49" s="269"/>
      <c r="UKD49" s="267"/>
      <c r="UKE49" s="320"/>
      <c r="UKF49" s="321"/>
      <c r="UKG49" s="1111"/>
      <c r="UKH49" s="1113"/>
      <c r="UKI49" s="1114"/>
      <c r="UKJ49" s="1114"/>
      <c r="UKK49" s="1114"/>
      <c r="UKL49" s="1115"/>
      <c r="UKM49" s="269"/>
      <c r="UKN49" s="267"/>
      <c r="UKO49" s="320"/>
      <c r="UKP49" s="321"/>
      <c r="UKQ49" s="1111"/>
      <c r="UKR49" s="1113"/>
      <c r="UKS49" s="1114"/>
      <c r="UKT49" s="1114"/>
      <c r="UKU49" s="1114"/>
      <c r="UKV49" s="1115"/>
      <c r="UKW49" s="269"/>
      <c r="UKX49" s="267"/>
      <c r="UKY49" s="320"/>
      <c r="UKZ49" s="321"/>
      <c r="ULA49" s="1111"/>
      <c r="ULB49" s="1113"/>
      <c r="ULC49" s="1114"/>
      <c r="ULD49" s="1114"/>
      <c r="ULE49" s="1114"/>
      <c r="ULF49" s="1115"/>
      <c r="ULG49" s="269"/>
      <c r="ULH49" s="267"/>
      <c r="ULI49" s="320"/>
      <c r="ULJ49" s="321"/>
      <c r="ULK49" s="1111"/>
      <c r="ULL49" s="1113"/>
      <c r="ULM49" s="1114"/>
      <c r="ULN49" s="1114"/>
      <c r="ULO49" s="1114"/>
      <c r="ULP49" s="1115"/>
      <c r="ULQ49" s="269"/>
      <c r="ULR49" s="267"/>
      <c r="ULS49" s="320"/>
      <c r="ULT49" s="321"/>
      <c r="ULU49" s="1111"/>
      <c r="ULV49" s="1113"/>
      <c r="ULW49" s="1114"/>
      <c r="ULX49" s="1114"/>
      <c r="ULY49" s="1114"/>
      <c r="ULZ49" s="1115"/>
      <c r="UMA49" s="269"/>
      <c r="UMB49" s="267"/>
      <c r="UMC49" s="320"/>
      <c r="UMD49" s="321"/>
      <c r="UME49" s="1111"/>
      <c r="UMF49" s="1113"/>
      <c r="UMG49" s="1114"/>
      <c r="UMH49" s="1114"/>
      <c r="UMI49" s="1114"/>
      <c r="UMJ49" s="1115"/>
      <c r="UMK49" s="269"/>
      <c r="UML49" s="267"/>
      <c r="UMM49" s="320"/>
      <c r="UMN49" s="321"/>
      <c r="UMO49" s="1111"/>
      <c r="UMP49" s="1113"/>
      <c r="UMQ49" s="1114"/>
      <c r="UMR49" s="1114"/>
      <c r="UMS49" s="1114"/>
      <c r="UMT49" s="1115"/>
      <c r="UMU49" s="269"/>
      <c r="UMV49" s="267"/>
      <c r="UMW49" s="320"/>
      <c r="UMX49" s="321"/>
      <c r="UMY49" s="1111"/>
      <c r="UMZ49" s="1113"/>
      <c r="UNA49" s="1114"/>
      <c r="UNB49" s="1114"/>
      <c r="UNC49" s="1114"/>
      <c r="UND49" s="1115"/>
      <c r="UNE49" s="269"/>
      <c r="UNF49" s="267"/>
      <c r="UNG49" s="320"/>
      <c r="UNH49" s="321"/>
      <c r="UNI49" s="1111"/>
      <c r="UNJ49" s="1113"/>
      <c r="UNK49" s="1114"/>
      <c r="UNL49" s="1114"/>
      <c r="UNM49" s="1114"/>
      <c r="UNN49" s="1115"/>
      <c r="UNO49" s="269"/>
      <c r="UNP49" s="267"/>
      <c r="UNQ49" s="320"/>
      <c r="UNR49" s="321"/>
      <c r="UNS49" s="1111"/>
      <c r="UNT49" s="1113"/>
      <c r="UNU49" s="1114"/>
      <c r="UNV49" s="1114"/>
      <c r="UNW49" s="1114"/>
      <c r="UNX49" s="1115"/>
      <c r="UNY49" s="269"/>
      <c r="UNZ49" s="267"/>
      <c r="UOA49" s="320"/>
      <c r="UOB49" s="321"/>
      <c r="UOC49" s="1111"/>
      <c r="UOD49" s="1113"/>
      <c r="UOE49" s="1114"/>
      <c r="UOF49" s="1114"/>
      <c r="UOG49" s="1114"/>
      <c r="UOH49" s="1115"/>
      <c r="UOI49" s="269"/>
      <c r="UOJ49" s="267"/>
      <c r="UOK49" s="320"/>
      <c r="UOL49" s="321"/>
      <c r="UOM49" s="1111"/>
      <c r="UON49" s="1113"/>
      <c r="UOO49" s="1114"/>
      <c r="UOP49" s="1114"/>
      <c r="UOQ49" s="1114"/>
      <c r="UOR49" s="1115"/>
      <c r="UOS49" s="269"/>
      <c r="UOT49" s="267"/>
      <c r="UOU49" s="320"/>
      <c r="UOV49" s="321"/>
      <c r="UOW49" s="1111"/>
      <c r="UOX49" s="1113"/>
      <c r="UOY49" s="1114"/>
      <c r="UOZ49" s="1114"/>
      <c r="UPA49" s="1114"/>
      <c r="UPB49" s="1115"/>
      <c r="UPC49" s="269"/>
      <c r="UPD49" s="267"/>
      <c r="UPE49" s="320"/>
      <c r="UPF49" s="321"/>
      <c r="UPG49" s="1111"/>
      <c r="UPH49" s="1113"/>
      <c r="UPI49" s="1114"/>
      <c r="UPJ49" s="1114"/>
      <c r="UPK49" s="1114"/>
      <c r="UPL49" s="1115"/>
      <c r="UPM49" s="269"/>
      <c r="UPN49" s="267"/>
      <c r="UPO49" s="320"/>
      <c r="UPP49" s="321"/>
      <c r="UPQ49" s="1111"/>
      <c r="UPR49" s="1113"/>
      <c r="UPS49" s="1114"/>
      <c r="UPT49" s="1114"/>
      <c r="UPU49" s="1114"/>
      <c r="UPV49" s="1115"/>
      <c r="UPW49" s="269"/>
      <c r="UPX49" s="267"/>
      <c r="UPY49" s="320"/>
      <c r="UPZ49" s="321"/>
      <c r="UQA49" s="1111"/>
      <c r="UQB49" s="1113"/>
      <c r="UQC49" s="1114"/>
      <c r="UQD49" s="1114"/>
      <c r="UQE49" s="1114"/>
      <c r="UQF49" s="1115"/>
      <c r="UQG49" s="269"/>
      <c r="UQH49" s="267"/>
      <c r="UQI49" s="320"/>
      <c r="UQJ49" s="321"/>
      <c r="UQK49" s="1111"/>
      <c r="UQL49" s="1113"/>
      <c r="UQM49" s="1114"/>
      <c r="UQN49" s="1114"/>
      <c r="UQO49" s="1114"/>
      <c r="UQP49" s="1115"/>
      <c r="UQQ49" s="269"/>
      <c r="UQR49" s="267"/>
      <c r="UQS49" s="320"/>
      <c r="UQT49" s="321"/>
      <c r="UQU49" s="1111"/>
      <c r="UQV49" s="1113"/>
      <c r="UQW49" s="1114"/>
      <c r="UQX49" s="1114"/>
      <c r="UQY49" s="1114"/>
      <c r="UQZ49" s="1115"/>
      <c r="URA49" s="269"/>
      <c r="URB49" s="267"/>
      <c r="URC49" s="320"/>
      <c r="URD49" s="321"/>
      <c r="URE49" s="1111"/>
      <c r="URF49" s="1113"/>
      <c r="URG49" s="1114"/>
      <c r="URH49" s="1114"/>
      <c r="URI49" s="1114"/>
      <c r="URJ49" s="1115"/>
      <c r="URK49" s="269"/>
      <c r="URL49" s="267"/>
      <c r="URM49" s="320"/>
      <c r="URN49" s="321"/>
      <c r="URO49" s="1111"/>
      <c r="URP49" s="1113"/>
      <c r="URQ49" s="1114"/>
      <c r="URR49" s="1114"/>
      <c r="URS49" s="1114"/>
      <c r="URT49" s="1115"/>
      <c r="URU49" s="269"/>
      <c r="URV49" s="267"/>
      <c r="URW49" s="320"/>
      <c r="URX49" s="321"/>
      <c r="URY49" s="1111"/>
      <c r="URZ49" s="1113"/>
      <c r="USA49" s="1114"/>
      <c r="USB49" s="1114"/>
      <c r="USC49" s="1114"/>
      <c r="USD49" s="1115"/>
      <c r="USE49" s="269"/>
      <c r="USF49" s="267"/>
      <c r="USG49" s="320"/>
      <c r="USH49" s="321"/>
      <c r="USI49" s="1111"/>
      <c r="USJ49" s="1113"/>
      <c r="USK49" s="1114"/>
      <c r="USL49" s="1114"/>
      <c r="USM49" s="1114"/>
      <c r="USN49" s="1115"/>
      <c r="USO49" s="269"/>
      <c r="USP49" s="267"/>
      <c r="USQ49" s="320"/>
      <c r="USR49" s="321"/>
      <c r="USS49" s="1111"/>
      <c r="UST49" s="1113"/>
      <c r="USU49" s="1114"/>
      <c r="USV49" s="1114"/>
      <c r="USW49" s="1114"/>
      <c r="USX49" s="1115"/>
      <c r="USY49" s="269"/>
      <c r="USZ49" s="267"/>
      <c r="UTA49" s="320"/>
      <c r="UTB49" s="321"/>
      <c r="UTC49" s="1111"/>
      <c r="UTD49" s="1113"/>
      <c r="UTE49" s="1114"/>
      <c r="UTF49" s="1114"/>
      <c r="UTG49" s="1114"/>
      <c r="UTH49" s="1115"/>
      <c r="UTI49" s="269"/>
      <c r="UTJ49" s="267"/>
      <c r="UTK49" s="320"/>
      <c r="UTL49" s="321"/>
      <c r="UTM49" s="1111"/>
      <c r="UTN49" s="1113"/>
      <c r="UTO49" s="1114"/>
      <c r="UTP49" s="1114"/>
      <c r="UTQ49" s="1114"/>
      <c r="UTR49" s="1115"/>
      <c r="UTS49" s="269"/>
      <c r="UTT49" s="267"/>
      <c r="UTU49" s="320"/>
      <c r="UTV49" s="321"/>
      <c r="UTW49" s="1111"/>
      <c r="UTX49" s="1113"/>
      <c r="UTY49" s="1114"/>
      <c r="UTZ49" s="1114"/>
      <c r="UUA49" s="1114"/>
      <c r="UUB49" s="1115"/>
      <c r="UUC49" s="269"/>
      <c r="UUD49" s="267"/>
      <c r="UUE49" s="320"/>
      <c r="UUF49" s="321"/>
      <c r="UUG49" s="1111"/>
      <c r="UUH49" s="1113"/>
      <c r="UUI49" s="1114"/>
      <c r="UUJ49" s="1114"/>
      <c r="UUK49" s="1114"/>
      <c r="UUL49" s="1115"/>
      <c r="UUM49" s="269"/>
      <c r="UUN49" s="267"/>
      <c r="UUO49" s="320"/>
      <c r="UUP49" s="321"/>
      <c r="UUQ49" s="1111"/>
      <c r="UUR49" s="1113"/>
      <c r="UUS49" s="1114"/>
      <c r="UUT49" s="1114"/>
      <c r="UUU49" s="1114"/>
      <c r="UUV49" s="1115"/>
      <c r="UUW49" s="269"/>
      <c r="UUX49" s="267"/>
      <c r="UUY49" s="320"/>
      <c r="UUZ49" s="321"/>
      <c r="UVA49" s="1111"/>
      <c r="UVB49" s="1113"/>
      <c r="UVC49" s="1114"/>
      <c r="UVD49" s="1114"/>
      <c r="UVE49" s="1114"/>
      <c r="UVF49" s="1115"/>
      <c r="UVG49" s="269"/>
      <c r="UVH49" s="267"/>
      <c r="UVI49" s="320"/>
      <c r="UVJ49" s="321"/>
      <c r="UVK49" s="1111"/>
      <c r="UVL49" s="1113"/>
      <c r="UVM49" s="1114"/>
      <c r="UVN49" s="1114"/>
      <c r="UVO49" s="1114"/>
      <c r="UVP49" s="1115"/>
      <c r="UVQ49" s="269"/>
      <c r="UVR49" s="267"/>
      <c r="UVS49" s="320"/>
      <c r="UVT49" s="321"/>
      <c r="UVU49" s="1111"/>
      <c r="UVV49" s="1113"/>
      <c r="UVW49" s="1114"/>
      <c r="UVX49" s="1114"/>
      <c r="UVY49" s="1114"/>
      <c r="UVZ49" s="1115"/>
      <c r="UWA49" s="269"/>
      <c r="UWB49" s="267"/>
      <c r="UWC49" s="320"/>
      <c r="UWD49" s="321"/>
      <c r="UWE49" s="1111"/>
      <c r="UWF49" s="1113"/>
      <c r="UWG49" s="1114"/>
      <c r="UWH49" s="1114"/>
      <c r="UWI49" s="1114"/>
      <c r="UWJ49" s="1115"/>
      <c r="UWK49" s="269"/>
      <c r="UWL49" s="267"/>
      <c r="UWM49" s="320"/>
      <c r="UWN49" s="321"/>
      <c r="UWO49" s="1111"/>
      <c r="UWP49" s="1113"/>
      <c r="UWQ49" s="1114"/>
      <c r="UWR49" s="1114"/>
      <c r="UWS49" s="1114"/>
      <c r="UWT49" s="1115"/>
      <c r="UWU49" s="269"/>
      <c r="UWV49" s="267"/>
      <c r="UWW49" s="320"/>
      <c r="UWX49" s="321"/>
      <c r="UWY49" s="1111"/>
      <c r="UWZ49" s="1113"/>
      <c r="UXA49" s="1114"/>
      <c r="UXB49" s="1114"/>
      <c r="UXC49" s="1114"/>
      <c r="UXD49" s="1115"/>
      <c r="UXE49" s="269"/>
      <c r="UXF49" s="267"/>
      <c r="UXG49" s="320"/>
      <c r="UXH49" s="321"/>
      <c r="UXI49" s="1111"/>
      <c r="UXJ49" s="1113"/>
      <c r="UXK49" s="1114"/>
      <c r="UXL49" s="1114"/>
      <c r="UXM49" s="1114"/>
      <c r="UXN49" s="1115"/>
      <c r="UXO49" s="269"/>
      <c r="UXP49" s="267"/>
      <c r="UXQ49" s="320"/>
      <c r="UXR49" s="321"/>
      <c r="UXS49" s="1111"/>
      <c r="UXT49" s="1113"/>
      <c r="UXU49" s="1114"/>
      <c r="UXV49" s="1114"/>
      <c r="UXW49" s="1114"/>
      <c r="UXX49" s="1115"/>
      <c r="UXY49" s="269"/>
      <c r="UXZ49" s="267"/>
      <c r="UYA49" s="320"/>
      <c r="UYB49" s="321"/>
      <c r="UYC49" s="1111"/>
      <c r="UYD49" s="1113"/>
      <c r="UYE49" s="1114"/>
      <c r="UYF49" s="1114"/>
      <c r="UYG49" s="1114"/>
      <c r="UYH49" s="1115"/>
      <c r="UYI49" s="269"/>
      <c r="UYJ49" s="267"/>
      <c r="UYK49" s="320"/>
      <c r="UYL49" s="321"/>
      <c r="UYM49" s="1111"/>
      <c r="UYN49" s="1113"/>
      <c r="UYO49" s="1114"/>
      <c r="UYP49" s="1114"/>
      <c r="UYQ49" s="1114"/>
      <c r="UYR49" s="1115"/>
      <c r="UYS49" s="269"/>
      <c r="UYT49" s="267"/>
      <c r="UYU49" s="320"/>
      <c r="UYV49" s="321"/>
      <c r="UYW49" s="1111"/>
      <c r="UYX49" s="1113"/>
      <c r="UYY49" s="1114"/>
      <c r="UYZ49" s="1114"/>
      <c r="UZA49" s="1114"/>
      <c r="UZB49" s="1115"/>
      <c r="UZC49" s="269"/>
      <c r="UZD49" s="267"/>
      <c r="UZE49" s="320"/>
      <c r="UZF49" s="321"/>
      <c r="UZG49" s="1111"/>
      <c r="UZH49" s="1113"/>
      <c r="UZI49" s="1114"/>
      <c r="UZJ49" s="1114"/>
      <c r="UZK49" s="1114"/>
      <c r="UZL49" s="1115"/>
      <c r="UZM49" s="269"/>
      <c r="UZN49" s="267"/>
      <c r="UZO49" s="320"/>
      <c r="UZP49" s="321"/>
      <c r="UZQ49" s="1111"/>
      <c r="UZR49" s="1113"/>
      <c r="UZS49" s="1114"/>
      <c r="UZT49" s="1114"/>
      <c r="UZU49" s="1114"/>
      <c r="UZV49" s="1115"/>
      <c r="UZW49" s="269"/>
      <c r="UZX49" s="267"/>
      <c r="UZY49" s="320"/>
      <c r="UZZ49" s="321"/>
      <c r="VAA49" s="1111"/>
      <c r="VAB49" s="1113"/>
      <c r="VAC49" s="1114"/>
      <c r="VAD49" s="1114"/>
      <c r="VAE49" s="1114"/>
      <c r="VAF49" s="1115"/>
      <c r="VAG49" s="269"/>
      <c r="VAH49" s="267"/>
      <c r="VAI49" s="320"/>
      <c r="VAJ49" s="321"/>
      <c r="VAK49" s="1111"/>
      <c r="VAL49" s="1113"/>
      <c r="VAM49" s="1114"/>
      <c r="VAN49" s="1114"/>
      <c r="VAO49" s="1114"/>
      <c r="VAP49" s="1115"/>
      <c r="VAQ49" s="269"/>
      <c r="VAR49" s="267"/>
      <c r="VAS49" s="320"/>
      <c r="VAT49" s="321"/>
      <c r="VAU49" s="1111"/>
      <c r="VAV49" s="1113"/>
      <c r="VAW49" s="1114"/>
      <c r="VAX49" s="1114"/>
      <c r="VAY49" s="1114"/>
      <c r="VAZ49" s="1115"/>
      <c r="VBA49" s="269"/>
      <c r="VBB49" s="267"/>
      <c r="VBC49" s="320"/>
      <c r="VBD49" s="321"/>
      <c r="VBE49" s="1111"/>
      <c r="VBF49" s="1113"/>
      <c r="VBG49" s="1114"/>
      <c r="VBH49" s="1114"/>
      <c r="VBI49" s="1114"/>
      <c r="VBJ49" s="1115"/>
      <c r="VBK49" s="269"/>
      <c r="VBL49" s="267"/>
      <c r="VBM49" s="320"/>
      <c r="VBN49" s="321"/>
      <c r="VBO49" s="1111"/>
      <c r="VBP49" s="1113"/>
      <c r="VBQ49" s="1114"/>
      <c r="VBR49" s="1114"/>
      <c r="VBS49" s="1114"/>
      <c r="VBT49" s="1115"/>
      <c r="VBU49" s="269"/>
      <c r="VBV49" s="267"/>
      <c r="VBW49" s="320"/>
      <c r="VBX49" s="321"/>
      <c r="VBY49" s="1111"/>
      <c r="VBZ49" s="1113"/>
      <c r="VCA49" s="1114"/>
      <c r="VCB49" s="1114"/>
      <c r="VCC49" s="1114"/>
      <c r="VCD49" s="1115"/>
      <c r="VCE49" s="269"/>
      <c r="VCF49" s="267"/>
      <c r="VCG49" s="320"/>
      <c r="VCH49" s="321"/>
      <c r="VCI49" s="1111"/>
      <c r="VCJ49" s="1113"/>
      <c r="VCK49" s="1114"/>
      <c r="VCL49" s="1114"/>
      <c r="VCM49" s="1114"/>
      <c r="VCN49" s="1115"/>
      <c r="VCO49" s="269"/>
      <c r="VCP49" s="267"/>
      <c r="VCQ49" s="320"/>
      <c r="VCR49" s="321"/>
      <c r="VCS49" s="1111"/>
      <c r="VCT49" s="1113"/>
      <c r="VCU49" s="1114"/>
      <c r="VCV49" s="1114"/>
      <c r="VCW49" s="1114"/>
      <c r="VCX49" s="1115"/>
      <c r="VCY49" s="269"/>
      <c r="VCZ49" s="267"/>
      <c r="VDA49" s="320"/>
      <c r="VDB49" s="321"/>
      <c r="VDC49" s="1111"/>
      <c r="VDD49" s="1113"/>
      <c r="VDE49" s="1114"/>
      <c r="VDF49" s="1114"/>
      <c r="VDG49" s="1114"/>
      <c r="VDH49" s="1115"/>
      <c r="VDI49" s="269"/>
      <c r="VDJ49" s="267"/>
      <c r="VDK49" s="320"/>
      <c r="VDL49" s="321"/>
      <c r="VDM49" s="1111"/>
      <c r="VDN49" s="1113"/>
      <c r="VDO49" s="1114"/>
      <c r="VDP49" s="1114"/>
      <c r="VDQ49" s="1114"/>
      <c r="VDR49" s="1115"/>
      <c r="VDS49" s="269"/>
      <c r="VDT49" s="267"/>
      <c r="VDU49" s="320"/>
      <c r="VDV49" s="321"/>
      <c r="VDW49" s="1111"/>
      <c r="VDX49" s="1113"/>
      <c r="VDY49" s="1114"/>
      <c r="VDZ49" s="1114"/>
      <c r="VEA49" s="1114"/>
      <c r="VEB49" s="1115"/>
      <c r="VEC49" s="269"/>
      <c r="VED49" s="267"/>
      <c r="VEE49" s="320"/>
      <c r="VEF49" s="321"/>
      <c r="VEG49" s="1111"/>
      <c r="VEH49" s="1113"/>
      <c r="VEI49" s="1114"/>
      <c r="VEJ49" s="1114"/>
      <c r="VEK49" s="1114"/>
      <c r="VEL49" s="1115"/>
      <c r="VEM49" s="269"/>
      <c r="VEN49" s="267"/>
      <c r="VEO49" s="320"/>
      <c r="VEP49" s="321"/>
      <c r="VEQ49" s="1111"/>
      <c r="VER49" s="1113"/>
      <c r="VES49" s="1114"/>
      <c r="VET49" s="1114"/>
      <c r="VEU49" s="1114"/>
      <c r="VEV49" s="1115"/>
      <c r="VEW49" s="269"/>
      <c r="VEX49" s="267"/>
      <c r="VEY49" s="320"/>
      <c r="VEZ49" s="321"/>
      <c r="VFA49" s="1111"/>
      <c r="VFB49" s="1113"/>
      <c r="VFC49" s="1114"/>
      <c r="VFD49" s="1114"/>
      <c r="VFE49" s="1114"/>
      <c r="VFF49" s="1115"/>
      <c r="VFG49" s="269"/>
      <c r="VFH49" s="267"/>
      <c r="VFI49" s="320"/>
      <c r="VFJ49" s="321"/>
      <c r="VFK49" s="1111"/>
      <c r="VFL49" s="1113"/>
      <c r="VFM49" s="1114"/>
      <c r="VFN49" s="1114"/>
      <c r="VFO49" s="1114"/>
      <c r="VFP49" s="1115"/>
      <c r="VFQ49" s="269"/>
      <c r="VFR49" s="267"/>
      <c r="VFS49" s="320"/>
      <c r="VFT49" s="321"/>
      <c r="VFU49" s="1111"/>
      <c r="VFV49" s="1113"/>
      <c r="VFW49" s="1114"/>
      <c r="VFX49" s="1114"/>
      <c r="VFY49" s="1114"/>
      <c r="VFZ49" s="1115"/>
      <c r="VGA49" s="269"/>
      <c r="VGB49" s="267"/>
      <c r="VGC49" s="320"/>
      <c r="VGD49" s="321"/>
      <c r="VGE49" s="1111"/>
      <c r="VGF49" s="1113"/>
      <c r="VGG49" s="1114"/>
      <c r="VGH49" s="1114"/>
      <c r="VGI49" s="1114"/>
      <c r="VGJ49" s="1115"/>
      <c r="VGK49" s="269"/>
      <c r="VGL49" s="267"/>
      <c r="VGM49" s="320"/>
      <c r="VGN49" s="321"/>
      <c r="VGO49" s="1111"/>
      <c r="VGP49" s="1113"/>
      <c r="VGQ49" s="1114"/>
      <c r="VGR49" s="1114"/>
      <c r="VGS49" s="1114"/>
      <c r="VGT49" s="1115"/>
      <c r="VGU49" s="269"/>
      <c r="VGV49" s="267"/>
      <c r="VGW49" s="320"/>
      <c r="VGX49" s="321"/>
      <c r="VGY49" s="1111"/>
      <c r="VGZ49" s="1113"/>
      <c r="VHA49" s="1114"/>
      <c r="VHB49" s="1114"/>
      <c r="VHC49" s="1114"/>
      <c r="VHD49" s="1115"/>
      <c r="VHE49" s="269"/>
      <c r="VHF49" s="267"/>
      <c r="VHG49" s="320"/>
      <c r="VHH49" s="321"/>
      <c r="VHI49" s="1111"/>
      <c r="VHJ49" s="1113"/>
      <c r="VHK49" s="1114"/>
      <c r="VHL49" s="1114"/>
      <c r="VHM49" s="1114"/>
      <c r="VHN49" s="1115"/>
      <c r="VHO49" s="269"/>
      <c r="VHP49" s="267"/>
      <c r="VHQ49" s="320"/>
      <c r="VHR49" s="321"/>
      <c r="VHS49" s="1111"/>
      <c r="VHT49" s="1113"/>
      <c r="VHU49" s="1114"/>
      <c r="VHV49" s="1114"/>
      <c r="VHW49" s="1114"/>
      <c r="VHX49" s="1115"/>
      <c r="VHY49" s="269"/>
      <c r="VHZ49" s="267"/>
      <c r="VIA49" s="320"/>
      <c r="VIB49" s="321"/>
      <c r="VIC49" s="1111"/>
      <c r="VID49" s="1113"/>
      <c r="VIE49" s="1114"/>
      <c r="VIF49" s="1114"/>
      <c r="VIG49" s="1114"/>
      <c r="VIH49" s="1115"/>
      <c r="VII49" s="269"/>
      <c r="VIJ49" s="267"/>
      <c r="VIK49" s="320"/>
      <c r="VIL49" s="321"/>
      <c r="VIM49" s="1111"/>
      <c r="VIN49" s="1113"/>
      <c r="VIO49" s="1114"/>
      <c r="VIP49" s="1114"/>
      <c r="VIQ49" s="1114"/>
      <c r="VIR49" s="1115"/>
      <c r="VIS49" s="269"/>
      <c r="VIT49" s="267"/>
      <c r="VIU49" s="320"/>
      <c r="VIV49" s="321"/>
      <c r="VIW49" s="1111"/>
      <c r="VIX49" s="1113"/>
      <c r="VIY49" s="1114"/>
      <c r="VIZ49" s="1114"/>
      <c r="VJA49" s="1114"/>
      <c r="VJB49" s="1115"/>
      <c r="VJC49" s="269"/>
      <c r="VJD49" s="267"/>
      <c r="VJE49" s="320"/>
      <c r="VJF49" s="321"/>
      <c r="VJG49" s="1111"/>
      <c r="VJH49" s="1113"/>
      <c r="VJI49" s="1114"/>
      <c r="VJJ49" s="1114"/>
      <c r="VJK49" s="1114"/>
      <c r="VJL49" s="1115"/>
      <c r="VJM49" s="269"/>
      <c r="VJN49" s="267"/>
      <c r="VJO49" s="320"/>
      <c r="VJP49" s="321"/>
      <c r="VJQ49" s="1111"/>
      <c r="VJR49" s="1113"/>
      <c r="VJS49" s="1114"/>
      <c r="VJT49" s="1114"/>
      <c r="VJU49" s="1114"/>
      <c r="VJV49" s="1115"/>
      <c r="VJW49" s="269"/>
      <c r="VJX49" s="267"/>
      <c r="VJY49" s="320"/>
      <c r="VJZ49" s="321"/>
      <c r="VKA49" s="1111"/>
      <c r="VKB49" s="1113"/>
      <c r="VKC49" s="1114"/>
      <c r="VKD49" s="1114"/>
      <c r="VKE49" s="1114"/>
      <c r="VKF49" s="1115"/>
      <c r="VKG49" s="269"/>
      <c r="VKH49" s="267"/>
      <c r="VKI49" s="320"/>
      <c r="VKJ49" s="321"/>
      <c r="VKK49" s="1111"/>
      <c r="VKL49" s="1113"/>
      <c r="VKM49" s="1114"/>
      <c r="VKN49" s="1114"/>
      <c r="VKO49" s="1114"/>
      <c r="VKP49" s="1115"/>
      <c r="VKQ49" s="269"/>
      <c r="VKR49" s="267"/>
      <c r="VKS49" s="320"/>
      <c r="VKT49" s="321"/>
      <c r="VKU49" s="1111"/>
      <c r="VKV49" s="1113"/>
      <c r="VKW49" s="1114"/>
      <c r="VKX49" s="1114"/>
      <c r="VKY49" s="1114"/>
      <c r="VKZ49" s="1115"/>
      <c r="VLA49" s="269"/>
      <c r="VLB49" s="267"/>
      <c r="VLC49" s="320"/>
      <c r="VLD49" s="321"/>
      <c r="VLE49" s="1111"/>
      <c r="VLF49" s="1113"/>
      <c r="VLG49" s="1114"/>
      <c r="VLH49" s="1114"/>
      <c r="VLI49" s="1114"/>
      <c r="VLJ49" s="1115"/>
      <c r="VLK49" s="269"/>
      <c r="VLL49" s="267"/>
      <c r="VLM49" s="320"/>
      <c r="VLN49" s="321"/>
      <c r="VLO49" s="1111"/>
      <c r="VLP49" s="1113"/>
      <c r="VLQ49" s="1114"/>
      <c r="VLR49" s="1114"/>
      <c r="VLS49" s="1114"/>
      <c r="VLT49" s="1115"/>
      <c r="VLU49" s="269"/>
      <c r="VLV49" s="267"/>
      <c r="VLW49" s="320"/>
      <c r="VLX49" s="321"/>
      <c r="VLY49" s="1111"/>
      <c r="VLZ49" s="1113"/>
      <c r="VMA49" s="1114"/>
      <c r="VMB49" s="1114"/>
      <c r="VMC49" s="1114"/>
      <c r="VMD49" s="1115"/>
      <c r="VME49" s="269"/>
      <c r="VMF49" s="267"/>
      <c r="VMG49" s="320"/>
      <c r="VMH49" s="321"/>
      <c r="VMI49" s="1111"/>
      <c r="VMJ49" s="1113"/>
      <c r="VMK49" s="1114"/>
      <c r="VML49" s="1114"/>
      <c r="VMM49" s="1114"/>
      <c r="VMN49" s="1115"/>
      <c r="VMO49" s="269"/>
      <c r="VMP49" s="267"/>
      <c r="VMQ49" s="320"/>
      <c r="VMR49" s="321"/>
      <c r="VMS49" s="1111"/>
      <c r="VMT49" s="1113"/>
      <c r="VMU49" s="1114"/>
      <c r="VMV49" s="1114"/>
      <c r="VMW49" s="1114"/>
      <c r="VMX49" s="1115"/>
      <c r="VMY49" s="269"/>
      <c r="VMZ49" s="267"/>
      <c r="VNA49" s="320"/>
      <c r="VNB49" s="321"/>
      <c r="VNC49" s="1111"/>
      <c r="VND49" s="1113"/>
      <c r="VNE49" s="1114"/>
      <c r="VNF49" s="1114"/>
      <c r="VNG49" s="1114"/>
      <c r="VNH49" s="1115"/>
      <c r="VNI49" s="269"/>
      <c r="VNJ49" s="267"/>
      <c r="VNK49" s="320"/>
      <c r="VNL49" s="321"/>
      <c r="VNM49" s="1111"/>
      <c r="VNN49" s="1113"/>
      <c r="VNO49" s="1114"/>
      <c r="VNP49" s="1114"/>
      <c r="VNQ49" s="1114"/>
      <c r="VNR49" s="1115"/>
      <c r="VNS49" s="269"/>
      <c r="VNT49" s="267"/>
      <c r="VNU49" s="320"/>
      <c r="VNV49" s="321"/>
      <c r="VNW49" s="1111"/>
      <c r="VNX49" s="1113"/>
      <c r="VNY49" s="1114"/>
      <c r="VNZ49" s="1114"/>
      <c r="VOA49" s="1114"/>
      <c r="VOB49" s="1115"/>
      <c r="VOC49" s="269"/>
      <c r="VOD49" s="267"/>
      <c r="VOE49" s="320"/>
      <c r="VOF49" s="321"/>
      <c r="VOG49" s="1111"/>
      <c r="VOH49" s="1113"/>
      <c r="VOI49" s="1114"/>
      <c r="VOJ49" s="1114"/>
      <c r="VOK49" s="1114"/>
      <c r="VOL49" s="1115"/>
      <c r="VOM49" s="269"/>
      <c r="VON49" s="267"/>
      <c r="VOO49" s="320"/>
      <c r="VOP49" s="321"/>
      <c r="VOQ49" s="1111"/>
      <c r="VOR49" s="1113"/>
      <c r="VOS49" s="1114"/>
      <c r="VOT49" s="1114"/>
      <c r="VOU49" s="1114"/>
      <c r="VOV49" s="1115"/>
      <c r="VOW49" s="269"/>
      <c r="VOX49" s="267"/>
      <c r="VOY49" s="320"/>
      <c r="VOZ49" s="321"/>
      <c r="VPA49" s="1111"/>
      <c r="VPB49" s="1113"/>
      <c r="VPC49" s="1114"/>
      <c r="VPD49" s="1114"/>
      <c r="VPE49" s="1114"/>
      <c r="VPF49" s="1115"/>
      <c r="VPG49" s="269"/>
      <c r="VPH49" s="267"/>
      <c r="VPI49" s="320"/>
      <c r="VPJ49" s="321"/>
      <c r="VPK49" s="1111"/>
      <c r="VPL49" s="1113"/>
      <c r="VPM49" s="1114"/>
      <c r="VPN49" s="1114"/>
      <c r="VPO49" s="1114"/>
      <c r="VPP49" s="1115"/>
      <c r="VPQ49" s="269"/>
      <c r="VPR49" s="267"/>
      <c r="VPS49" s="320"/>
      <c r="VPT49" s="321"/>
      <c r="VPU49" s="1111"/>
      <c r="VPV49" s="1113"/>
      <c r="VPW49" s="1114"/>
      <c r="VPX49" s="1114"/>
      <c r="VPY49" s="1114"/>
      <c r="VPZ49" s="1115"/>
      <c r="VQA49" s="269"/>
      <c r="VQB49" s="267"/>
      <c r="VQC49" s="320"/>
      <c r="VQD49" s="321"/>
      <c r="VQE49" s="1111"/>
      <c r="VQF49" s="1113"/>
      <c r="VQG49" s="1114"/>
      <c r="VQH49" s="1114"/>
      <c r="VQI49" s="1114"/>
      <c r="VQJ49" s="1115"/>
      <c r="VQK49" s="269"/>
      <c r="VQL49" s="267"/>
      <c r="VQM49" s="320"/>
      <c r="VQN49" s="321"/>
      <c r="VQO49" s="1111"/>
      <c r="VQP49" s="1113"/>
      <c r="VQQ49" s="1114"/>
      <c r="VQR49" s="1114"/>
      <c r="VQS49" s="1114"/>
      <c r="VQT49" s="1115"/>
      <c r="VQU49" s="269"/>
      <c r="VQV49" s="267"/>
      <c r="VQW49" s="320"/>
      <c r="VQX49" s="321"/>
      <c r="VQY49" s="1111"/>
      <c r="VQZ49" s="1113"/>
      <c r="VRA49" s="1114"/>
      <c r="VRB49" s="1114"/>
      <c r="VRC49" s="1114"/>
      <c r="VRD49" s="1115"/>
      <c r="VRE49" s="269"/>
      <c r="VRF49" s="267"/>
      <c r="VRG49" s="320"/>
      <c r="VRH49" s="321"/>
      <c r="VRI49" s="1111"/>
      <c r="VRJ49" s="1113"/>
      <c r="VRK49" s="1114"/>
      <c r="VRL49" s="1114"/>
      <c r="VRM49" s="1114"/>
      <c r="VRN49" s="1115"/>
      <c r="VRO49" s="269"/>
      <c r="VRP49" s="267"/>
      <c r="VRQ49" s="320"/>
      <c r="VRR49" s="321"/>
      <c r="VRS49" s="1111"/>
      <c r="VRT49" s="1113"/>
      <c r="VRU49" s="1114"/>
      <c r="VRV49" s="1114"/>
      <c r="VRW49" s="1114"/>
      <c r="VRX49" s="1115"/>
      <c r="VRY49" s="269"/>
      <c r="VRZ49" s="267"/>
      <c r="VSA49" s="320"/>
      <c r="VSB49" s="321"/>
      <c r="VSC49" s="1111"/>
      <c r="VSD49" s="1113"/>
      <c r="VSE49" s="1114"/>
      <c r="VSF49" s="1114"/>
      <c r="VSG49" s="1114"/>
      <c r="VSH49" s="1115"/>
      <c r="VSI49" s="269"/>
      <c r="VSJ49" s="267"/>
      <c r="VSK49" s="320"/>
      <c r="VSL49" s="321"/>
      <c r="VSM49" s="1111"/>
      <c r="VSN49" s="1113"/>
      <c r="VSO49" s="1114"/>
      <c r="VSP49" s="1114"/>
      <c r="VSQ49" s="1114"/>
      <c r="VSR49" s="1115"/>
      <c r="VSS49" s="269"/>
      <c r="VST49" s="267"/>
      <c r="VSU49" s="320"/>
      <c r="VSV49" s="321"/>
      <c r="VSW49" s="1111"/>
      <c r="VSX49" s="1113"/>
      <c r="VSY49" s="1114"/>
      <c r="VSZ49" s="1114"/>
      <c r="VTA49" s="1114"/>
      <c r="VTB49" s="1115"/>
      <c r="VTC49" s="269"/>
      <c r="VTD49" s="267"/>
      <c r="VTE49" s="320"/>
      <c r="VTF49" s="321"/>
      <c r="VTG49" s="1111"/>
      <c r="VTH49" s="1113"/>
      <c r="VTI49" s="1114"/>
      <c r="VTJ49" s="1114"/>
      <c r="VTK49" s="1114"/>
      <c r="VTL49" s="1115"/>
      <c r="VTM49" s="269"/>
      <c r="VTN49" s="267"/>
      <c r="VTO49" s="320"/>
      <c r="VTP49" s="321"/>
      <c r="VTQ49" s="1111"/>
      <c r="VTR49" s="1113"/>
      <c r="VTS49" s="1114"/>
      <c r="VTT49" s="1114"/>
      <c r="VTU49" s="1114"/>
      <c r="VTV49" s="1115"/>
      <c r="VTW49" s="269"/>
      <c r="VTX49" s="267"/>
      <c r="VTY49" s="320"/>
      <c r="VTZ49" s="321"/>
      <c r="VUA49" s="1111"/>
      <c r="VUB49" s="1113"/>
      <c r="VUC49" s="1114"/>
      <c r="VUD49" s="1114"/>
      <c r="VUE49" s="1114"/>
      <c r="VUF49" s="1115"/>
      <c r="VUG49" s="269"/>
      <c r="VUH49" s="267"/>
      <c r="VUI49" s="320"/>
      <c r="VUJ49" s="321"/>
      <c r="VUK49" s="1111"/>
      <c r="VUL49" s="1113"/>
      <c r="VUM49" s="1114"/>
      <c r="VUN49" s="1114"/>
      <c r="VUO49" s="1114"/>
      <c r="VUP49" s="1115"/>
      <c r="VUQ49" s="269"/>
      <c r="VUR49" s="267"/>
      <c r="VUS49" s="320"/>
      <c r="VUT49" s="321"/>
      <c r="VUU49" s="1111"/>
      <c r="VUV49" s="1113"/>
      <c r="VUW49" s="1114"/>
      <c r="VUX49" s="1114"/>
      <c r="VUY49" s="1114"/>
      <c r="VUZ49" s="1115"/>
      <c r="VVA49" s="269"/>
      <c r="VVB49" s="267"/>
      <c r="VVC49" s="320"/>
      <c r="VVD49" s="321"/>
      <c r="VVE49" s="1111"/>
      <c r="VVF49" s="1113"/>
      <c r="VVG49" s="1114"/>
      <c r="VVH49" s="1114"/>
      <c r="VVI49" s="1114"/>
      <c r="VVJ49" s="1115"/>
      <c r="VVK49" s="269"/>
      <c r="VVL49" s="267"/>
      <c r="VVM49" s="320"/>
      <c r="VVN49" s="321"/>
      <c r="VVO49" s="1111"/>
      <c r="VVP49" s="1113"/>
      <c r="VVQ49" s="1114"/>
      <c r="VVR49" s="1114"/>
      <c r="VVS49" s="1114"/>
      <c r="VVT49" s="1115"/>
      <c r="VVU49" s="269"/>
      <c r="VVV49" s="267"/>
      <c r="VVW49" s="320"/>
      <c r="VVX49" s="321"/>
      <c r="VVY49" s="1111"/>
      <c r="VVZ49" s="1113"/>
      <c r="VWA49" s="1114"/>
      <c r="VWB49" s="1114"/>
      <c r="VWC49" s="1114"/>
      <c r="VWD49" s="1115"/>
      <c r="VWE49" s="269"/>
      <c r="VWF49" s="267"/>
      <c r="VWG49" s="320"/>
      <c r="VWH49" s="321"/>
      <c r="VWI49" s="1111"/>
      <c r="VWJ49" s="1113"/>
      <c r="VWK49" s="1114"/>
      <c r="VWL49" s="1114"/>
      <c r="VWM49" s="1114"/>
      <c r="VWN49" s="1115"/>
      <c r="VWO49" s="269"/>
      <c r="VWP49" s="267"/>
      <c r="VWQ49" s="320"/>
      <c r="VWR49" s="321"/>
      <c r="VWS49" s="1111"/>
      <c r="VWT49" s="1113"/>
      <c r="VWU49" s="1114"/>
      <c r="VWV49" s="1114"/>
      <c r="VWW49" s="1114"/>
      <c r="VWX49" s="1115"/>
      <c r="VWY49" s="269"/>
      <c r="VWZ49" s="267"/>
      <c r="VXA49" s="320"/>
      <c r="VXB49" s="321"/>
      <c r="VXC49" s="1111"/>
      <c r="VXD49" s="1113"/>
      <c r="VXE49" s="1114"/>
      <c r="VXF49" s="1114"/>
      <c r="VXG49" s="1114"/>
      <c r="VXH49" s="1115"/>
      <c r="VXI49" s="269"/>
      <c r="VXJ49" s="267"/>
      <c r="VXK49" s="320"/>
      <c r="VXL49" s="321"/>
      <c r="VXM49" s="1111"/>
      <c r="VXN49" s="1113"/>
      <c r="VXO49" s="1114"/>
      <c r="VXP49" s="1114"/>
      <c r="VXQ49" s="1114"/>
      <c r="VXR49" s="1115"/>
      <c r="VXS49" s="269"/>
      <c r="VXT49" s="267"/>
      <c r="VXU49" s="320"/>
      <c r="VXV49" s="321"/>
      <c r="VXW49" s="1111"/>
      <c r="VXX49" s="1113"/>
      <c r="VXY49" s="1114"/>
      <c r="VXZ49" s="1114"/>
      <c r="VYA49" s="1114"/>
      <c r="VYB49" s="1115"/>
      <c r="VYC49" s="269"/>
      <c r="VYD49" s="267"/>
      <c r="VYE49" s="320"/>
      <c r="VYF49" s="321"/>
      <c r="VYG49" s="1111"/>
      <c r="VYH49" s="1113"/>
      <c r="VYI49" s="1114"/>
      <c r="VYJ49" s="1114"/>
      <c r="VYK49" s="1114"/>
      <c r="VYL49" s="1115"/>
      <c r="VYM49" s="269"/>
      <c r="VYN49" s="267"/>
      <c r="VYO49" s="320"/>
      <c r="VYP49" s="321"/>
      <c r="VYQ49" s="1111"/>
      <c r="VYR49" s="1113"/>
      <c r="VYS49" s="1114"/>
      <c r="VYT49" s="1114"/>
      <c r="VYU49" s="1114"/>
      <c r="VYV49" s="1115"/>
      <c r="VYW49" s="269"/>
      <c r="VYX49" s="267"/>
      <c r="VYY49" s="320"/>
      <c r="VYZ49" s="321"/>
      <c r="VZA49" s="1111"/>
      <c r="VZB49" s="1113"/>
      <c r="VZC49" s="1114"/>
      <c r="VZD49" s="1114"/>
      <c r="VZE49" s="1114"/>
      <c r="VZF49" s="1115"/>
      <c r="VZG49" s="269"/>
      <c r="VZH49" s="267"/>
      <c r="VZI49" s="320"/>
      <c r="VZJ49" s="321"/>
      <c r="VZK49" s="1111"/>
      <c r="VZL49" s="1113"/>
      <c r="VZM49" s="1114"/>
      <c r="VZN49" s="1114"/>
      <c r="VZO49" s="1114"/>
      <c r="VZP49" s="1115"/>
      <c r="VZQ49" s="269"/>
      <c r="VZR49" s="267"/>
      <c r="VZS49" s="320"/>
      <c r="VZT49" s="321"/>
      <c r="VZU49" s="1111"/>
      <c r="VZV49" s="1113"/>
      <c r="VZW49" s="1114"/>
      <c r="VZX49" s="1114"/>
      <c r="VZY49" s="1114"/>
      <c r="VZZ49" s="1115"/>
      <c r="WAA49" s="269"/>
      <c r="WAB49" s="267"/>
      <c r="WAC49" s="320"/>
      <c r="WAD49" s="321"/>
      <c r="WAE49" s="1111"/>
      <c r="WAF49" s="1113"/>
      <c r="WAG49" s="1114"/>
      <c r="WAH49" s="1114"/>
      <c r="WAI49" s="1114"/>
      <c r="WAJ49" s="1115"/>
      <c r="WAK49" s="269"/>
      <c r="WAL49" s="267"/>
      <c r="WAM49" s="320"/>
      <c r="WAN49" s="321"/>
      <c r="WAO49" s="1111"/>
      <c r="WAP49" s="1113"/>
      <c r="WAQ49" s="1114"/>
      <c r="WAR49" s="1114"/>
      <c r="WAS49" s="1114"/>
      <c r="WAT49" s="1115"/>
      <c r="WAU49" s="269"/>
      <c r="WAV49" s="267"/>
      <c r="WAW49" s="320"/>
      <c r="WAX49" s="321"/>
      <c r="WAY49" s="1111"/>
      <c r="WAZ49" s="1113"/>
      <c r="WBA49" s="1114"/>
      <c r="WBB49" s="1114"/>
      <c r="WBC49" s="1114"/>
      <c r="WBD49" s="1115"/>
      <c r="WBE49" s="269"/>
      <c r="WBF49" s="267"/>
      <c r="WBG49" s="320"/>
      <c r="WBH49" s="321"/>
      <c r="WBI49" s="1111"/>
      <c r="WBJ49" s="1113"/>
      <c r="WBK49" s="1114"/>
      <c r="WBL49" s="1114"/>
      <c r="WBM49" s="1114"/>
      <c r="WBN49" s="1115"/>
      <c r="WBO49" s="269"/>
      <c r="WBP49" s="267"/>
      <c r="WBQ49" s="320"/>
      <c r="WBR49" s="321"/>
      <c r="WBS49" s="1111"/>
      <c r="WBT49" s="1113"/>
      <c r="WBU49" s="1114"/>
      <c r="WBV49" s="1114"/>
      <c r="WBW49" s="1114"/>
      <c r="WBX49" s="1115"/>
      <c r="WBY49" s="269"/>
      <c r="WBZ49" s="267"/>
      <c r="WCA49" s="320"/>
      <c r="WCB49" s="321"/>
      <c r="WCC49" s="1111"/>
      <c r="WCD49" s="1113"/>
      <c r="WCE49" s="1114"/>
      <c r="WCF49" s="1114"/>
      <c r="WCG49" s="1114"/>
      <c r="WCH49" s="1115"/>
      <c r="WCI49" s="269"/>
      <c r="WCJ49" s="267"/>
      <c r="WCK49" s="320"/>
      <c r="WCL49" s="321"/>
      <c r="WCM49" s="1111"/>
      <c r="WCN49" s="1113"/>
      <c r="WCO49" s="1114"/>
      <c r="WCP49" s="1114"/>
      <c r="WCQ49" s="1114"/>
      <c r="WCR49" s="1115"/>
      <c r="WCS49" s="269"/>
      <c r="WCT49" s="267"/>
      <c r="WCU49" s="320"/>
      <c r="WCV49" s="321"/>
      <c r="WCW49" s="1111"/>
      <c r="WCX49" s="1113"/>
      <c r="WCY49" s="1114"/>
      <c r="WCZ49" s="1114"/>
      <c r="WDA49" s="1114"/>
      <c r="WDB49" s="1115"/>
      <c r="WDC49" s="269"/>
      <c r="WDD49" s="267"/>
      <c r="WDE49" s="320"/>
      <c r="WDF49" s="321"/>
      <c r="WDG49" s="1111"/>
      <c r="WDH49" s="1113"/>
      <c r="WDI49" s="1114"/>
      <c r="WDJ49" s="1114"/>
      <c r="WDK49" s="1114"/>
      <c r="WDL49" s="1115"/>
      <c r="WDM49" s="269"/>
      <c r="WDN49" s="267"/>
      <c r="WDO49" s="320"/>
      <c r="WDP49" s="321"/>
      <c r="WDQ49" s="1111"/>
      <c r="WDR49" s="1113"/>
      <c r="WDS49" s="1114"/>
      <c r="WDT49" s="1114"/>
      <c r="WDU49" s="1114"/>
      <c r="WDV49" s="1115"/>
      <c r="WDW49" s="269"/>
      <c r="WDX49" s="267"/>
      <c r="WDY49" s="320"/>
      <c r="WDZ49" s="321"/>
      <c r="WEA49" s="1111"/>
      <c r="WEB49" s="1113"/>
      <c r="WEC49" s="1114"/>
      <c r="WED49" s="1114"/>
      <c r="WEE49" s="1114"/>
      <c r="WEF49" s="1115"/>
      <c r="WEG49" s="269"/>
      <c r="WEH49" s="267"/>
      <c r="WEI49" s="320"/>
      <c r="WEJ49" s="321"/>
      <c r="WEK49" s="1111"/>
      <c r="WEL49" s="1113"/>
      <c r="WEM49" s="1114"/>
      <c r="WEN49" s="1114"/>
      <c r="WEO49" s="1114"/>
      <c r="WEP49" s="1115"/>
      <c r="WEQ49" s="269"/>
      <c r="WER49" s="267"/>
      <c r="WES49" s="320"/>
      <c r="WET49" s="321"/>
      <c r="WEU49" s="1111"/>
      <c r="WEV49" s="1113"/>
      <c r="WEW49" s="1114"/>
      <c r="WEX49" s="1114"/>
      <c r="WEY49" s="1114"/>
      <c r="WEZ49" s="1115"/>
      <c r="WFA49" s="269"/>
      <c r="WFB49" s="267"/>
      <c r="WFC49" s="320"/>
      <c r="WFD49" s="321"/>
      <c r="WFE49" s="1111"/>
      <c r="WFF49" s="1113"/>
      <c r="WFG49" s="1114"/>
      <c r="WFH49" s="1114"/>
      <c r="WFI49" s="1114"/>
      <c r="WFJ49" s="1115"/>
      <c r="WFK49" s="269"/>
      <c r="WFL49" s="267"/>
      <c r="WFM49" s="320"/>
      <c r="WFN49" s="321"/>
      <c r="WFO49" s="1111"/>
      <c r="WFP49" s="1113"/>
      <c r="WFQ49" s="1114"/>
      <c r="WFR49" s="1114"/>
      <c r="WFS49" s="1114"/>
      <c r="WFT49" s="1115"/>
      <c r="WFU49" s="269"/>
      <c r="WFV49" s="267"/>
      <c r="WFW49" s="320"/>
      <c r="WFX49" s="321"/>
      <c r="WFY49" s="1111"/>
      <c r="WFZ49" s="1113"/>
      <c r="WGA49" s="1114"/>
      <c r="WGB49" s="1114"/>
      <c r="WGC49" s="1114"/>
      <c r="WGD49" s="1115"/>
      <c r="WGE49" s="269"/>
      <c r="WGF49" s="267"/>
      <c r="WGG49" s="320"/>
      <c r="WGH49" s="321"/>
      <c r="WGI49" s="1111"/>
      <c r="WGJ49" s="1113"/>
      <c r="WGK49" s="1114"/>
      <c r="WGL49" s="1114"/>
      <c r="WGM49" s="1114"/>
      <c r="WGN49" s="1115"/>
      <c r="WGO49" s="269"/>
      <c r="WGP49" s="267"/>
      <c r="WGQ49" s="320"/>
      <c r="WGR49" s="321"/>
      <c r="WGS49" s="1111"/>
      <c r="WGT49" s="1113"/>
      <c r="WGU49" s="1114"/>
      <c r="WGV49" s="1114"/>
      <c r="WGW49" s="1114"/>
      <c r="WGX49" s="1115"/>
      <c r="WGY49" s="269"/>
      <c r="WGZ49" s="267"/>
      <c r="WHA49" s="320"/>
      <c r="WHB49" s="321"/>
      <c r="WHC49" s="1111"/>
      <c r="WHD49" s="1113"/>
      <c r="WHE49" s="1114"/>
      <c r="WHF49" s="1114"/>
      <c r="WHG49" s="1114"/>
      <c r="WHH49" s="1115"/>
      <c r="WHI49" s="269"/>
      <c r="WHJ49" s="267"/>
      <c r="WHK49" s="320"/>
      <c r="WHL49" s="321"/>
      <c r="WHM49" s="1111"/>
      <c r="WHN49" s="1113"/>
      <c r="WHO49" s="1114"/>
      <c r="WHP49" s="1114"/>
      <c r="WHQ49" s="1114"/>
      <c r="WHR49" s="1115"/>
      <c r="WHS49" s="269"/>
      <c r="WHT49" s="267"/>
      <c r="WHU49" s="320"/>
      <c r="WHV49" s="321"/>
      <c r="WHW49" s="1111"/>
      <c r="WHX49" s="1113"/>
      <c r="WHY49" s="1114"/>
      <c r="WHZ49" s="1114"/>
      <c r="WIA49" s="1114"/>
      <c r="WIB49" s="1115"/>
      <c r="WIC49" s="269"/>
      <c r="WID49" s="267"/>
      <c r="WIE49" s="320"/>
      <c r="WIF49" s="321"/>
      <c r="WIG49" s="1111"/>
      <c r="WIH49" s="1113"/>
      <c r="WII49" s="1114"/>
      <c r="WIJ49" s="1114"/>
      <c r="WIK49" s="1114"/>
      <c r="WIL49" s="1115"/>
      <c r="WIM49" s="269"/>
      <c r="WIN49" s="267"/>
      <c r="WIO49" s="320"/>
      <c r="WIP49" s="321"/>
      <c r="WIQ49" s="1111"/>
      <c r="WIR49" s="1113"/>
      <c r="WIS49" s="1114"/>
      <c r="WIT49" s="1114"/>
      <c r="WIU49" s="1114"/>
      <c r="WIV49" s="1115"/>
      <c r="WIW49" s="269"/>
      <c r="WIX49" s="267"/>
      <c r="WIY49" s="320"/>
      <c r="WIZ49" s="321"/>
      <c r="WJA49" s="1111"/>
      <c r="WJB49" s="1113"/>
      <c r="WJC49" s="1114"/>
      <c r="WJD49" s="1114"/>
      <c r="WJE49" s="1114"/>
      <c r="WJF49" s="1115"/>
      <c r="WJG49" s="269"/>
      <c r="WJH49" s="267"/>
      <c r="WJI49" s="320"/>
      <c r="WJJ49" s="321"/>
      <c r="WJK49" s="1111"/>
      <c r="WJL49" s="1113"/>
      <c r="WJM49" s="1114"/>
      <c r="WJN49" s="1114"/>
      <c r="WJO49" s="1114"/>
      <c r="WJP49" s="1115"/>
      <c r="WJQ49" s="269"/>
      <c r="WJR49" s="267"/>
      <c r="WJS49" s="320"/>
      <c r="WJT49" s="321"/>
      <c r="WJU49" s="1111"/>
      <c r="WJV49" s="1113"/>
      <c r="WJW49" s="1114"/>
      <c r="WJX49" s="1114"/>
      <c r="WJY49" s="1114"/>
      <c r="WJZ49" s="1115"/>
      <c r="WKA49" s="269"/>
      <c r="WKB49" s="267"/>
      <c r="WKC49" s="320"/>
      <c r="WKD49" s="321"/>
      <c r="WKE49" s="1111"/>
      <c r="WKF49" s="1113"/>
      <c r="WKG49" s="1114"/>
      <c r="WKH49" s="1114"/>
      <c r="WKI49" s="1114"/>
      <c r="WKJ49" s="1115"/>
      <c r="WKK49" s="269"/>
      <c r="WKL49" s="267"/>
      <c r="WKM49" s="320"/>
      <c r="WKN49" s="321"/>
      <c r="WKO49" s="1111"/>
      <c r="WKP49" s="1113"/>
      <c r="WKQ49" s="1114"/>
      <c r="WKR49" s="1114"/>
      <c r="WKS49" s="1114"/>
      <c r="WKT49" s="1115"/>
      <c r="WKU49" s="269"/>
      <c r="WKV49" s="267"/>
      <c r="WKW49" s="320"/>
      <c r="WKX49" s="321"/>
      <c r="WKY49" s="1111"/>
      <c r="WKZ49" s="1113"/>
      <c r="WLA49" s="1114"/>
      <c r="WLB49" s="1114"/>
      <c r="WLC49" s="1114"/>
      <c r="WLD49" s="1115"/>
      <c r="WLE49" s="269"/>
      <c r="WLF49" s="267"/>
      <c r="WLG49" s="320"/>
      <c r="WLH49" s="321"/>
      <c r="WLI49" s="1111"/>
      <c r="WLJ49" s="1113"/>
      <c r="WLK49" s="1114"/>
      <c r="WLL49" s="1114"/>
      <c r="WLM49" s="1114"/>
      <c r="WLN49" s="1115"/>
      <c r="WLO49" s="269"/>
      <c r="WLP49" s="267"/>
      <c r="WLQ49" s="320"/>
      <c r="WLR49" s="321"/>
      <c r="WLS49" s="1111"/>
      <c r="WLT49" s="1113"/>
      <c r="WLU49" s="1114"/>
      <c r="WLV49" s="1114"/>
      <c r="WLW49" s="1114"/>
      <c r="WLX49" s="1115"/>
      <c r="WLY49" s="269"/>
      <c r="WLZ49" s="267"/>
      <c r="WMA49" s="320"/>
      <c r="WMB49" s="321"/>
      <c r="WMC49" s="1111"/>
      <c r="WMD49" s="1113"/>
      <c r="WME49" s="1114"/>
      <c r="WMF49" s="1114"/>
      <c r="WMG49" s="1114"/>
      <c r="WMH49" s="1115"/>
      <c r="WMI49" s="269"/>
      <c r="WMJ49" s="267"/>
      <c r="WMK49" s="320"/>
      <c r="WML49" s="321"/>
      <c r="WMM49" s="1111"/>
      <c r="WMN49" s="1113"/>
      <c r="WMO49" s="1114"/>
      <c r="WMP49" s="1114"/>
      <c r="WMQ49" s="1114"/>
      <c r="WMR49" s="1115"/>
      <c r="WMS49" s="269"/>
      <c r="WMT49" s="267"/>
      <c r="WMU49" s="320"/>
      <c r="WMV49" s="321"/>
      <c r="WMW49" s="1111"/>
      <c r="WMX49" s="1113"/>
      <c r="WMY49" s="1114"/>
      <c r="WMZ49" s="1114"/>
      <c r="WNA49" s="1114"/>
      <c r="WNB49" s="1115"/>
      <c r="WNC49" s="269"/>
      <c r="WND49" s="267"/>
      <c r="WNE49" s="320"/>
      <c r="WNF49" s="321"/>
      <c r="WNG49" s="1111"/>
      <c r="WNH49" s="1113"/>
      <c r="WNI49" s="1114"/>
      <c r="WNJ49" s="1114"/>
      <c r="WNK49" s="1114"/>
      <c r="WNL49" s="1115"/>
      <c r="WNM49" s="269"/>
      <c r="WNN49" s="267"/>
      <c r="WNO49" s="320"/>
      <c r="WNP49" s="321"/>
      <c r="WNQ49" s="1111"/>
      <c r="WNR49" s="1113"/>
      <c r="WNS49" s="1114"/>
      <c r="WNT49" s="1114"/>
      <c r="WNU49" s="1114"/>
      <c r="WNV49" s="1115"/>
      <c r="WNW49" s="269"/>
      <c r="WNX49" s="267"/>
      <c r="WNY49" s="320"/>
      <c r="WNZ49" s="321"/>
      <c r="WOA49" s="1111"/>
      <c r="WOB49" s="1113"/>
      <c r="WOC49" s="1114"/>
      <c r="WOD49" s="1114"/>
      <c r="WOE49" s="1114"/>
      <c r="WOF49" s="1115"/>
      <c r="WOG49" s="269"/>
      <c r="WOH49" s="267"/>
      <c r="WOI49" s="320"/>
      <c r="WOJ49" s="321"/>
      <c r="WOK49" s="1111"/>
      <c r="WOL49" s="1113"/>
      <c r="WOM49" s="1114"/>
      <c r="WON49" s="1114"/>
      <c r="WOO49" s="1114"/>
      <c r="WOP49" s="1115"/>
      <c r="WOQ49" s="269"/>
      <c r="WOR49" s="267"/>
      <c r="WOS49" s="320"/>
      <c r="WOT49" s="321"/>
      <c r="WOU49" s="1111"/>
      <c r="WOV49" s="1113"/>
      <c r="WOW49" s="1114"/>
      <c r="WOX49" s="1114"/>
      <c r="WOY49" s="1114"/>
      <c r="WOZ49" s="1115"/>
      <c r="WPA49" s="269"/>
      <c r="WPB49" s="267"/>
      <c r="WPC49" s="320"/>
      <c r="WPD49" s="321"/>
      <c r="WPE49" s="1111"/>
      <c r="WPF49" s="1113"/>
      <c r="WPG49" s="1114"/>
      <c r="WPH49" s="1114"/>
      <c r="WPI49" s="1114"/>
      <c r="WPJ49" s="1115"/>
      <c r="WPK49" s="269"/>
      <c r="WPL49" s="267"/>
      <c r="WPM49" s="320"/>
      <c r="WPN49" s="321"/>
      <c r="WPO49" s="1111"/>
      <c r="WPP49" s="1113"/>
      <c r="WPQ49" s="1114"/>
      <c r="WPR49" s="1114"/>
      <c r="WPS49" s="1114"/>
      <c r="WPT49" s="1115"/>
      <c r="WPU49" s="269"/>
      <c r="WPV49" s="267"/>
      <c r="WPW49" s="320"/>
      <c r="WPX49" s="321"/>
      <c r="WPY49" s="1111"/>
      <c r="WPZ49" s="1113"/>
      <c r="WQA49" s="1114"/>
      <c r="WQB49" s="1114"/>
      <c r="WQC49" s="1114"/>
      <c r="WQD49" s="1115"/>
      <c r="WQE49" s="269"/>
      <c r="WQF49" s="267"/>
      <c r="WQG49" s="320"/>
      <c r="WQH49" s="321"/>
      <c r="WQI49" s="1111"/>
      <c r="WQJ49" s="1113"/>
      <c r="WQK49" s="1114"/>
      <c r="WQL49" s="1114"/>
      <c r="WQM49" s="1114"/>
      <c r="WQN49" s="1115"/>
      <c r="WQO49" s="269"/>
      <c r="WQP49" s="267"/>
      <c r="WQQ49" s="320"/>
      <c r="WQR49" s="321"/>
      <c r="WQS49" s="1111"/>
      <c r="WQT49" s="1113"/>
      <c r="WQU49" s="1114"/>
      <c r="WQV49" s="1114"/>
      <c r="WQW49" s="1114"/>
      <c r="WQX49" s="1115"/>
      <c r="WQY49" s="269"/>
      <c r="WQZ49" s="267"/>
      <c r="WRA49" s="320"/>
      <c r="WRB49" s="321"/>
      <c r="WRC49" s="1111"/>
      <c r="WRD49" s="1113"/>
      <c r="WRE49" s="1114"/>
      <c r="WRF49" s="1114"/>
      <c r="WRG49" s="1114"/>
      <c r="WRH49" s="1115"/>
      <c r="WRI49" s="269"/>
      <c r="WRJ49" s="267"/>
      <c r="WRK49" s="320"/>
      <c r="WRL49" s="321"/>
      <c r="WRM49" s="1111"/>
      <c r="WRN49" s="1113"/>
      <c r="WRO49" s="1114"/>
      <c r="WRP49" s="1114"/>
      <c r="WRQ49" s="1114"/>
      <c r="WRR49" s="1115"/>
      <c r="WRS49" s="269"/>
      <c r="WRT49" s="267"/>
      <c r="WRU49" s="320"/>
      <c r="WRV49" s="321"/>
      <c r="WRW49" s="1111"/>
      <c r="WRX49" s="1113"/>
      <c r="WRY49" s="1114"/>
      <c r="WRZ49" s="1114"/>
      <c r="WSA49" s="1114"/>
      <c r="WSB49" s="1115"/>
      <c r="WSC49" s="269"/>
      <c r="WSD49" s="267"/>
      <c r="WSE49" s="320"/>
      <c r="WSF49" s="321"/>
      <c r="WSG49" s="1111"/>
      <c r="WSH49" s="1113"/>
      <c r="WSI49" s="1114"/>
      <c r="WSJ49" s="1114"/>
      <c r="WSK49" s="1114"/>
      <c r="WSL49" s="1115"/>
      <c r="WSM49" s="269"/>
      <c r="WSN49" s="267"/>
      <c r="WSO49" s="320"/>
      <c r="WSP49" s="321"/>
      <c r="WSQ49" s="1111"/>
      <c r="WSR49" s="1113"/>
      <c r="WSS49" s="1114"/>
      <c r="WST49" s="1114"/>
      <c r="WSU49" s="1114"/>
      <c r="WSV49" s="1115"/>
      <c r="WSW49" s="269"/>
      <c r="WSX49" s="267"/>
      <c r="WSY49" s="320"/>
      <c r="WSZ49" s="321"/>
      <c r="WTA49" s="1111"/>
      <c r="WTB49" s="1113"/>
      <c r="WTC49" s="1114"/>
      <c r="WTD49" s="1114"/>
      <c r="WTE49" s="1114"/>
      <c r="WTF49" s="1115"/>
      <c r="WTG49" s="269"/>
      <c r="WTH49" s="267"/>
      <c r="WTI49" s="320"/>
      <c r="WTJ49" s="321"/>
      <c r="WTK49" s="1111"/>
      <c r="WTL49" s="1113"/>
      <c r="WTM49" s="1114"/>
      <c r="WTN49" s="1114"/>
      <c r="WTO49" s="1114"/>
      <c r="WTP49" s="1115"/>
      <c r="WTQ49" s="269"/>
      <c r="WTR49" s="267"/>
      <c r="WTS49" s="320"/>
      <c r="WTT49" s="321"/>
      <c r="WTU49" s="1111"/>
      <c r="WTV49" s="1113"/>
      <c r="WTW49" s="1114"/>
      <c r="WTX49" s="1114"/>
      <c r="WTY49" s="1114"/>
      <c r="WTZ49" s="1115"/>
      <c r="WUA49" s="269"/>
      <c r="WUB49" s="267"/>
      <c r="WUC49" s="320"/>
      <c r="WUD49" s="321"/>
      <c r="WUE49" s="1111"/>
      <c r="WUF49" s="1113"/>
      <c r="WUG49" s="1114"/>
      <c r="WUH49" s="1114"/>
      <c r="WUI49" s="1114"/>
      <c r="WUJ49" s="1115"/>
      <c r="WUK49" s="269"/>
      <c r="WUL49" s="267"/>
      <c r="WUM49" s="320"/>
      <c r="WUN49" s="321"/>
      <c r="WUO49" s="1111"/>
      <c r="WUP49" s="1113"/>
      <c r="WUQ49" s="1114"/>
      <c r="WUR49" s="1114"/>
      <c r="WUS49" s="1114"/>
      <c r="WUT49" s="1115"/>
      <c r="WUU49" s="269"/>
      <c r="WUV49" s="267"/>
      <c r="WUW49" s="320"/>
      <c r="WUX49" s="321"/>
      <c r="WUY49" s="1111"/>
      <c r="WUZ49" s="1113"/>
      <c r="WVA49" s="1114"/>
      <c r="WVB49" s="1114"/>
      <c r="WVC49" s="1114"/>
      <c r="WVD49" s="1115"/>
      <c r="WVE49" s="269"/>
      <c r="WVF49" s="267"/>
      <c r="WVG49" s="320"/>
      <c r="WVH49" s="321"/>
      <c r="WVI49" s="1111"/>
      <c r="WVJ49" s="1113"/>
      <c r="WVK49" s="1114"/>
      <c r="WVL49" s="1114"/>
      <c r="WVM49" s="1114"/>
      <c r="WVN49" s="1115"/>
      <c r="WVO49" s="269"/>
      <c r="WVP49" s="267"/>
      <c r="WVQ49" s="320"/>
      <c r="WVR49" s="321"/>
      <c r="WVS49" s="1111"/>
      <c r="WVT49" s="1113"/>
      <c r="WVU49" s="1114"/>
      <c r="WVV49" s="1114"/>
      <c r="WVW49" s="1114"/>
      <c r="WVX49" s="1115"/>
      <c r="WVY49" s="269"/>
      <c r="WVZ49" s="267"/>
      <c r="WWA49" s="320"/>
      <c r="WWB49" s="321"/>
      <c r="WWC49" s="1111"/>
      <c r="WWD49" s="1113"/>
      <c r="WWE49" s="1114"/>
      <c r="WWF49" s="1114"/>
      <c r="WWG49" s="1114"/>
      <c r="WWH49" s="1115"/>
      <c r="WWI49" s="269"/>
      <c r="WWJ49" s="267"/>
      <c r="WWK49" s="320"/>
      <c r="WWL49" s="321"/>
      <c r="WWM49" s="1111"/>
      <c r="WWN49" s="1113"/>
      <c r="WWO49" s="1114"/>
      <c r="WWP49" s="1114"/>
      <c r="WWQ49" s="1114"/>
      <c r="WWR49" s="1115"/>
      <c r="WWS49" s="269"/>
      <c r="WWT49" s="267"/>
      <c r="WWU49" s="320"/>
      <c r="WWV49" s="321"/>
      <c r="WWW49" s="1111"/>
      <c r="WWX49" s="1113"/>
      <c r="WWY49" s="1114"/>
      <c r="WWZ49" s="1114"/>
      <c r="WXA49" s="1114"/>
      <c r="WXB49" s="1115"/>
      <c r="WXC49" s="269"/>
      <c r="WXD49" s="267"/>
      <c r="WXE49" s="320"/>
      <c r="WXF49" s="321"/>
      <c r="WXG49" s="1111"/>
      <c r="WXH49" s="1113"/>
      <c r="WXI49" s="1114"/>
      <c r="WXJ49" s="1114"/>
      <c r="WXK49" s="1114"/>
      <c r="WXL49" s="1115"/>
      <c r="WXM49" s="269"/>
      <c r="WXN49" s="267"/>
      <c r="WXO49" s="320"/>
      <c r="WXP49" s="321"/>
      <c r="WXQ49" s="1111"/>
      <c r="WXR49" s="1113"/>
      <c r="WXS49" s="1114"/>
      <c r="WXT49" s="1114"/>
      <c r="WXU49" s="1114"/>
      <c r="WXV49" s="1115"/>
      <c r="WXW49" s="269"/>
      <c r="WXX49" s="267"/>
      <c r="WXY49" s="320"/>
      <c r="WXZ49" s="321"/>
      <c r="WYA49" s="1111"/>
      <c r="WYB49" s="1113"/>
      <c r="WYC49" s="1114"/>
      <c r="WYD49" s="1114"/>
      <c r="WYE49" s="1114"/>
      <c r="WYF49" s="1115"/>
      <c r="WYG49" s="269"/>
      <c r="WYH49" s="267"/>
      <c r="WYI49" s="320"/>
      <c r="WYJ49" s="321"/>
      <c r="WYK49" s="1111"/>
      <c r="WYL49" s="1113"/>
      <c r="WYM49" s="1114"/>
      <c r="WYN49" s="1114"/>
      <c r="WYO49" s="1114"/>
      <c r="WYP49" s="1115"/>
      <c r="WYQ49" s="269"/>
      <c r="WYR49" s="267"/>
      <c r="WYS49" s="320"/>
      <c r="WYT49" s="321"/>
      <c r="WYU49" s="1111"/>
      <c r="WYV49" s="1113"/>
      <c r="WYW49" s="1114"/>
      <c r="WYX49" s="1114"/>
      <c r="WYY49" s="1114"/>
      <c r="WYZ49" s="1115"/>
      <c r="WZA49" s="269"/>
      <c r="WZB49" s="267"/>
      <c r="WZC49" s="320"/>
      <c r="WZD49" s="321"/>
      <c r="WZE49" s="1111"/>
      <c r="WZF49" s="1113"/>
      <c r="WZG49" s="1114"/>
      <c r="WZH49" s="1114"/>
      <c r="WZI49" s="1114"/>
      <c r="WZJ49" s="1115"/>
      <c r="WZK49" s="269"/>
      <c r="WZL49" s="267"/>
      <c r="WZM49" s="320"/>
      <c r="WZN49" s="321"/>
      <c r="WZO49" s="1111"/>
      <c r="WZP49" s="1113"/>
      <c r="WZQ49" s="1114"/>
      <c r="WZR49" s="1114"/>
      <c r="WZS49" s="1114"/>
      <c r="WZT49" s="1115"/>
      <c r="WZU49" s="269"/>
      <c r="WZV49" s="267"/>
      <c r="WZW49" s="320"/>
      <c r="WZX49" s="321"/>
      <c r="WZY49" s="1111"/>
      <c r="WZZ49" s="1113"/>
      <c r="XAA49" s="1114"/>
      <c r="XAB49" s="1114"/>
      <c r="XAC49" s="1114"/>
      <c r="XAD49" s="1115"/>
      <c r="XAE49" s="269"/>
      <c r="XAF49" s="267"/>
      <c r="XAG49" s="320"/>
      <c r="XAH49" s="321"/>
      <c r="XAI49" s="1111"/>
      <c r="XAJ49" s="1113"/>
      <c r="XAK49" s="1114"/>
      <c r="XAL49" s="1114"/>
      <c r="XAM49" s="1114"/>
      <c r="XAN49" s="1115"/>
      <c r="XAO49" s="269"/>
      <c r="XAP49" s="267"/>
      <c r="XAQ49" s="320"/>
      <c r="XAR49" s="321"/>
      <c r="XAS49" s="1111"/>
      <c r="XAT49" s="1113"/>
      <c r="XAU49" s="1114"/>
      <c r="XAV49" s="1114"/>
      <c r="XAW49" s="1114"/>
      <c r="XAX49" s="1115"/>
      <c r="XAY49" s="269"/>
      <c r="XAZ49" s="267"/>
      <c r="XBA49" s="320"/>
      <c r="XBB49" s="321"/>
      <c r="XBC49" s="1111"/>
      <c r="XBD49" s="1113"/>
      <c r="XBE49" s="1114"/>
      <c r="XBF49" s="1114"/>
      <c r="XBG49" s="1114"/>
      <c r="XBH49" s="1115"/>
      <c r="XBI49" s="269"/>
      <c r="XBJ49" s="267"/>
      <c r="XBK49" s="320"/>
      <c r="XBL49" s="321"/>
      <c r="XBM49" s="1111"/>
      <c r="XBN49" s="1113"/>
      <c r="XBO49" s="1114"/>
      <c r="XBP49" s="1114"/>
      <c r="XBQ49" s="1114"/>
      <c r="XBR49" s="1115"/>
      <c r="XBS49" s="269"/>
      <c r="XBT49" s="267"/>
      <c r="XBU49" s="320"/>
      <c r="XBV49" s="321"/>
      <c r="XBW49" s="1111"/>
      <c r="XBX49" s="1113"/>
      <c r="XBY49" s="1114"/>
      <c r="XBZ49" s="1114"/>
      <c r="XCA49" s="1114"/>
      <c r="XCB49" s="1115"/>
      <c r="XCC49" s="269"/>
      <c r="XCD49" s="267"/>
      <c r="XCE49" s="320"/>
      <c r="XCF49" s="321"/>
      <c r="XCG49" s="1111"/>
      <c r="XCH49" s="1113"/>
      <c r="XCI49" s="1114"/>
      <c r="XCJ49" s="1114"/>
      <c r="XCK49" s="1114"/>
      <c r="XCL49" s="1115"/>
      <c r="XCM49" s="269"/>
      <c r="XCN49" s="267"/>
      <c r="XCO49" s="320"/>
      <c r="XCP49" s="321"/>
      <c r="XCQ49" s="1111"/>
      <c r="XCR49" s="1113"/>
      <c r="XCS49" s="1114"/>
      <c r="XCT49" s="1114"/>
      <c r="XCU49" s="1114"/>
      <c r="XCV49" s="1115"/>
      <c r="XCW49" s="269"/>
      <c r="XCX49" s="267"/>
      <c r="XCY49" s="320"/>
      <c r="XCZ49" s="321"/>
      <c r="XDA49" s="1111"/>
      <c r="XDB49" s="1113"/>
      <c r="XDC49" s="1114"/>
      <c r="XDD49" s="1114"/>
      <c r="XDE49" s="1114"/>
      <c r="XDF49" s="1115"/>
      <c r="XDG49" s="269"/>
      <c r="XDH49" s="267"/>
      <c r="XDI49" s="320"/>
      <c r="XDJ49" s="321"/>
      <c r="XDK49" s="1111"/>
      <c r="XDL49" s="1113"/>
      <c r="XDM49" s="1114"/>
      <c r="XDN49" s="1114"/>
      <c r="XDO49" s="1114"/>
      <c r="XDP49" s="1115"/>
      <c r="XDQ49" s="269"/>
      <c r="XDR49" s="267"/>
      <c r="XDS49" s="320"/>
      <c r="XDT49" s="321"/>
      <c r="XDU49" s="1111"/>
      <c r="XDV49" s="1113"/>
      <c r="XDW49" s="1114"/>
      <c r="XDX49" s="1114"/>
      <c r="XDY49" s="1114"/>
      <c r="XDZ49" s="1115"/>
      <c r="XEA49" s="269"/>
      <c r="XEB49" s="267"/>
      <c r="XEC49" s="320"/>
      <c r="XED49" s="321"/>
      <c r="XEE49" s="1111"/>
      <c r="XEF49" s="1113"/>
      <c r="XEG49" s="1114"/>
      <c r="XEH49" s="1114"/>
      <c r="XEI49" s="1114"/>
      <c r="XEJ49" s="1115"/>
      <c r="XEK49" s="269"/>
      <c r="XEL49" s="267"/>
      <c r="XEM49" s="320"/>
      <c r="XEN49" s="321"/>
      <c r="XEO49" s="1111"/>
      <c r="XEP49" s="1113"/>
      <c r="XEQ49" s="1114"/>
      <c r="XER49" s="1114"/>
      <c r="XES49" s="1114"/>
      <c r="XET49" s="1115"/>
      <c r="XEU49" s="269"/>
      <c r="XEV49" s="267"/>
      <c r="XEW49" s="320"/>
      <c r="XEX49" s="321"/>
      <c r="XEY49" s="1111"/>
      <c r="XEZ49" s="1113"/>
      <c r="XFA49" s="1114"/>
      <c r="XFB49" s="1114"/>
      <c r="XFC49" s="1114"/>
      <c r="XFD49" s="1115"/>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2"/>
      <c r="AN50" s="324" t="s">
        <v>524</v>
      </c>
      <c r="AO50" s="325" t="s">
        <v>525</v>
      </c>
      <c r="AP50" s="326" t="s">
        <v>526</v>
      </c>
      <c r="AQ50" s="327" t="s">
        <v>527</v>
      </c>
      <c r="AR50" s="328" t="s">
        <v>528</v>
      </c>
      <c r="AU50" s="322"/>
      <c r="AV50" s="323"/>
      <c r="AW50" s="1112"/>
      <c r="AX50" s="324"/>
      <c r="AY50" s="325"/>
      <c r="AZ50" s="326"/>
      <c r="BA50" s="327"/>
      <c r="BB50" s="328"/>
      <c r="BC50" s="269"/>
      <c r="BD50" s="267"/>
      <c r="BE50" s="322"/>
      <c r="BF50" s="323"/>
      <c r="BG50" s="1112"/>
      <c r="BH50" s="324"/>
      <c r="BI50" s="325"/>
      <c r="BJ50" s="326"/>
      <c r="BK50" s="327"/>
      <c r="BL50" s="328"/>
      <c r="BM50" s="269"/>
      <c r="BN50" s="267"/>
      <c r="BO50" s="322"/>
      <c r="BP50" s="323"/>
      <c r="BQ50" s="1112"/>
      <c r="BR50" s="324"/>
      <c r="BS50" s="325"/>
      <c r="BT50" s="326"/>
      <c r="BU50" s="327"/>
      <c r="BV50" s="328"/>
      <c r="BW50" s="269"/>
      <c r="BX50" s="267"/>
      <c r="BY50" s="322"/>
      <c r="BZ50" s="323"/>
      <c r="CA50" s="1112"/>
      <c r="CB50" s="324"/>
      <c r="CC50" s="325"/>
      <c r="CD50" s="326"/>
      <c r="CE50" s="327"/>
      <c r="CF50" s="328"/>
      <c r="CG50" s="269"/>
      <c r="CH50" s="267"/>
      <c r="CI50" s="322"/>
      <c r="CJ50" s="323"/>
      <c r="CK50" s="1112"/>
      <c r="CL50" s="324"/>
      <c r="CM50" s="325"/>
      <c r="CN50" s="326"/>
      <c r="CO50" s="327"/>
      <c r="CP50" s="328"/>
      <c r="CQ50" s="269"/>
      <c r="CR50" s="267"/>
      <c r="CS50" s="322"/>
      <c r="CT50" s="323"/>
      <c r="CU50" s="1112"/>
      <c r="CV50" s="324"/>
      <c r="CW50" s="325"/>
      <c r="CX50" s="326"/>
      <c r="CY50" s="327"/>
      <c r="CZ50" s="328"/>
      <c r="DA50" s="269"/>
      <c r="DB50" s="267"/>
      <c r="DC50" s="322"/>
      <c r="DD50" s="323"/>
      <c r="DE50" s="1112"/>
      <c r="DF50" s="324"/>
      <c r="DG50" s="325"/>
      <c r="DH50" s="326"/>
      <c r="DI50" s="327"/>
      <c r="DJ50" s="328"/>
      <c r="DK50" s="269"/>
      <c r="DL50" s="267"/>
      <c r="DM50" s="322"/>
      <c r="DN50" s="323"/>
      <c r="DO50" s="1112"/>
      <c r="DP50" s="324"/>
      <c r="DQ50" s="325"/>
      <c r="DR50" s="326"/>
      <c r="DS50" s="327"/>
      <c r="DT50" s="328"/>
      <c r="DU50" s="269"/>
      <c r="DV50" s="267"/>
      <c r="DW50" s="322"/>
      <c r="DX50" s="323"/>
      <c r="DY50" s="1112"/>
      <c r="DZ50" s="324"/>
      <c r="EA50" s="325"/>
      <c r="EB50" s="326"/>
      <c r="EC50" s="327"/>
      <c r="ED50" s="328"/>
      <c r="EE50" s="269"/>
      <c r="EF50" s="267"/>
      <c r="EG50" s="322"/>
      <c r="EH50" s="323"/>
      <c r="EI50" s="1112"/>
      <c r="EJ50" s="324"/>
      <c r="EK50" s="325"/>
      <c r="EL50" s="326"/>
      <c r="EM50" s="327"/>
      <c r="EN50" s="328"/>
      <c r="EO50" s="269"/>
      <c r="EP50" s="267"/>
      <c r="EQ50" s="322"/>
      <c r="ER50" s="323"/>
      <c r="ES50" s="1112"/>
      <c r="ET50" s="324"/>
      <c r="EU50" s="325"/>
      <c r="EV50" s="326"/>
      <c r="EW50" s="327"/>
      <c r="EX50" s="328"/>
      <c r="EY50" s="269"/>
      <c r="EZ50" s="267"/>
      <c r="FA50" s="322"/>
      <c r="FB50" s="323"/>
      <c r="FC50" s="1112"/>
      <c r="FD50" s="324"/>
      <c r="FE50" s="325"/>
      <c r="FF50" s="326"/>
      <c r="FG50" s="327"/>
      <c r="FH50" s="328"/>
      <c r="FI50" s="269"/>
      <c r="FJ50" s="267"/>
      <c r="FK50" s="322"/>
      <c r="FL50" s="323"/>
      <c r="FM50" s="1112"/>
      <c r="FN50" s="324"/>
      <c r="FO50" s="325"/>
      <c r="FP50" s="326"/>
      <c r="FQ50" s="327"/>
      <c r="FR50" s="328"/>
      <c r="FS50" s="269"/>
      <c r="FT50" s="267"/>
      <c r="FU50" s="322"/>
      <c r="FV50" s="323"/>
      <c r="FW50" s="1112"/>
      <c r="FX50" s="324"/>
      <c r="FY50" s="325"/>
      <c r="FZ50" s="326"/>
      <c r="GA50" s="327"/>
      <c r="GB50" s="328"/>
      <c r="GC50" s="269"/>
      <c r="GD50" s="267"/>
      <c r="GE50" s="322"/>
      <c r="GF50" s="323"/>
      <c r="GG50" s="1112"/>
      <c r="GH50" s="324"/>
      <c r="GI50" s="325"/>
      <c r="GJ50" s="326"/>
      <c r="GK50" s="327"/>
      <c r="GL50" s="328"/>
      <c r="GM50" s="269"/>
      <c r="GN50" s="267"/>
      <c r="GO50" s="322"/>
      <c r="GP50" s="323"/>
      <c r="GQ50" s="1112"/>
      <c r="GR50" s="324"/>
      <c r="GS50" s="325"/>
      <c r="GT50" s="326"/>
      <c r="GU50" s="327"/>
      <c r="GV50" s="328"/>
      <c r="GW50" s="269"/>
      <c r="GX50" s="267"/>
      <c r="GY50" s="322"/>
      <c r="GZ50" s="323"/>
      <c r="HA50" s="1112"/>
      <c r="HB50" s="324"/>
      <c r="HC50" s="325"/>
      <c r="HD50" s="326"/>
      <c r="HE50" s="327"/>
      <c r="HF50" s="328"/>
      <c r="HG50" s="269"/>
      <c r="HH50" s="267"/>
      <c r="HI50" s="322"/>
      <c r="HJ50" s="323"/>
      <c r="HK50" s="1112"/>
      <c r="HL50" s="324"/>
      <c r="HM50" s="325"/>
      <c r="HN50" s="326"/>
      <c r="HO50" s="327"/>
      <c r="HP50" s="328"/>
      <c r="HQ50" s="269"/>
      <c r="HR50" s="267"/>
      <c r="HS50" s="322"/>
      <c r="HT50" s="323"/>
      <c r="HU50" s="1112"/>
      <c r="HV50" s="324"/>
      <c r="HW50" s="325"/>
      <c r="HX50" s="326"/>
      <c r="HY50" s="327"/>
      <c r="HZ50" s="328"/>
      <c r="IA50" s="269"/>
      <c r="IB50" s="267"/>
      <c r="IC50" s="322"/>
      <c r="ID50" s="323"/>
      <c r="IE50" s="1112"/>
      <c r="IF50" s="324"/>
      <c r="IG50" s="325"/>
      <c r="IH50" s="326"/>
      <c r="II50" s="327"/>
      <c r="IJ50" s="328"/>
      <c r="IK50" s="269"/>
      <c r="IL50" s="267"/>
      <c r="IM50" s="322"/>
      <c r="IN50" s="323"/>
      <c r="IO50" s="1112"/>
      <c r="IP50" s="324"/>
      <c r="IQ50" s="325"/>
      <c r="IR50" s="326"/>
      <c r="IS50" s="327"/>
      <c r="IT50" s="328"/>
      <c r="IU50" s="269"/>
      <c r="IV50" s="267"/>
      <c r="IW50" s="322"/>
      <c r="IX50" s="323"/>
      <c r="IY50" s="1112"/>
      <c r="IZ50" s="324"/>
      <c r="JA50" s="325"/>
      <c r="JB50" s="326"/>
      <c r="JC50" s="327"/>
      <c r="JD50" s="328"/>
      <c r="JE50" s="269"/>
      <c r="JF50" s="267"/>
      <c r="JG50" s="322"/>
      <c r="JH50" s="323"/>
      <c r="JI50" s="1112"/>
      <c r="JJ50" s="324"/>
      <c r="JK50" s="325"/>
      <c r="JL50" s="326"/>
      <c r="JM50" s="327"/>
      <c r="JN50" s="328"/>
      <c r="JO50" s="269"/>
      <c r="JP50" s="267"/>
      <c r="JQ50" s="322"/>
      <c r="JR50" s="323"/>
      <c r="JS50" s="1112"/>
      <c r="JT50" s="324"/>
      <c r="JU50" s="325"/>
      <c r="JV50" s="326"/>
      <c r="JW50" s="327"/>
      <c r="JX50" s="328"/>
      <c r="JY50" s="269"/>
      <c r="JZ50" s="267"/>
      <c r="KA50" s="322"/>
      <c r="KB50" s="323"/>
      <c r="KC50" s="1112"/>
      <c r="KD50" s="324"/>
      <c r="KE50" s="325"/>
      <c r="KF50" s="326"/>
      <c r="KG50" s="327"/>
      <c r="KH50" s="328"/>
      <c r="KI50" s="269"/>
      <c r="KJ50" s="267"/>
      <c r="KK50" s="322"/>
      <c r="KL50" s="323"/>
      <c r="KM50" s="1112"/>
      <c r="KN50" s="324"/>
      <c r="KO50" s="325"/>
      <c r="KP50" s="326"/>
      <c r="KQ50" s="327"/>
      <c r="KR50" s="328"/>
      <c r="KS50" s="269"/>
      <c r="KT50" s="267"/>
      <c r="KU50" s="322"/>
      <c r="KV50" s="323"/>
      <c r="KW50" s="1112"/>
      <c r="KX50" s="324"/>
      <c r="KY50" s="325"/>
      <c r="KZ50" s="326"/>
      <c r="LA50" s="327"/>
      <c r="LB50" s="328"/>
      <c r="LC50" s="269"/>
      <c r="LD50" s="267"/>
      <c r="LE50" s="322"/>
      <c r="LF50" s="323"/>
      <c r="LG50" s="1112"/>
      <c r="LH50" s="324"/>
      <c r="LI50" s="325"/>
      <c r="LJ50" s="326"/>
      <c r="LK50" s="327"/>
      <c r="LL50" s="328"/>
      <c r="LM50" s="269"/>
      <c r="LN50" s="267"/>
      <c r="LO50" s="322"/>
      <c r="LP50" s="323"/>
      <c r="LQ50" s="1112"/>
      <c r="LR50" s="324"/>
      <c r="LS50" s="325"/>
      <c r="LT50" s="326"/>
      <c r="LU50" s="327"/>
      <c r="LV50" s="328"/>
      <c r="LW50" s="269"/>
      <c r="LX50" s="267"/>
      <c r="LY50" s="322"/>
      <c r="LZ50" s="323"/>
      <c r="MA50" s="1112"/>
      <c r="MB50" s="324"/>
      <c r="MC50" s="325"/>
      <c r="MD50" s="326"/>
      <c r="ME50" s="327"/>
      <c r="MF50" s="328"/>
      <c r="MG50" s="269"/>
      <c r="MH50" s="267"/>
      <c r="MI50" s="322"/>
      <c r="MJ50" s="323"/>
      <c r="MK50" s="1112"/>
      <c r="ML50" s="324"/>
      <c r="MM50" s="325"/>
      <c r="MN50" s="326"/>
      <c r="MO50" s="327"/>
      <c r="MP50" s="328"/>
      <c r="MQ50" s="269"/>
      <c r="MR50" s="267"/>
      <c r="MS50" s="322"/>
      <c r="MT50" s="323"/>
      <c r="MU50" s="1112"/>
      <c r="MV50" s="324"/>
      <c r="MW50" s="325"/>
      <c r="MX50" s="326"/>
      <c r="MY50" s="327"/>
      <c r="MZ50" s="328"/>
      <c r="NA50" s="269"/>
      <c r="NB50" s="267"/>
      <c r="NC50" s="322"/>
      <c r="ND50" s="323"/>
      <c r="NE50" s="1112"/>
      <c r="NF50" s="324"/>
      <c r="NG50" s="325"/>
      <c r="NH50" s="326"/>
      <c r="NI50" s="327"/>
      <c r="NJ50" s="328"/>
      <c r="NK50" s="269"/>
      <c r="NL50" s="267"/>
      <c r="NM50" s="322"/>
      <c r="NN50" s="323"/>
      <c r="NO50" s="1112"/>
      <c r="NP50" s="324"/>
      <c r="NQ50" s="325"/>
      <c r="NR50" s="326"/>
      <c r="NS50" s="327"/>
      <c r="NT50" s="328"/>
      <c r="NU50" s="269"/>
      <c r="NV50" s="267"/>
      <c r="NW50" s="322"/>
      <c r="NX50" s="323"/>
      <c r="NY50" s="1112"/>
      <c r="NZ50" s="324"/>
      <c r="OA50" s="325"/>
      <c r="OB50" s="326"/>
      <c r="OC50" s="327"/>
      <c r="OD50" s="328"/>
      <c r="OE50" s="269"/>
      <c r="OF50" s="267"/>
      <c r="OG50" s="322"/>
      <c r="OH50" s="323"/>
      <c r="OI50" s="1112"/>
      <c r="OJ50" s="324"/>
      <c r="OK50" s="325"/>
      <c r="OL50" s="326"/>
      <c r="OM50" s="327"/>
      <c r="ON50" s="328"/>
      <c r="OO50" s="269"/>
      <c r="OP50" s="267"/>
      <c r="OQ50" s="322"/>
      <c r="OR50" s="323"/>
      <c r="OS50" s="1112"/>
      <c r="OT50" s="324"/>
      <c r="OU50" s="325"/>
      <c r="OV50" s="326"/>
      <c r="OW50" s="327"/>
      <c r="OX50" s="328"/>
      <c r="OY50" s="269"/>
      <c r="OZ50" s="267"/>
      <c r="PA50" s="322"/>
      <c r="PB50" s="323"/>
      <c r="PC50" s="1112"/>
      <c r="PD50" s="324"/>
      <c r="PE50" s="325"/>
      <c r="PF50" s="326"/>
      <c r="PG50" s="327"/>
      <c r="PH50" s="328"/>
      <c r="PI50" s="269"/>
      <c r="PJ50" s="267"/>
      <c r="PK50" s="322"/>
      <c r="PL50" s="323"/>
      <c r="PM50" s="1112"/>
      <c r="PN50" s="324"/>
      <c r="PO50" s="325"/>
      <c r="PP50" s="326"/>
      <c r="PQ50" s="327"/>
      <c r="PR50" s="328"/>
      <c r="PS50" s="269"/>
      <c r="PT50" s="267"/>
      <c r="PU50" s="322"/>
      <c r="PV50" s="323"/>
      <c r="PW50" s="1112"/>
      <c r="PX50" s="324"/>
      <c r="PY50" s="325"/>
      <c r="PZ50" s="326"/>
      <c r="QA50" s="327"/>
      <c r="QB50" s="328"/>
      <c r="QC50" s="269"/>
      <c r="QD50" s="267"/>
      <c r="QE50" s="322"/>
      <c r="QF50" s="323"/>
      <c r="QG50" s="1112"/>
      <c r="QH50" s="324"/>
      <c r="QI50" s="325"/>
      <c r="QJ50" s="326"/>
      <c r="QK50" s="327"/>
      <c r="QL50" s="328"/>
      <c r="QM50" s="269"/>
      <c r="QN50" s="267"/>
      <c r="QO50" s="322"/>
      <c r="QP50" s="323"/>
      <c r="QQ50" s="1112"/>
      <c r="QR50" s="324"/>
      <c r="QS50" s="325"/>
      <c r="QT50" s="326"/>
      <c r="QU50" s="327"/>
      <c r="QV50" s="328"/>
      <c r="QW50" s="269"/>
      <c r="QX50" s="267"/>
      <c r="QY50" s="322"/>
      <c r="QZ50" s="323"/>
      <c r="RA50" s="1112"/>
      <c r="RB50" s="324"/>
      <c r="RC50" s="325"/>
      <c r="RD50" s="326"/>
      <c r="RE50" s="327"/>
      <c r="RF50" s="328"/>
      <c r="RG50" s="269"/>
      <c r="RH50" s="267"/>
      <c r="RI50" s="322"/>
      <c r="RJ50" s="323"/>
      <c r="RK50" s="1112"/>
      <c r="RL50" s="324"/>
      <c r="RM50" s="325"/>
      <c r="RN50" s="326"/>
      <c r="RO50" s="327"/>
      <c r="RP50" s="328"/>
      <c r="RQ50" s="269"/>
      <c r="RR50" s="267"/>
      <c r="RS50" s="322"/>
      <c r="RT50" s="323"/>
      <c r="RU50" s="1112"/>
      <c r="RV50" s="324"/>
      <c r="RW50" s="325"/>
      <c r="RX50" s="326"/>
      <c r="RY50" s="327"/>
      <c r="RZ50" s="328"/>
      <c r="SA50" s="269"/>
      <c r="SB50" s="267"/>
      <c r="SC50" s="322"/>
      <c r="SD50" s="323"/>
      <c r="SE50" s="1112"/>
      <c r="SF50" s="324"/>
      <c r="SG50" s="325"/>
      <c r="SH50" s="326"/>
      <c r="SI50" s="327"/>
      <c r="SJ50" s="328"/>
      <c r="SK50" s="269"/>
      <c r="SL50" s="267"/>
      <c r="SM50" s="322"/>
      <c r="SN50" s="323"/>
      <c r="SO50" s="1112"/>
      <c r="SP50" s="324"/>
      <c r="SQ50" s="325"/>
      <c r="SR50" s="326"/>
      <c r="SS50" s="327"/>
      <c r="ST50" s="328"/>
      <c r="SU50" s="269"/>
      <c r="SV50" s="267"/>
      <c r="SW50" s="322"/>
      <c r="SX50" s="323"/>
      <c r="SY50" s="1112"/>
      <c r="SZ50" s="324"/>
      <c r="TA50" s="325"/>
      <c r="TB50" s="326"/>
      <c r="TC50" s="327"/>
      <c r="TD50" s="328"/>
      <c r="TE50" s="269"/>
      <c r="TF50" s="267"/>
      <c r="TG50" s="322"/>
      <c r="TH50" s="323"/>
      <c r="TI50" s="1112"/>
      <c r="TJ50" s="324"/>
      <c r="TK50" s="325"/>
      <c r="TL50" s="326"/>
      <c r="TM50" s="327"/>
      <c r="TN50" s="328"/>
      <c r="TO50" s="269"/>
      <c r="TP50" s="267"/>
      <c r="TQ50" s="322"/>
      <c r="TR50" s="323"/>
      <c r="TS50" s="1112"/>
      <c r="TT50" s="324"/>
      <c r="TU50" s="325"/>
      <c r="TV50" s="326"/>
      <c r="TW50" s="327"/>
      <c r="TX50" s="328"/>
      <c r="TY50" s="269"/>
      <c r="TZ50" s="267"/>
      <c r="UA50" s="322"/>
      <c r="UB50" s="323"/>
      <c r="UC50" s="1112"/>
      <c r="UD50" s="324"/>
      <c r="UE50" s="325"/>
      <c r="UF50" s="326"/>
      <c r="UG50" s="327"/>
      <c r="UH50" s="328"/>
      <c r="UI50" s="269"/>
      <c r="UJ50" s="267"/>
      <c r="UK50" s="322"/>
      <c r="UL50" s="323"/>
      <c r="UM50" s="1112"/>
      <c r="UN50" s="324"/>
      <c r="UO50" s="325"/>
      <c r="UP50" s="326"/>
      <c r="UQ50" s="327"/>
      <c r="UR50" s="328"/>
      <c r="US50" s="269"/>
      <c r="UT50" s="267"/>
      <c r="UU50" s="322"/>
      <c r="UV50" s="323"/>
      <c r="UW50" s="1112"/>
      <c r="UX50" s="324"/>
      <c r="UY50" s="325"/>
      <c r="UZ50" s="326"/>
      <c r="VA50" s="327"/>
      <c r="VB50" s="328"/>
      <c r="VC50" s="269"/>
      <c r="VD50" s="267"/>
      <c r="VE50" s="322"/>
      <c r="VF50" s="323"/>
      <c r="VG50" s="1112"/>
      <c r="VH50" s="324"/>
      <c r="VI50" s="325"/>
      <c r="VJ50" s="326"/>
      <c r="VK50" s="327"/>
      <c r="VL50" s="328"/>
      <c r="VM50" s="269"/>
      <c r="VN50" s="267"/>
      <c r="VO50" s="322"/>
      <c r="VP50" s="323"/>
      <c r="VQ50" s="1112"/>
      <c r="VR50" s="324"/>
      <c r="VS50" s="325"/>
      <c r="VT50" s="326"/>
      <c r="VU50" s="327"/>
      <c r="VV50" s="328"/>
      <c r="VW50" s="269"/>
      <c r="VX50" s="267"/>
      <c r="VY50" s="322"/>
      <c r="VZ50" s="323"/>
      <c r="WA50" s="1112"/>
      <c r="WB50" s="324"/>
      <c r="WC50" s="325"/>
      <c r="WD50" s="326"/>
      <c r="WE50" s="327"/>
      <c r="WF50" s="328"/>
      <c r="WG50" s="269"/>
      <c r="WH50" s="267"/>
      <c r="WI50" s="322"/>
      <c r="WJ50" s="323"/>
      <c r="WK50" s="1112"/>
      <c r="WL50" s="324"/>
      <c r="WM50" s="325"/>
      <c r="WN50" s="326"/>
      <c r="WO50" s="327"/>
      <c r="WP50" s="328"/>
      <c r="WQ50" s="269"/>
      <c r="WR50" s="267"/>
      <c r="WS50" s="322"/>
      <c r="WT50" s="323"/>
      <c r="WU50" s="1112"/>
      <c r="WV50" s="324"/>
      <c r="WW50" s="325"/>
      <c r="WX50" s="326"/>
      <c r="WY50" s="327"/>
      <c r="WZ50" s="328"/>
      <c r="XA50" s="269"/>
      <c r="XB50" s="267"/>
      <c r="XC50" s="322"/>
      <c r="XD50" s="323"/>
      <c r="XE50" s="1112"/>
      <c r="XF50" s="324"/>
      <c r="XG50" s="325"/>
      <c r="XH50" s="326"/>
      <c r="XI50" s="327"/>
      <c r="XJ50" s="328"/>
      <c r="XK50" s="269"/>
      <c r="XL50" s="267"/>
      <c r="XM50" s="322"/>
      <c r="XN50" s="323"/>
      <c r="XO50" s="1112"/>
      <c r="XP50" s="324"/>
      <c r="XQ50" s="325"/>
      <c r="XR50" s="326"/>
      <c r="XS50" s="327"/>
      <c r="XT50" s="328"/>
      <c r="XU50" s="269"/>
      <c r="XV50" s="267"/>
      <c r="XW50" s="322"/>
      <c r="XX50" s="323"/>
      <c r="XY50" s="1112"/>
      <c r="XZ50" s="324"/>
      <c r="YA50" s="325"/>
      <c r="YB50" s="326"/>
      <c r="YC50" s="327"/>
      <c r="YD50" s="328"/>
      <c r="YE50" s="269"/>
      <c r="YF50" s="267"/>
      <c r="YG50" s="322"/>
      <c r="YH50" s="323"/>
      <c r="YI50" s="1112"/>
      <c r="YJ50" s="324"/>
      <c r="YK50" s="325"/>
      <c r="YL50" s="326"/>
      <c r="YM50" s="327"/>
      <c r="YN50" s="328"/>
      <c r="YO50" s="269"/>
      <c r="YP50" s="267"/>
      <c r="YQ50" s="322"/>
      <c r="YR50" s="323"/>
      <c r="YS50" s="1112"/>
      <c r="YT50" s="324"/>
      <c r="YU50" s="325"/>
      <c r="YV50" s="326"/>
      <c r="YW50" s="327"/>
      <c r="YX50" s="328"/>
      <c r="YY50" s="269"/>
      <c r="YZ50" s="267"/>
      <c r="ZA50" s="322"/>
      <c r="ZB50" s="323"/>
      <c r="ZC50" s="1112"/>
      <c r="ZD50" s="324"/>
      <c r="ZE50" s="325"/>
      <c r="ZF50" s="326"/>
      <c r="ZG50" s="327"/>
      <c r="ZH50" s="328"/>
      <c r="ZI50" s="269"/>
      <c r="ZJ50" s="267"/>
      <c r="ZK50" s="322"/>
      <c r="ZL50" s="323"/>
      <c r="ZM50" s="1112"/>
      <c r="ZN50" s="324"/>
      <c r="ZO50" s="325"/>
      <c r="ZP50" s="326"/>
      <c r="ZQ50" s="327"/>
      <c r="ZR50" s="328"/>
      <c r="ZS50" s="269"/>
      <c r="ZT50" s="267"/>
      <c r="ZU50" s="322"/>
      <c r="ZV50" s="323"/>
      <c r="ZW50" s="1112"/>
      <c r="ZX50" s="324"/>
      <c r="ZY50" s="325"/>
      <c r="ZZ50" s="326"/>
      <c r="AAA50" s="327"/>
      <c r="AAB50" s="328"/>
      <c r="AAC50" s="269"/>
      <c r="AAD50" s="267"/>
      <c r="AAE50" s="322"/>
      <c r="AAF50" s="323"/>
      <c r="AAG50" s="1112"/>
      <c r="AAH50" s="324"/>
      <c r="AAI50" s="325"/>
      <c r="AAJ50" s="326"/>
      <c r="AAK50" s="327"/>
      <c r="AAL50" s="328"/>
      <c r="AAM50" s="269"/>
      <c r="AAN50" s="267"/>
      <c r="AAO50" s="322"/>
      <c r="AAP50" s="323"/>
      <c r="AAQ50" s="1112"/>
      <c r="AAR50" s="324"/>
      <c r="AAS50" s="325"/>
      <c r="AAT50" s="326"/>
      <c r="AAU50" s="327"/>
      <c r="AAV50" s="328"/>
      <c r="AAW50" s="269"/>
      <c r="AAX50" s="267"/>
      <c r="AAY50" s="322"/>
      <c r="AAZ50" s="323"/>
      <c r="ABA50" s="1112"/>
      <c r="ABB50" s="324"/>
      <c r="ABC50" s="325"/>
      <c r="ABD50" s="326"/>
      <c r="ABE50" s="327"/>
      <c r="ABF50" s="328"/>
      <c r="ABG50" s="269"/>
      <c r="ABH50" s="267"/>
      <c r="ABI50" s="322"/>
      <c r="ABJ50" s="323"/>
      <c r="ABK50" s="1112"/>
      <c r="ABL50" s="324"/>
      <c r="ABM50" s="325"/>
      <c r="ABN50" s="326"/>
      <c r="ABO50" s="327"/>
      <c r="ABP50" s="328"/>
      <c r="ABQ50" s="269"/>
      <c r="ABR50" s="267"/>
      <c r="ABS50" s="322"/>
      <c r="ABT50" s="323"/>
      <c r="ABU50" s="1112"/>
      <c r="ABV50" s="324"/>
      <c r="ABW50" s="325"/>
      <c r="ABX50" s="326"/>
      <c r="ABY50" s="327"/>
      <c r="ABZ50" s="328"/>
      <c r="ACA50" s="269"/>
      <c r="ACB50" s="267"/>
      <c r="ACC50" s="322"/>
      <c r="ACD50" s="323"/>
      <c r="ACE50" s="1112"/>
      <c r="ACF50" s="324"/>
      <c r="ACG50" s="325"/>
      <c r="ACH50" s="326"/>
      <c r="ACI50" s="327"/>
      <c r="ACJ50" s="328"/>
      <c r="ACK50" s="269"/>
      <c r="ACL50" s="267"/>
      <c r="ACM50" s="322"/>
      <c r="ACN50" s="323"/>
      <c r="ACO50" s="1112"/>
      <c r="ACP50" s="324"/>
      <c r="ACQ50" s="325"/>
      <c r="ACR50" s="326"/>
      <c r="ACS50" s="327"/>
      <c r="ACT50" s="328"/>
      <c r="ACU50" s="269"/>
      <c r="ACV50" s="267"/>
      <c r="ACW50" s="322"/>
      <c r="ACX50" s="323"/>
      <c r="ACY50" s="1112"/>
      <c r="ACZ50" s="324"/>
      <c r="ADA50" s="325"/>
      <c r="ADB50" s="326"/>
      <c r="ADC50" s="327"/>
      <c r="ADD50" s="328"/>
      <c r="ADE50" s="269"/>
      <c r="ADF50" s="267"/>
      <c r="ADG50" s="322"/>
      <c r="ADH50" s="323"/>
      <c r="ADI50" s="1112"/>
      <c r="ADJ50" s="324"/>
      <c r="ADK50" s="325"/>
      <c r="ADL50" s="326"/>
      <c r="ADM50" s="327"/>
      <c r="ADN50" s="328"/>
      <c r="ADO50" s="269"/>
      <c r="ADP50" s="267"/>
      <c r="ADQ50" s="322"/>
      <c r="ADR50" s="323"/>
      <c r="ADS50" s="1112"/>
      <c r="ADT50" s="324"/>
      <c r="ADU50" s="325"/>
      <c r="ADV50" s="326"/>
      <c r="ADW50" s="327"/>
      <c r="ADX50" s="328"/>
      <c r="ADY50" s="269"/>
      <c r="ADZ50" s="267"/>
      <c r="AEA50" s="322"/>
      <c r="AEB50" s="323"/>
      <c r="AEC50" s="1112"/>
      <c r="AED50" s="324"/>
      <c r="AEE50" s="325"/>
      <c r="AEF50" s="326"/>
      <c r="AEG50" s="327"/>
      <c r="AEH50" s="328"/>
      <c r="AEI50" s="269"/>
      <c r="AEJ50" s="267"/>
      <c r="AEK50" s="322"/>
      <c r="AEL50" s="323"/>
      <c r="AEM50" s="1112"/>
      <c r="AEN50" s="324"/>
      <c r="AEO50" s="325"/>
      <c r="AEP50" s="326"/>
      <c r="AEQ50" s="327"/>
      <c r="AER50" s="328"/>
      <c r="AES50" s="269"/>
      <c r="AET50" s="267"/>
      <c r="AEU50" s="322"/>
      <c r="AEV50" s="323"/>
      <c r="AEW50" s="1112"/>
      <c r="AEX50" s="324"/>
      <c r="AEY50" s="325"/>
      <c r="AEZ50" s="326"/>
      <c r="AFA50" s="327"/>
      <c r="AFB50" s="328"/>
      <c r="AFC50" s="269"/>
      <c r="AFD50" s="267"/>
      <c r="AFE50" s="322"/>
      <c r="AFF50" s="323"/>
      <c r="AFG50" s="1112"/>
      <c r="AFH50" s="324"/>
      <c r="AFI50" s="325"/>
      <c r="AFJ50" s="326"/>
      <c r="AFK50" s="327"/>
      <c r="AFL50" s="328"/>
      <c r="AFM50" s="269"/>
      <c r="AFN50" s="267"/>
      <c r="AFO50" s="322"/>
      <c r="AFP50" s="323"/>
      <c r="AFQ50" s="1112"/>
      <c r="AFR50" s="324"/>
      <c r="AFS50" s="325"/>
      <c r="AFT50" s="326"/>
      <c r="AFU50" s="327"/>
      <c r="AFV50" s="328"/>
      <c r="AFW50" s="269"/>
      <c r="AFX50" s="267"/>
      <c r="AFY50" s="322"/>
      <c r="AFZ50" s="323"/>
      <c r="AGA50" s="1112"/>
      <c r="AGB50" s="324"/>
      <c r="AGC50" s="325"/>
      <c r="AGD50" s="326"/>
      <c r="AGE50" s="327"/>
      <c r="AGF50" s="328"/>
      <c r="AGG50" s="269"/>
      <c r="AGH50" s="267"/>
      <c r="AGI50" s="322"/>
      <c r="AGJ50" s="323"/>
      <c r="AGK50" s="1112"/>
      <c r="AGL50" s="324"/>
      <c r="AGM50" s="325"/>
      <c r="AGN50" s="326"/>
      <c r="AGO50" s="327"/>
      <c r="AGP50" s="328"/>
      <c r="AGQ50" s="269"/>
      <c r="AGR50" s="267"/>
      <c r="AGS50" s="322"/>
      <c r="AGT50" s="323"/>
      <c r="AGU50" s="1112"/>
      <c r="AGV50" s="324"/>
      <c r="AGW50" s="325"/>
      <c r="AGX50" s="326"/>
      <c r="AGY50" s="327"/>
      <c r="AGZ50" s="328"/>
      <c r="AHA50" s="269"/>
      <c r="AHB50" s="267"/>
      <c r="AHC50" s="322"/>
      <c r="AHD50" s="323"/>
      <c r="AHE50" s="1112"/>
      <c r="AHF50" s="324"/>
      <c r="AHG50" s="325"/>
      <c r="AHH50" s="326"/>
      <c r="AHI50" s="327"/>
      <c r="AHJ50" s="328"/>
      <c r="AHK50" s="269"/>
      <c r="AHL50" s="267"/>
      <c r="AHM50" s="322"/>
      <c r="AHN50" s="323"/>
      <c r="AHO50" s="1112"/>
      <c r="AHP50" s="324"/>
      <c r="AHQ50" s="325"/>
      <c r="AHR50" s="326"/>
      <c r="AHS50" s="327"/>
      <c r="AHT50" s="328"/>
      <c r="AHU50" s="269"/>
      <c r="AHV50" s="267"/>
      <c r="AHW50" s="322"/>
      <c r="AHX50" s="323"/>
      <c r="AHY50" s="1112"/>
      <c r="AHZ50" s="324"/>
      <c r="AIA50" s="325"/>
      <c r="AIB50" s="326"/>
      <c r="AIC50" s="327"/>
      <c r="AID50" s="328"/>
      <c r="AIE50" s="269"/>
      <c r="AIF50" s="267"/>
      <c r="AIG50" s="322"/>
      <c r="AIH50" s="323"/>
      <c r="AII50" s="1112"/>
      <c r="AIJ50" s="324"/>
      <c r="AIK50" s="325"/>
      <c r="AIL50" s="326"/>
      <c r="AIM50" s="327"/>
      <c r="AIN50" s="328"/>
      <c r="AIO50" s="269"/>
      <c r="AIP50" s="267"/>
      <c r="AIQ50" s="322"/>
      <c r="AIR50" s="323"/>
      <c r="AIS50" s="1112"/>
      <c r="AIT50" s="324"/>
      <c r="AIU50" s="325"/>
      <c r="AIV50" s="326"/>
      <c r="AIW50" s="327"/>
      <c r="AIX50" s="328"/>
      <c r="AIY50" s="269"/>
      <c r="AIZ50" s="267"/>
      <c r="AJA50" s="322"/>
      <c r="AJB50" s="323"/>
      <c r="AJC50" s="1112"/>
      <c r="AJD50" s="324"/>
      <c r="AJE50" s="325"/>
      <c r="AJF50" s="326"/>
      <c r="AJG50" s="327"/>
      <c r="AJH50" s="328"/>
      <c r="AJI50" s="269"/>
      <c r="AJJ50" s="267"/>
      <c r="AJK50" s="322"/>
      <c r="AJL50" s="323"/>
      <c r="AJM50" s="1112"/>
      <c r="AJN50" s="324"/>
      <c r="AJO50" s="325"/>
      <c r="AJP50" s="326"/>
      <c r="AJQ50" s="327"/>
      <c r="AJR50" s="328"/>
      <c r="AJS50" s="269"/>
      <c r="AJT50" s="267"/>
      <c r="AJU50" s="322"/>
      <c r="AJV50" s="323"/>
      <c r="AJW50" s="1112"/>
      <c r="AJX50" s="324"/>
      <c r="AJY50" s="325"/>
      <c r="AJZ50" s="326"/>
      <c r="AKA50" s="327"/>
      <c r="AKB50" s="328"/>
      <c r="AKC50" s="269"/>
      <c r="AKD50" s="267"/>
      <c r="AKE50" s="322"/>
      <c r="AKF50" s="323"/>
      <c r="AKG50" s="1112"/>
      <c r="AKH50" s="324"/>
      <c r="AKI50" s="325"/>
      <c r="AKJ50" s="326"/>
      <c r="AKK50" s="327"/>
      <c r="AKL50" s="328"/>
      <c r="AKM50" s="269"/>
      <c r="AKN50" s="267"/>
      <c r="AKO50" s="322"/>
      <c r="AKP50" s="323"/>
      <c r="AKQ50" s="1112"/>
      <c r="AKR50" s="324"/>
      <c r="AKS50" s="325"/>
      <c r="AKT50" s="326"/>
      <c r="AKU50" s="327"/>
      <c r="AKV50" s="328"/>
      <c r="AKW50" s="269"/>
      <c r="AKX50" s="267"/>
      <c r="AKY50" s="322"/>
      <c r="AKZ50" s="323"/>
      <c r="ALA50" s="1112"/>
      <c r="ALB50" s="324"/>
      <c r="ALC50" s="325"/>
      <c r="ALD50" s="326"/>
      <c r="ALE50" s="327"/>
      <c r="ALF50" s="328"/>
      <c r="ALG50" s="269"/>
      <c r="ALH50" s="267"/>
      <c r="ALI50" s="322"/>
      <c r="ALJ50" s="323"/>
      <c r="ALK50" s="1112"/>
      <c r="ALL50" s="324"/>
      <c r="ALM50" s="325"/>
      <c r="ALN50" s="326"/>
      <c r="ALO50" s="327"/>
      <c r="ALP50" s="328"/>
      <c r="ALQ50" s="269"/>
      <c r="ALR50" s="267"/>
      <c r="ALS50" s="322"/>
      <c r="ALT50" s="323"/>
      <c r="ALU50" s="1112"/>
      <c r="ALV50" s="324"/>
      <c r="ALW50" s="325"/>
      <c r="ALX50" s="326"/>
      <c r="ALY50" s="327"/>
      <c r="ALZ50" s="328"/>
      <c r="AMA50" s="269"/>
      <c r="AMB50" s="267"/>
      <c r="AMC50" s="322"/>
      <c r="AMD50" s="323"/>
      <c r="AME50" s="1112"/>
      <c r="AMF50" s="324"/>
      <c r="AMG50" s="325"/>
      <c r="AMH50" s="326"/>
      <c r="AMI50" s="327"/>
      <c r="AMJ50" s="328"/>
      <c r="AMK50" s="269"/>
      <c r="AML50" s="267"/>
      <c r="AMM50" s="322"/>
      <c r="AMN50" s="323"/>
      <c r="AMO50" s="1112"/>
      <c r="AMP50" s="324"/>
      <c r="AMQ50" s="325"/>
      <c r="AMR50" s="326"/>
      <c r="AMS50" s="327"/>
      <c r="AMT50" s="328"/>
      <c r="AMU50" s="269"/>
      <c r="AMV50" s="267"/>
      <c r="AMW50" s="322"/>
      <c r="AMX50" s="323"/>
      <c r="AMY50" s="1112"/>
      <c r="AMZ50" s="324"/>
      <c r="ANA50" s="325"/>
      <c r="ANB50" s="326"/>
      <c r="ANC50" s="327"/>
      <c r="AND50" s="328"/>
      <c r="ANE50" s="269"/>
      <c r="ANF50" s="267"/>
      <c r="ANG50" s="322"/>
      <c r="ANH50" s="323"/>
      <c r="ANI50" s="1112"/>
      <c r="ANJ50" s="324"/>
      <c r="ANK50" s="325"/>
      <c r="ANL50" s="326"/>
      <c r="ANM50" s="327"/>
      <c r="ANN50" s="328"/>
      <c r="ANO50" s="269"/>
      <c r="ANP50" s="267"/>
      <c r="ANQ50" s="322"/>
      <c r="ANR50" s="323"/>
      <c r="ANS50" s="1112"/>
      <c r="ANT50" s="324"/>
      <c r="ANU50" s="325"/>
      <c r="ANV50" s="326"/>
      <c r="ANW50" s="327"/>
      <c r="ANX50" s="328"/>
      <c r="ANY50" s="269"/>
      <c r="ANZ50" s="267"/>
      <c r="AOA50" s="322"/>
      <c r="AOB50" s="323"/>
      <c r="AOC50" s="1112"/>
      <c r="AOD50" s="324"/>
      <c r="AOE50" s="325"/>
      <c r="AOF50" s="326"/>
      <c r="AOG50" s="327"/>
      <c r="AOH50" s="328"/>
      <c r="AOI50" s="269"/>
      <c r="AOJ50" s="267"/>
      <c r="AOK50" s="322"/>
      <c r="AOL50" s="323"/>
      <c r="AOM50" s="1112"/>
      <c r="AON50" s="324"/>
      <c r="AOO50" s="325"/>
      <c r="AOP50" s="326"/>
      <c r="AOQ50" s="327"/>
      <c r="AOR50" s="328"/>
      <c r="AOS50" s="269"/>
      <c r="AOT50" s="267"/>
      <c r="AOU50" s="322"/>
      <c r="AOV50" s="323"/>
      <c r="AOW50" s="1112"/>
      <c r="AOX50" s="324"/>
      <c r="AOY50" s="325"/>
      <c r="AOZ50" s="326"/>
      <c r="APA50" s="327"/>
      <c r="APB50" s="328"/>
      <c r="APC50" s="269"/>
      <c r="APD50" s="267"/>
      <c r="APE50" s="322"/>
      <c r="APF50" s="323"/>
      <c r="APG50" s="1112"/>
      <c r="APH50" s="324"/>
      <c r="API50" s="325"/>
      <c r="APJ50" s="326"/>
      <c r="APK50" s="327"/>
      <c r="APL50" s="328"/>
      <c r="APM50" s="269"/>
      <c r="APN50" s="267"/>
      <c r="APO50" s="322"/>
      <c r="APP50" s="323"/>
      <c r="APQ50" s="1112"/>
      <c r="APR50" s="324"/>
      <c r="APS50" s="325"/>
      <c r="APT50" s="326"/>
      <c r="APU50" s="327"/>
      <c r="APV50" s="328"/>
      <c r="APW50" s="269"/>
      <c r="APX50" s="267"/>
      <c r="APY50" s="322"/>
      <c r="APZ50" s="323"/>
      <c r="AQA50" s="1112"/>
      <c r="AQB50" s="324"/>
      <c r="AQC50" s="325"/>
      <c r="AQD50" s="326"/>
      <c r="AQE50" s="327"/>
      <c r="AQF50" s="328"/>
      <c r="AQG50" s="269"/>
      <c r="AQH50" s="267"/>
      <c r="AQI50" s="322"/>
      <c r="AQJ50" s="323"/>
      <c r="AQK50" s="1112"/>
      <c r="AQL50" s="324"/>
      <c r="AQM50" s="325"/>
      <c r="AQN50" s="326"/>
      <c r="AQO50" s="327"/>
      <c r="AQP50" s="328"/>
      <c r="AQQ50" s="269"/>
      <c r="AQR50" s="267"/>
      <c r="AQS50" s="322"/>
      <c r="AQT50" s="323"/>
      <c r="AQU50" s="1112"/>
      <c r="AQV50" s="324"/>
      <c r="AQW50" s="325"/>
      <c r="AQX50" s="326"/>
      <c r="AQY50" s="327"/>
      <c r="AQZ50" s="328"/>
      <c r="ARA50" s="269"/>
      <c r="ARB50" s="267"/>
      <c r="ARC50" s="322"/>
      <c r="ARD50" s="323"/>
      <c r="ARE50" s="1112"/>
      <c r="ARF50" s="324"/>
      <c r="ARG50" s="325"/>
      <c r="ARH50" s="326"/>
      <c r="ARI50" s="327"/>
      <c r="ARJ50" s="328"/>
      <c r="ARK50" s="269"/>
      <c r="ARL50" s="267"/>
      <c r="ARM50" s="322"/>
      <c r="ARN50" s="323"/>
      <c r="ARO50" s="1112"/>
      <c r="ARP50" s="324"/>
      <c r="ARQ50" s="325"/>
      <c r="ARR50" s="326"/>
      <c r="ARS50" s="327"/>
      <c r="ART50" s="328"/>
      <c r="ARU50" s="269"/>
      <c r="ARV50" s="267"/>
      <c r="ARW50" s="322"/>
      <c r="ARX50" s="323"/>
      <c r="ARY50" s="1112"/>
      <c r="ARZ50" s="324"/>
      <c r="ASA50" s="325"/>
      <c r="ASB50" s="326"/>
      <c r="ASC50" s="327"/>
      <c r="ASD50" s="328"/>
      <c r="ASE50" s="269"/>
      <c r="ASF50" s="267"/>
      <c r="ASG50" s="322"/>
      <c r="ASH50" s="323"/>
      <c r="ASI50" s="1112"/>
      <c r="ASJ50" s="324"/>
      <c r="ASK50" s="325"/>
      <c r="ASL50" s="326"/>
      <c r="ASM50" s="327"/>
      <c r="ASN50" s="328"/>
      <c r="ASO50" s="269"/>
      <c r="ASP50" s="267"/>
      <c r="ASQ50" s="322"/>
      <c r="ASR50" s="323"/>
      <c r="ASS50" s="1112"/>
      <c r="AST50" s="324"/>
      <c r="ASU50" s="325"/>
      <c r="ASV50" s="326"/>
      <c r="ASW50" s="327"/>
      <c r="ASX50" s="328"/>
      <c r="ASY50" s="269"/>
      <c r="ASZ50" s="267"/>
      <c r="ATA50" s="322"/>
      <c r="ATB50" s="323"/>
      <c r="ATC50" s="1112"/>
      <c r="ATD50" s="324"/>
      <c r="ATE50" s="325"/>
      <c r="ATF50" s="326"/>
      <c r="ATG50" s="327"/>
      <c r="ATH50" s="328"/>
      <c r="ATI50" s="269"/>
      <c r="ATJ50" s="267"/>
      <c r="ATK50" s="322"/>
      <c r="ATL50" s="323"/>
      <c r="ATM50" s="1112"/>
      <c r="ATN50" s="324"/>
      <c r="ATO50" s="325"/>
      <c r="ATP50" s="326"/>
      <c r="ATQ50" s="327"/>
      <c r="ATR50" s="328"/>
      <c r="ATS50" s="269"/>
      <c r="ATT50" s="267"/>
      <c r="ATU50" s="322"/>
      <c r="ATV50" s="323"/>
      <c r="ATW50" s="1112"/>
      <c r="ATX50" s="324"/>
      <c r="ATY50" s="325"/>
      <c r="ATZ50" s="326"/>
      <c r="AUA50" s="327"/>
      <c r="AUB50" s="328"/>
      <c r="AUC50" s="269"/>
      <c r="AUD50" s="267"/>
      <c r="AUE50" s="322"/>
      <c r="AUF50" s="323"/>
      <c r="AUG50" s="1112"/>
      <c r="AUH50" s="324"/>
      <c r="AUI50" s="325"/>
      <c r="AUJ50" s="326"/>
      <c r="AUK50" s="327"/>
      <c r="AUL50" s="328"/>
      <c r="AUM50" s="269"/>
      <c r="AUN50" s="267"/>
      <c r="AUO50" s="322"/>
      <c r="AUP50" s="323"/>
      <c r="AUQ50" s="1112"/>
      <c r="AUR50" s="324"/>
      <c r="AUS50" s="325"/>
      <c r="AUT50" s="326"/>
      <c r="AUU50" s="327"/>
      <c r="AUV50" s="328"/>
      <c r="AUW50" s="269"/>
      <c r="AUX50" s="267"/>
      <c r="AUY50" s="322"/>
      <c r="AUZ50" s="323"/>
      <c r="AVA50" s="1112"/>
      <c r="AVB50" s="324"/>
      <c r="AVC50" s="325"/>
      <c r="AVD50" s="326"/>
      <c r="AVE50" s="327"/>
      <c r="AVF50" s="328"/>
      <c r="AVG50" s="269"/>
      <c r="AVH50" s="267"/>
      <c r="AVI50" s="322"/>
      <c r="AVJ50" s="323"/>
      <c r="AVK50" s="1112"/>
      <c r="AVL50" s="324"/>
      <c r="AVM50" s="325"/>
      <c r="AVN50" s="326"/>
      <c r="AVO50" s="327"/>
      <c r="AVP50" s="328"/>
      <c r="AVQ50" s="269"/>
      <c r="AVR50" s="267"/>
      <c r="AVS50" s="322"/>
      <c r="AVT50" s="323"/>
      <c r="AVU50" s="1112"/>
      <c r="AVV50" s="324"/>
      <c r="AVW50" s="325"/>
      <c r="AVX50" s="326"/>
      <c r="AVY50" s="327"/>
      <c r="AVZ50" s="328"/>
      <c r="AWA50" s="269"/>
      <c r="AWB50" s="267"/>
      <c r="AWC50" s="322"/>
      <c r="AWD50" s="323"/>
      <c r="AWE50" s="1112"/>
      <c r="AWF50" s="324"/>
      <c r="AWG50" s="325"/>
      <c r="AWH50" s="326"/>
      <c r="AWI50" s="327"/>
      <c r="AWJ50" s="328"/>
      <c r="AWK50" s="269"/>
      <c r="AWL50" s="267"/>
      <c r="AWM50" s="322"/>
      <c r="AWN50" s="323"/>
      <c r="AWO50" s="1112"/>
      <c r="AWP50" s="324"/>
      <c r="AWQ50" s="325"/>
      <c r="AWR50" s="326"/>
      <c r="AWS50" s="327"/>
      <c r="AWT50" s="328"/>
      <c r="AWU50" s="269"/>
      <c r="AWV50" s="267"/>
      <c r="AWW50" s="322"/>
      <c r="AWX50" s="323"/>
      <c r="AWY50" s="1112"/>
      <c r="AWZ50" s="324"/>
      <c r="AXA50" s="325"/>
      <c r="AXB50" s="326"/>
      <c r="AXC50" s="327"/>
      <c r="AXD50" s="328"/>
      <c r="AXE50" s="269"/>
      <c r="AXF50" s="267"/>
      <c r="AXG50" s="322"/>
      <c r="AXH50" s="323"/>
      <c r="AXI50" s="1112"/>
      <c r="AXJ50" s="324"/>
      <c r="AXK50" s="325"/>
      <c r="AXL50" s="326"/>
      <c r="AXM50" s="327"/>
      <c r="AXN50" s="328"/>
      <c r="AXO50" s="269"/>
      <c r="AXP50" s="267"/>
      <c r="AXQ50" s="322"/>
      <c r="AXR50" s="323"/>
      <c r="AXS50" s="1112"/>
      <c r="AXT50" s="324"/>
      <c r="AXU50" s="325"/>
      <c r="AXV50" s="326"/>
      <c r="AXW50" s="327"/>
      <c r="AXX50" s="328"/>
      <c r="AXY50" s="269"/>
      <c r="AXZ50" s="267"/>
      <c r="AYA50" s="322"/>
      <c r="AYB50" s="323"/>
      <c r="AYC50" s="1112"/>
      <c r="AYD50" s="324"/>
      <c r="AYE50" s="325"/>
      <c r="AYF50" s="326"/>
      <c r="AYG50" s="327"/>
      <c r="AYH50" s="328"/>
      <c r="AYI50" s="269"/>
      <c r="AYJ50" s="267"/>
      <c r="AYK50" s="322"/>
      <c r="AYL50" s="323"/>
      <c r="AYM50" s="1112"/>
      <c r="AYN50" s="324"/>
      <c r="AYO50" s="325"/>
      <c r="AYP50" s="326"/>
      <c r="AYQ50" s="327"/>
      <c r="AYR50" s="328"/>
      <c r="AYS50" s="269"/>
      <c r="AYT50" s="267"/>
      <c r="AYU50" s="322"/>
      <c r="AYV50" s="323"/>
      <c r="AYW50" s="1112"/>
      <c r="AYX50" s="324"/>
      <c r="AYY50" s="325"/>
      <c r="AYZ50" s="326"/>
      <c r="AZA50" s="327"/>
      <c r="AZB50" s="328"/>
      <c r="AZC50" s="269"/>
      <c r="AZD50" s="267"/>
      <c r="AZE50" s="322"/>
      <c r="AZF50" s="323"/>
      <c r="AZG50" s="1112"/>
      <c r="AZH50" s="324"/>
      <c r="AZI50" s="325"/>
      <c r="AZJ50" s="326"/>
      <c r="AZK50" s="327"/>
      <c r="AZL50" s="328"/>
      <c r="AZM50" s="269"/>
      <c r="AZN50" s="267"/>
      <c r="AZO50" s="322"/>
      <c r="AZP50" s="323"/>
      <c r="AZQ50" s="1112"/>
      <c r="AZR50" s="324"/>
      <c r="AZS50" s="325"/>
      <c r="AZT50" s="326"/>
      <c r="AZU50" s="327"/>
      <c r="AZV50" s="328"/>
      <c r="AZW50" s="269"/>
      <c r="AZX50" s="267"/>
      <c r="AZY50" s="322"/>
      <c r="AZZ50" s="323"/>
      <c r="BAA50" s="1112"/>
      <c r="BAB50" s="324"/>
      <c r="BAC50" s="325"/>
      <c r="BAD50" s="326"/>
      <c r="BAE50" s="327"/>
      <c r="BAF50" s="328"/>
      <c r="BAG50" s="269"/>
      <c r="BAH50" s="267"/>
      <c r="BAI50" s="322"/>
      <c r="BAJ50" s="323"/>
      <c r="BAK50" s="1112"/>
      <c r="BAL50" s="324"/>
      <c r="BAM50" s="325"/>
      <c r="BAN50" s="326"/>
      <c r="BAO50" s="327"/>
      <c r="BAP50" s="328"/>
      <c r="BAQ50" s="269"/>
      <c r="BAR50" s="267"/>
      <c r="BAS50" s="322"/>
      <c r="BAT50" s="323"/>
      <c r="BAU50" s="1112"/>
      <c r="BAV50" s="324"/>
      <c r="BAW50" s="325"/>
      <c r="BAX50" s="326"/>
      <c r="BAY50" s="327"/>
      <c r="BAZ50" s="328"/>
      <c r="BBA50" s="269"/>
      <c r="BBB50" s="267"/>
      <c r="BBC50" s="322"/>
      <c r="BBD50" s="323"/>
      <c r="BBE50" s="1112"/>
      <c r="BBF50" s="324"/>
      <c r="BBG50" s="325"/>
      <c r="BBH50" s="326"/>
      <c r="BBI50" s="327"/>
      <c r="BBJ50" s="328"/>
      <c r="BBK50" s="269"/>
      <c r="BBL50" s="267"/>
      <c r="BBM50" s="322"/>
      <c r="BBN50" s="323"/>
      <c r="BBO50" s="1112"/>
      <c r="BBP50" s="324"/>
      <c r="BBQ50" s="325"/>
      <c r="BBR50" s="326"/>
      <c r="BBS50" s="327"/>
      <c r="BBT50" s="328"/>
      <c r="BBU50" s="269"/>
      <c r="BBV50" s="267"/>
      <c r="BBW50" s="322"/>
      <c r="BBX50" s="323"/>
      <c r="BBY50" s="1112"/>
      <c r="BBZ50" s="324"/>
      <c r="BCA50" s="325"/>
      <c r="BCB50" s="326"/>
      <c r="BCC50" s="327"/>
      <c r="BCD50" s="328"/>
      <c r="BCE50" s="269"/>
      <c r="BCF50" s="267"/>
      <c r="BCG50" s="322"/>
      <c r="BCH50" s="323"/>
      <c r="BCI50" s="1112"/>
      <c r="BCJ50" s="324"/>
      <c r="BCK50" s="325"/>
      <c r="BCL50" s="326"/>
      <c r="BCM50" s="327"/>
      <c r="BCN50" s="328"/>
      <c r="BCO50" s="269"/>
      <c r="BCP50" s="267"/>
      <c r="BCQ50" s="322"/>
      <c r="BCR50" s="323"/>
      <c r="BCS50" s="1112"/>
      <c r="BCT50" s="324"/>
      <c r="BCU50" s="325"/>
      <c r="BCV50" s="326"/>
      <c r="BCW50" s="327"/>
      <c r="BCX50" s="328"/>
      <c r="BCY50" s="269"/>
      <c r="BCZ50" s="267"/>
      <c r="BDA50" s="322"/>
      <c r="BDB50" s="323"/>
      <c r="BDC50" s="1112"/>
      <c r="BDD50" s="324"/>
      <c r="BDE50" s="325"/>
      <c r="BDF50" s="326"/>
      <c r="BDG50" s="327"/>
      <c r="BDH50" s="328"/>
      <c r="BDI50" s="269"/>
      <c r="BDJ50" s="267"/>
      <c r="BDK50" s="322"/>
      <c r="BDL50" s="323"/>
      <c r="BDM50" s="1112"/>
      <c r="BDN50" s="324"/>
      <c r="BDO50" s="325"/>
      <c r="BDP50" s="326"/>
      <c r="BDQ50" s="327"/>
      <c r="BDR50" s="328"/>
      <c r="BDS50" s="269"/>
      <c r="BDT50" s="267"/>
      <c r="BDU50" s="322"/>
      <c r="BDV50" s="323"/>
      <c r="BDW50" s="1112"/>
      <c r="BDX50" s="324"/>
      <c r="BDY50" s="325"/>
      <c r="BDZ50" s="326"/>
      <c r="BEA50" s="327"/>
      <c r="BEB50" s="328"/>
      <c r="BEC50" s="269"/>
      <c r="BED50" s="267"/>
      <c r="BEE50" s="322"/>
      <c r="BEF50" s="323"/>
      <c r="BEG50" s="1112"/>
      <c r="BEH50" s="324"/>
      <c r="BEI50" s="325"/>
      <c r="BEJ50" s="326"/>
      <c r="BEK50" s="327"/>
      <c r="BEL50" s="328"/>
      <c r="BEM50" s="269"/>
      <c r="BEN50" s="267"/>
      <c r="BEO50" s="322"/>
      <c r="BEP50" s="323"/>
      <c r="BEQ50" s="1112"/>
      <c r="BER50" s="324"/>
      <c r="BES50" s="325"/>
      <c r="BET50" s="326"/>
      <c r="BEU50" s="327"/>
      <c r="BEV50" s="328"/>
      <c r="BEW50" s="269"/>
      <c r="BEX50" s="267"/>
      <c r="BEY50" s="322"/>
      <c r="BEZ50" s="323"/>
      <c r="BFA50" s="1112"/>
      <c r="BFB50" s="324"/>
      <c r="BFC50" s="325"/>
      <c r="BFD50" s="326"/>
      <c r="BFE50" s="327"/>
      <c r="BFF50" s="328"/>
      <c r="BFG50" s="269"/>
      <c r="BFH50" s="267"/>
      <c r="BFI50" s="322"/>
      <c r="BFJ50" s="323"/>
      <c r="BFK50" s="1112"/>
      <c r="BFL50" s="324"/>
      <c r="BFM50" s="325"/>
      <c r="BFN50" s="326"/>
      <c r="BFO50" s="327"/>
      <c r="BFP50" s="328"/>
      <c r="BFQ50" s="269"/>
      <c r="BFR50" s="267"/>
      <c r="BFS50" s="322"/>
      <c r="BFT50" s="323"/>
      <c r="BFU50" s="1112"/>
      <c r="BFV50" s="324"/>
      <c r="BFW50" s="325"/>
      <c r="BFX50" s="326"/>
      <c r="BFY50" s="327"/>
      <c r="BFZ50" s="328"/>
      <c r="BGA50" s="269"/>
      <c r="BGB50" s="267"/>
      <c r="BGC50" s="322"/>
      <c r="BGD50" s="323"/>
      <c r="BGE50" s="1112"/>
      <c r="BGF50" s="324"/>
      <c r="BGG50" s="325"/>
      <c r="BGH50" s="326"/>
      <c r="BGI50" s="327"/>
      <c r="BGJ50" s="328"/>
      <c r="BGK50" s="269"/>
      <c r="BGL50" s="267"/>
      <c r="BGM50" s="322"/>
      <c r="BGN50" s="323"/>
      <c r="BGO50" s="1112"/>
      <c r="BGP50" s="324"/>
      <c r="BGQ50" s="325"/>
      <c r="BGR50" s="326"/>
      <c r="BGS50" s="327"/>
      <c r="BGT50" s="328"/>
      <c r="BGU50" s="269"/>
      <c r="BGV50" s="267"/>
      <c r="BGW50" s="322"/>
      <c r="BGX50" s="323"/>
      <c r="BGY50" s="1112"/>
      <c r="BGZ50" s="324"/>
      <c r="BHA50" s="325"/>
      <c r="BHB50" s="326"/>
      <c r="BHC50" s="327"/>
      <c r="BHD50" s="328"/>
      <c r="BHE50" s="269"/>
      <c r="BHF50" s="267"/>
      <c r="BHG50" s="322"/>
      <c r="BHH50" s="323"/>
      <c r="BHI50" s="1112"/>
      <c r="BHJ50" s="324"/>
      <c r="BHK50" s="325"/>
      <c r="BHL50" s="326"/>
      <c r="BHM50" s="327"/>
      <c r="BHN50" s="328"/>
      <c r="BHO50" s="269"/>
      <c r="BHP50" s="267"/>
      <c r="BHQ50" s="322"/>
      <c r="BHR50" s="323"/>
      <c r="BHS50" s="1112"/>
      <c r="BHT50" s="324"/>
      <c r="BHU50" s="325"/>
      <c r="BHV50" s="326"/>
      <c r="BHW50" s="327"/>
      <c r="BHX50" s="328"/>
      <c r="BHY50" s="269"/>
      <c r="BHZ50" s="267"/>
      <c r="BIA50" s="322"/>
      <c r="BIB50" s="323"/>
      <c r="BIC50" s="1112"/>
      <c r="BID50" s="324"/>
      <c r="BIE50" s="325"/>
      <c r="BIF50" s="326"/>
      <c r="BIG50" s="327"/>
      <c r="BIH50" s="328"/>
      <c r="BII50" s="269"/>
      <c r="BIJ50" s="267"/>
      <c r="BIK50" s="322"/>
      <c r="BIL50" s="323"/>
      <c r="BIM50" s="1112"/>
      <c r="BIN50" s="324"/>
      <c r="BIO50" s="325"/>
      <c r="BIP50" s="326"/>
      <c r="BIQ50" s="327"/>
      <c r="BIR50" s="328"/>
      <c r="BIS50" s="269"/>
      <c r="BIT50" s="267"/>
      <c r="BIU50" s="322"/>
      <c r="BIV50" s="323"/>
      <c r="BIW50" s="1112"/>
      <c r="BIX50" s="324"/>
      <c r="BIY50" s="325"/>
      <c r="BIZ50" s="326"/>
      <c r="BJA50" s="327"/>
      <c r="BJB50" s="328"/>
      <c r="BJC50" s="269"/>
      <c r="BJD50" s="267"/>
      <c r="BJE50" s="322"/>
      <c r="BJF50" s="323"/>
      <c r="BJG50" s="1112"/>
      <c r="BJH50" s="324"/>
      <c r="BJI50" s="325"/>
      <c r="BJJ50" s="326"/>
      <c r="BJK50" s="327"/>
      <c r="BJL50" s="328"/>
      <c r="BJM50" s="269"/>
      <c r="BJN50" s="267"/>
      <c r="BJO50" s="322"/>
      <c r="BJP50" s="323"/>
      <c r="BJQ50" s="1112"/>
      <c r="BJR50" s="324"/>
      <c r="BJS50" s="325"/>
      <c r="BJT50" s="326"/>
      <c r="BJU50" s="327"/>
      <c r="BJV50" s="328"/>
      <c r="BJW50" s="269"/>
      <c r="BJX50" s="267"/>
      <c r="BJY50" s="322"/>
      <c r="BJZ50" s="323"/>
      <c r="BKA50" s="1112"/>
      <c r="BKB50" s="324"/>
      <c r="BKC50" s="325"/>
      <c r="BKD50" s="326"/>
      <c r="BKE50" s="327"/>
      <c r="BKF50" s="328"/>
      <c r="BKG50" s="269"/>
      <c r="BKH50" s="267"/>
      <c r="BKI50" s="322"/>
      <c r="BKJ50" s="323"/>
      <c r="BKK50" s="1112"/>
      <c r="BKL50" s="324"/>
      <c r="BKM50" s="325"/>
      <c r="BKN50" s="326"/>
      <c r="BKO50" s="327"/>
      <c r="BKP50" s="328"/>
      <c r="BKQ50" s="269"/>
      <c r="BKR50" s="267"/>
      <c r="BKS50" s="322"/>
      <c r="BKT50" s="323"/>
      <c r="BKU50" s="1112"/>
      <c r="BKV50" s="324"/>
      <c r="BKW50" s="325"/>
      <c r="BKX50" s="326"/>
      <c r="BKY50" s="327"/>
      <c r="BKZ50" s="328"/>
      <c r="BLA50" s="269"/>
      <c r="BLB50" s="267"/>
      <c r="BLC50" s="322"/>
      <c r="BLD50" s="323"/>
      <c r="BLE50" s="1112"/>
      <c r="BLF50" s="324"/>
      <c r="BLG50" s="325"/>
      <c r="BLH50" s="326"/>
      <c r="BLI50" s="327"/>
      <c r="BLJ50" s="328"/>
      <c r="BLK50" s="269"/>
      <c r="BLL50" s="267"/>
      <c r="BLM50" s="322"/>
      <c r="BLN50" s="323"/>
      <c r="BLO50" s="1112"/>
      <c r="BLP50" s="324"/>
      <c r="BLQ50" s="325"/>
      <c r="BLR50" s="326"/>
      <c r="BLS50" s="327"/>
      <c r="BLT50" s="328"/>
      <c r="BLU50" s="269"/>
      <c r="BLV50" s="267"/>
      <c r="BLW50" s="322"/>
      <c r="BLX50" s="323"/>
      <c r="BLY50" s="1112"/>
      <c r="BLZ50" s="324"/>
      <c r="BMA50" s="325"/>
      <c r="BMB50" s="326"/>
      <c r="BMC50" s="327"/>
      <c r="BMD50" s="328"/>
      <c r="BME50" s="269"/>
      <c r="BMF50" s="267"/>
      <c r="BMG50" s="322"/>
      <c r="BMH50" s="323"/>
      <c r="BMI50" s="1112"/>
      <c r="BMJ50" s="324"/>
      <c r="BMK50" s="325"/>
      <c r="BML50" s="326"/>
      <c r="BMM50" s="327"/>
      <c r="BMN50" s="328"/>
      <c r="BMO50" s="269"/>
      <c r="BMP50" s="267"/>
      <c r="BMQ50" s="322"/>
      <c r="BMR50" s="323"/>
      <c r="BMS50" s="1112"/>
      <c r="BMT50" s="324"/>
      <c r="BMU50" s="325"/>
      <c r="BMV50" s="326"/>
      <c r="BMW50" s="327"/>
      <c r="BMX50" s="328"/>
      <c r="BMY50" s="269"/>
      <c r="BMZ50" s="267"/>
      <c r="BNA50" s="322"/>
      <c r="BNB50" s="323"/>
      <c r="BNC50" s="1112"/>
      <c r="BND50" s="324"/>
      <c r="BNE50" s="325"/>
      <c r="BNF50" s="326"/>
      <c r="BNG50" s="327"/>
      <c r="BNH50" s="328"/>
      <c r="BNI50" s="269"/>
      <c r="BNJ50" s="267"/>
      <c r="BNK50" s="322"/>
      <c r="BNL50" s="323"/>
      <c r="BNM50" s="1112"/>
      <c r="BNN50" s="324"/>
      <c r="BNO50" s="325"/>
      <c r="BNP50" s="326"/>
      <c r="BNQ50" s="327"/>
      <c r="BNR50" s="328"/>
      <c r="BNS50" s="269"/>
      <c r="BNT50" s="267"/>
      <c r="BNU50" s="322"/>
      <c r="BNV50" s="323"/>
      <c r="BNW50" s="1112"/>
      <c r="BNX50" s="324"/>
      <c r="BNY50" s="325"/>
      <c r="BNZ50" s="326"/>
      <c r="BOA50" s="327"/>
      <c r="BOB50" s="328"/>
      <c r="BOC50" s="269"/>
      <c r="BOD50" s="267"/>
      <c r="BOE50" s="322"/>
      <c r="BOF50" s="323"/>
      <c r="BOG50" s="1112"/>
      <c r="BOH50" s="324"/>
      <c r="BOI50" s="325"/>
      <c r="BOJ50" s="326"/>
      <c r="BOK50" s="327"/>
      <c r="BOL50" s="328"/>
      <c r="BOM50" s="269"/>
      <c r="BON50" s="267"/>
      <c r="BOO50" s="322"/>
      <c r="BOP50" s="323"/>
      <c r="BOQ50" s="1112"/>
      <c r="BOR50" s="324"/>
      <c r="BOS50" s="325"/>
      <c r="BOT50" s="326"/>
      <c r="BOU50" s="327"/>
      <c r="BOV50" s="328"/>
      <c r="BOW50" s="269"/>
      <c r="BOX50" s="267"/>
      <c r="BOY50" s="322"/>
      <c r="BOZ50" s="323"/>
      <c r="BPA50" s="1112"/>
      <c r="BPB50" s="324"/>
      <c r="BPC50" s="325"/>
      <c r="BPD50" s="326"/>
      <c r="BPE50" s="327"/>
      <c r="BPF50" s="328"/>
      <c r="BPG50" s="269"/>
      <c r="BPH50" s="267"/>
      <c r="BPI50" s="322"/>
      <c r="BPJ50" s="323"/>
      <c r="BPK50" s="1112"/>
      <c r="BPL50" s="324"/>
      <c r="BPM50" s="325"/>
      <c r="BPN50" s="326"/>
      <c r="BPO50" s="327"/>
      <c r="BPP50" s="328"/>
      <c r="BPQ50" s="269"/>
      <c r="BPR50" s="267"/>
      <c r="BPS50" s="322"/>
      <c r="BPT50" s="323"/>
      <c r="BPU50" s="1112"/>
      <c r="BPV50" s="324"/>
      <c r="BPW50" s="325"/>
      <c r="BPX50" s="326"/>
      <c r="BPY50" s="327"/>
      <c r="BPZ50" s="328"/>
      <c r="BQA50" s="269"/>
      <c r="BQB50" s="267"/>
      <c r="BQC50" s="322"/>
      <c r="BQD50" s="323"/>
      <c r="BQE50" s="1112"/>
      <c r="BQF50" s="324"/>
      <c r="BQG50" s="325"/>
      <c r="BQH50" s="326"/>
      <c r="BQI50" s="327"/>
      <c r="BQJ50" s="328"/>
      <c r="BQK50" s="269"/>
      <c r="BQL50" s="267"/>
      <c r="BQM50" s="322"/>
      <c r="BQN50" s="323"/>
      <c r="BQO50" s="1112"/>
      <c r="BQP50" s="324"/>
      <c r="BQQ50" s="325"/>
      <c r="BQR50" s="326"/>
      <c r="BQS50" s="327"/>
      <c r="BQT50" s="328"/>
      <c r="BQU50" s="269"/>
      <c r="BQV50" s="267"/>
      <c r="BQW50" s="322"/>
      <c r="BQX50" s="323"/>
      <c r="BQY50" s="1112"/>
      <c r="BQZ50" s="324"/>
      <c r="BRA50" s="325"/>
      <c r="BRB50" s="326"/>
      <c r="BRC50" s="327"/>
      <c r="BRD50" s="328"/>
      <c r="BRE50" s="269"/>
      <c r="BRF50" s="267"/>
      <c r="BRG50" s="322"/>
      <c r="BRH50" s="323"/>
      <c r="BRI50" s="1112"/>
      <c r="BRJ50" s="324"/>
      <c r="BRK50" s="325"/>
      <c r="BRL50" s="326"/>
      <c r="BRM50" s="327"/>
      <c r="BRN50" s="328"/>
      <c r="BRO50" s="269"/>
      <c r="BRP50" s="267"/>
      <c r="BRQ50" s="322"/>
      <c r="BRR50" s="323"/>
      <c r="BRS50" s="1112"/>
      <c r="BRT50" s="324"/>
      <c r="BRU50" s="325"/>
      <c r="BRV50" s="326"/>
      <c r="BRW50" s="327"/>
      <c r="BRX50" s="328"/>
      <c r="BRY50" s="269"/>
      <c r="BRZ50" s="267"/>
      <c r="BSA50" s="322"/>
      <c r="BSB50" s="323"/>
      <c r="BSC50" s="1112"/>
      <c r="BSD50" s="324"/>
      <c r="BSE50" s="325"/>
      <c r="BSF50" s="326"/>
      <c r="BSG50" s="327"/>
      <c r="BSH50" s="328"/>
      <c r="BSI50" s="269"/>
      <c r="BSJ50" s="267"/>
      <c r="BSK50" s="322"/>
      <c r="BSL50" s="323"/>
      <c r="BSM50" s="1112"/>
      <c r="BSN50" s="324"/>
      <c r="BSO50" s="325"/>
      <c r="BSP50" s="326"/>
      <c r="BSQ50" s="327"/>
      <c r="BSR50" s="328"/>
      <c r="BSS50" s="269"/>
      <c r="BST50" s="267"/>
      <c r="BSU50" s="322"/>
      <c r="BSV50" s="323"/>
      <c r="BSW50" s="1112"/>
      <c r="BSX50" s="324"/>
      <c r="BSY50" s="325"/>
      <c r="BSZ50" s="326"/>
      <c r="BTA50" s="327"/>
      <c r="BTB50" s="328"/>
      <c r="BTC50" s="269"/>
      <c r="BTD50" s="267"/>
      <c r="BTE50" s="322"/>
      <c r="BTF50" s="323"/>
      <c r="BTG50" s="1112"/>
      <c r="BTH50" s="324"/>
      <c r="BTI50" s="325"/>
      <c r="BTJ50" s="326"/>
      <c r="BTK50" s="327"/>
      <c r="BTL50" s="328"/>
      <c r="BTM50" s="269"/>
      <c r="BTN50" s="267"/>
      <c r="BTO50" s="322"/>
      <c r="BTP50" s="323"/>
      <c r="BTQ50" s="1112"/>
      <c r="BTR50" s="324"/>
      <c r="BTS50" s="325"/>
      <c r="BTT50" s="326"/>
      <c r="BTU50" s="327"/>
      <c r="BTV50" s="328"/>
      <c r="BTW50" s="269"/>
      <c r="BTX50" s="267"/>
      <c r="BTY50" s="322"/>
      <c r="BTZ50" s="323"/>
      <c r="BUA50" s="1112"/>
      <c r="BUB50" s="324"/>
      <c r="BUC50" s="325"/>
      <c r="BUD50" s="326"/>
      <c r="BUE50" s="327"/>
      <c r="BUF50" s="328"/>
      <c r="BUG50" s="269"/>
      <c r="BUH50" s="267"/>
      <c r="BUI50" s="322"/>
      <c r="BUJ50" s="323"/>
      <c r="BUK50" s="1112"/>
      <c r="BUL50" s="324"/>
      <c r="BUM50" s="325"/>
      <c r="BUN50" s="326"/>
      <c r="BUO50" s="327"/>
      <c r="BUP50" s="328"/>
      <c r="BUQ50" s="269"/>
      <c r="BUR50" s="267"/>
      <c r="BUS50" s="322"/>
      <c r="BUT50" s="323"/>
      <c r="BUU50" s="1112"/>
      <c r="BUV50" s="324"/>
      <c r="BUW50" s="325"/>
      <c r="BUX50" s="326"/>
      <c r="BUY50" s="327"/>
      <c r="BUZ50" s="328"/>
      <c r="BVA50" s="269"/>
      <c r="BVB50" s="267"/>
      <c r="BVC50" s="322"/>
      <c r="BVD50" s="323"/>
      <c r="BVE50" s="1112"/>
      <c r="BVF50" s="324"/>
      <c r="BVG50" s="325"/>
      <c r="BVH50" s="326"/>
      <c r="BVI50" s="327"/>
      <c r="BVJ50" s="328"/>
      <c r="BVK50" s="269"/>
      <c r="BVL50" s="267"/>
      <c r="BVM50" s="322"/>
      <c r="BVN50" s="323"/>
      <c r="BVO50" s="1112"/>
      <c r="BVP50" s="324"/>
      <c r="BVQ50" s="325"/>
      <c r="BVR50" s="326"/>
      <c r="BVS50" s="327"/>
      <c r="BVT50" s="328"/>
      <c r="BVU50" s="269"/>
      <c r="BVV50" s="267"/>
      <c r="BVW50" s="322"/>
      <c r="BVX50" s="323"/>
      <c r="BVY50" s="1112"/>
      <c r="BVZ50" s="324"/>
      <c r="BWA50" s="325"/>
      <c r="BWB50" s="326"/>
      <c r="BWC50" s="327"/>
      <c r="BWD50" s="328"/>
      <c r="BWE50" s="269"/>
      <c r="BWF50" s="267"/>
      <c r="BWG50" s="322"/>
      <c r="BWH50" s="323"/>
      <c r="BWI50" s="1112"/>
      <c r="BWJ50" s="324"/>
      <c r="BWK50" s="325"/>
      <c r="BWL50" s="326"/>
      <c r="BWM50" s="327"/>
      <c r="BWN50" s="328"/>
      <c r="BWO50" s="269"/>
      <c r="BWP50" s="267"/>
      <c r="BWQ50" s="322"/>
      <c r="BWR50" s="323"/>
      <c r="BWS50" s="1112"/>
      <c r="BWT50" s="324"/>
      <c r="BWU50" s="325"/>
      <c r="BWV50" s="326"/>
      <c r="BWW50" s="327"/>
      <c r="BWX50" s="328"/>
      <c r="BWY50" s="269"/>
      <c r="BWZ50" s="267"/>
      <c r="BXA50" s="322"/>
      <c r="BXB50" s="323"/>
      <c r="BXC50" s="1112"/>
      <c r="BXD50" s="324"/>
      <c r="BXE50" s="325"/>
      <c r="BXF50" s="326"/>
      <c r="BXG50" s="327"/>
      <c r="BXH50" s="328"/>
      <c r="BXI50" s="269"/>
      <c r="BXJ50" s="267"/>
      <c r="BXK50" s="322"/>
      <c r="BXL50" s="323"/>
      <c r="BXM50" s="1112"/>
      <c r="BXN50" s="324"/>
      <c r="BXO50" s="325"/>
      <c r="BXP50" s="326"/>
      <c r="BXQ50" s="327"/>
      <c r="BXR50" s="328"/>
      <c r="BXS50" s="269"/>
      <c r="BXT50" s="267"/>
      <c r="BXU50" s="322"/>
      <c r="BXV50" s="323"/>
      <c r="BXW50" s="1112"/>
      <c r="BXX50" s="324"/>
      <c r="BXY50" s="325"/>
      <c r="BXZ50" s="326"/>
      <c r="BYA50" s="327"/>
      <c r="BYB50" s="328"/>
      <c r="BYC50" s="269"/>
      <c r="BYD50" s="267"/>
      <c r="BYE50" s="322"/>
      <c r="BYF50" s="323"/>
      <c r="BYG50" s="1112"/>
      <c r="BYH50" s="324"/>
      <c r="BYI50" s="325"/>
      <c r="BYJ50" s="326"/>
      <c r="BYK50" s="327"/>
      <c r="BYL50" s="328"/>
      <c r="BYM50" s="269"/>
      <c r="BYN50" s="267"/>
      <c r="BYO50" s="322"/>
      <c r="BYP50" s="323"/>
      <c r="BYQ50" s="1112"/>
      <c r="BYR50" s="324"/>
      <c r="BYS50" s="325"/>
      <c r="BYT50" s="326"/>
      <c r="BYU50" s="327"/>
      <c r="BYV50" s="328"/>
      <c r="BYW50" s="269"/>
      <c r="BYX50" s="267"/>
      <c r="BYY50" s="322"/>
      <c r="BYZ50" s="323"/>
      <c r="BZA50" s="1112"/>
      <c r="BZB50" s="324"/>
      <c r="BZC50" s="325"/>
      <c r="BZD50" s="326"/>
      <c r="BZE50" s="327"/>
      <c r="BZF50" s="328"/>
      <c r="BZG50" s="269"/>
      <c r="BZH50" s="267"/>
      <c r="BZI50" s="322"/>
      <c r="BZJ50" s="323"/>
      <c r="BZK50" s="1112"/>
      <c r="BZL50" s="324"/>
      <c r="BZM50" s="325"/>
      <c r="BZN50" s="326"/>
      <c r="BZO50" s="327"/>
      <c r="BZP50" s="328"/>
      <c r="BZQ50" s="269"/>
      <c r="BZR50" s="267"/>
      <c r="BZS50" s="322"/>
      <c r="BZT50" s="323"/>
      <c r="BZU50" s="1112"/>
      <c r="BZV50" s="324"/>
      <c r="BZW50" s="325"/>
      <c r="BZX50" s="326"/>
      <c r="BZY50" s="327"/>
      <c r="BZZ50" s="328"/>
      <c r="CAA50" s="269"/>
      <c r="CAB50" s="267"/>
      <c r="CAC50" s="322"/>
      <c r="CAD50" s="323"/>
      <c r="CAE50" s="1112"/>
      <c r="CAF50" s="324"/>
      <c r="CAG50" s="325"/>
      <c r="CAH50" s="326"/>
      <c r="CAI50" s="327"/>
      <c r="CAJ50" s="328"/>
      <c r="CAK50" s="269"/>
      <c r="CAL50" s="267"/>
      <c r="CAM50" s="322"/>
      <c r="CAN50" s="323"/>
      <c r="CAO50" s="1112"/>
      <c r="CAP50" s="324"/>
      <c r="CAQ50" s="325"/>
      <c r="CAR50" s="326"/>
      <c r="CAS50" s="327"/>
      <c r="CAT50" s="328"/>
      <c r="CAU50" s="269"/>
      <c r="CAV50" s="267"/>
      <c r="CAW50" s="322"/>
      <c r="CAX50" s="323"/>
      <c r="CAY50" s="1112"/>
      <c r="CAZ50" s="324"/>
      <c r="CBA50" s="325"/>
      <c r="CBB50" s="326"/>
      <c r="CBC50" s="327"/>
      <c r="CBD50" s="328"/>
      <c r="CBE50" s="269"/>
      <c r="CBF50" s="267"/>
      <c r="CBG50" s="322"/>
      <c r="CBH50" s="323"/>
      <c r="CBI50" s="1112"/>
      <c r="CBJ50" s="324"/>
      <c r="CBK50" s="325"/>
      <c r="CBL50" s="326"/>
      <c r="CBM50" s="327"/>
      <c r="CBN50" s="328"/>
      <c r="CBO50" s="269"/>
      <c r="CBP50" s="267"/>
      <c r="CBQ50" s="322"/>
      <c r="CBR50" s="323"/>
      <c r="CBS50" s="1112"/>
      <c r="CBT50" s="324"/>
      <c r="CBU50" s="325"/>
      <c r="CBV50" s="326"/>
      <c r="CBW50" s="327"/>
      <c r="CBX50" s="328"/>
      <c r="CBY50" s="269"/>
      <c r="CBZ50" s="267"/>
      <c r="CCA50" s="322"/>
      <c r="CCB50" s="323"/>
      <c r="CCC50" s="1112"/>
      <c r="CCD50" s="324"/>
      <c r="CCE50" s="325"/>
      <c r="CCF50" s="326"/>
      <c r="CCG50" s="327"/>
      <c r="CCH50" s="328"/>
      <c r="CCI50" s="269"/>
      <c r="CCJ50" s="267"/>
      <c r="CCK50" s="322"/>
      <c r="CCL50" s="323"/>
      <c r="CCM50" s="1112"/>
      <c r="CCN50" s="324"/>
      <c r="CCO50" s="325"/>
      <c r="CCP50" s="326"/>
      <c r="CCQ50" s="327"/>
      <c r="CCR50" s="328"/>
      <c r="CCS50" s="269"/>
      <c r="CCT50" s="267"/>
      <c r="CCU50" s="322"/>
      <c r="CCV50" s="323"/>
      <c r="CCW50" s="1112"/>
      <c r="CCX50" s="324"/>
      <c r="CCY50" s="325"/>
      <c r="CCZ50" s="326"/>
      <c r="CDA50" s="327"/>
      <c r="CDB50" s="328"/>
      <c r="CDC50" s="269"/>
      <c r="CDD50" s="267"/>
      <c r="CDE50" s="322"/>
      <c r="CDF50" s="323"/>
      <c r="CDG50" s="1112"/>
      <c r="CDH50" s="324"/>
      <c r="CDI50" s="325"/>
      <c r="CDJ50" s="326"/>
      <c r="CDK50" s="327"/>
      <c r="CDL50" s="328"/>
      <c r="CDM50" s="269"/>
      <c r="CDN50" s="267"/>
      <c r="CDO50" s="322"/>
      <c r="CDP50" s="323"/>
      <c r="CDQ50" s="1112"/>
      <c r="CDR50" s="324"/>
      <c r="CDS50" s="325"/>
      <c r="CDT50" s="326"/>
      <c r="CDU50" s="327"/>
      <c r="CDV50" s="328"/>
      <c r="CDW50" s="269"/>
      <c r="CDX50" s="267"/>
      <c r="CDY50" s="322"/>
      <c r="CDZ50" s="323"/>
      <c r="CEA50" s="1112"/>
      <c r="CEB50" s="324"/>
      <c r="CEC50" s="325"/>
      <c r="CED50" s="326"/>
      <c r="CEE50" s="327"/>
      <c r="CEF50" s="328"/>
      <c r="CEG50" s="269"/>
      <c r="CEH50" s="267"/>
      <c r="CEI50" s="322"/>
      <c r="CEJ50" s="323"/>
      <c r="CEK50" s="1112"/>
      <c r="CEL50" s="324"/>
      <c r="CEM50" s="325"/>
      <c r="CEN50" s="326"/>
      <c r="CEO50" s="327"/>
      <c r="CEP50" s="328"/>
      <c r="CEQ50" s="269"/>
      <c r="CER50" s="267"/>
      <c r="CES50" s="322"/>
      <c r="CET50" s="323"/>
      <c r="CEU50" s="1112"/>
      <c r="CEV50" s="324"/>
      <c r="CEW50" s="325"/>
      <c r="CEX50" s="326"/>
      <c r="CEY50" s="327"/>
      <c r="CEZ50" s="328"/>
      <c r="CFA50" s="269"/>
      <c r="CFB50" s="267"/>
      <c r="CFC50" s="322"/>
      <c r="CFD50" s="323"/>
      <c r="CFE50" s="1112"/>
      <c r="CFF50" s="324"/>
      <c r="CFG50" s="325"/>
      <c r="CFH50" s="326"/>
      <c r="CFI50" s="327"/>
      <c r="CFJ50" s="328"/>
      <c r="CFK50" s="269"/>
      <c r="CFL50" s="267"/>
      <c r="CFM50" s="322"/>
      <c r="CFN50" s="323"/>
      <c r="CFO50" s="1112"/>
      <c r="CFP50" s="324"/>
      <c r="CFQ50" s="325"/>
      <c r="CFR50" s="326"/>
      <c r="CFS50" s="327"/>
      <c r="CFT50" s="328"/>
      <c r="CFU50" s="269"/>
      <c r="CFV50" s="267"/>
      <c r="CFW50" s="322"/>
      <c r="CFX50" s="323"/>
      <c r="CFY50" s="1112"/>
      <c r="CFZ50" s="324"/>
      <c r="CGA50" s="325"/>
      <c r="CGB50" s="326"/>
      <c r="CGC50" s="327"/>
      <c r="CGD50" s="328"/>
      <c r="CGE50" s="269"/>
      <c r="CGF50" s="267"/>
      <c r="CGG50" s="322"/>
      <c r="CGH50" s="323"/>
      <c r="CGI50" s="1112"/>
      <c r="CGJ50" s="324"/>
      <c r="CGK50" s="325"/>
      <c r="CGL50" s="326"/>
      <c r="CGM50" s="327"/>
      <c r="CGN50" s="328"/>
      <c r="CGO50" s="269"/>
      <c r="CGP50" s="267"/>
      <c r="CGQ50" s="322"/>
      <c r="CGR50" s="323"/>
      <c r="CGS50" s="1112"/>
      <c r="CGT50" s="324"/>
      <c r="CGU50" s="325"/>
      <c r="CGV50" s="326"/>
      <c r="CGW50" s="327"/>
      <c r="CGX50" s="328"/>
      <c r="CGY50" s="269"/>
      <c r="CGZ50" s="267"/>
      <c r="CHA50" s="322"/>
      <c r="CHB50" s="323"/>
      <c r="CHC50" s="1112"/>
      <c r="CHD50" s="324"/>
      <c r="CHE50" s="325"/>
      <c r="CHF50" s="326"/>
      <c r="CHG50" s="327"/>
      <c r="CHH50" s="328"/>
      <c r="CHI50" s="269"/>
      <c r="CHJ50" s="267"/>
      <c r="CHK50" s="322"/>
      <c r="CHL50" s="323"/>
      <c r="CHM50" s="1112"/>
      <c r="CHN50" s="324"/>
      <c r="CHO50" s="325"/>
      <c r="CHP50" s="326"/>
      <c r="CHQ50" s="327"/>
      <c r="CHR50" s="328"/>
      <c r="CHS50" s="269"/>
      <c r="CHT50" s="267"/>
      <c r="CHU50" s="322"/>
      <c r="CHV50" s="323"/>
      <c r="CHW50" s="1112"/>
      <c r="CHX50" s="324"/>
      <c r="CHY50" s="325"/>
      <c r="CHZ50" s="326"/>
      <c r="CIA50" s="327"/>
      <c r="CIB50" s="328"/>
      <c r="CIC50" s="269"/>
      <c r="CID50" s="267"/>
      <c r="CIE50" s="322"/>
      <c r="CIF50" s="323"/>
      <c r="CIG50" s="1112"/>
      <c r="CIH50" s="324"/>
      <c r="CII50" s="325"/>
      <c r="CIJ50" s="326"/>
      <c r="CIK50" s="327"/>
      <c r="CIL50" s="328"/>
      <c r="CIM50" s="269"/>
      <c r="CIN50" s="267"/>
      <c r="CIO50" s="322"/>
      <c r="CIP50" s="323"/>
      <c r="CIQ50" s="1112"/>
      <c r="CIR50" s="324"/>
      <c r="CIS50" s="325"/>
      <c r="CIT50" s="326"/>
      <c r="CIU50" s="327"/>
      <c r="CIV50" s="328"/>
      <c r="CIW50" s="269"/>
      <c r="CIX50" s="267"/>
      <c r="CIY50" s="322"/>
      <c r="CIZ50" s="323"/>
      <c r="CJA50" s="1112"/>
      <c r="CJB50" s="324"/>
      <c r="CJC50" s="325"/>
      <c r="CJD50" s="326"/>
      <c r="CJE50" s="327"/>
      <c r="CJF50" s="328"/>
      <c r="CJG50" s="269"/>
      <c r="CJH50" s="267"/>
      <c r="CJI50" s="322"/>
      <c r="CJJ50" s="323"/>
      <c r="CJK50" s="1112"/>
      <c r="CJL50" s="324"/>
      <c r="CJM50" s="325"/>
      <c r="CJN50" s="326"/>
      <c r="CJO50" s="327"/>
      <c r="CJP50" s="328"/>
      <c r="CJQ50" s="269"/>
      <c r="CJR50" s="267"/>
      <c r="CJS50" s="322"/>
      <c r="CJT50" s="323"/>
      <c r="CJU50" s="1112"/>
      <c r="CJV50" s="324"/>
      <c r="CJW50" s="325"/>
      <c r="CJX50" s="326"/>
      <c r="CJY50" s="327"/>
      <c r="CJZ50" s="328"/>
      <c r="CKA50" s="269"/>
      <c r="CKB50" s="267"/>
      <c r="CKC50" s="322"/>
      <c r="CKD50" s="323"/>
      <c r="CKE50" s="1112"/>
      <c r="CKF50" s="324"/>
      <c r="CKG50" s="325"/>
      <c r="CKH50" s="326"/>
      <c r="CKI50" s="327"/>
      <c r="CKJ50" s="328"/>
      <c r="CKK50" s="269"/>
      <c r="CKL50" s="267"/>
      <c r="CKM50" s="322"/>
      <c r="CKN50" s="323"/>
      <c r="CKO50" s="1112"/>
      <c r="CKP50" s="324"/>
      <c r="CKQ50" s="325"/>
      <c r="CKR50" s="326"/>
      <c r="CKS50" s="327"/>
      <c r="CKT50" s="328"/>
      <c r="CKU50" s="269"/>
      <c r="CKV50" s="267"/>
      <c r="CKW50" s="322"/>
      <c r="CKX50" s="323"/>
      <c r="CKY50" s="1112"/>
      <c r="CKZ50" s="324"/>
      <c r="CLA50" s="325"/>
      <c r="CLB50" s="326"/>
      <c r="CLC50" s="327"/>
      <c r="CLD50" s="328"/>
      <c r="CLE50" s="269"/>
      <c r="CLF50" s="267"/>
      <c r="CLG50" s="322"/>
      <c r="CLH50" s="323"/>
      <c r="CLI50" s="1112"/>
      <c r="CLJ50" s="324"/>
      <c r="CLK50" s="325"/>
      <c r="CLL50" s="326"/>
      <c r="CLM50" s="327"/>
      <c r="CLN50" s="328"/>
      <c r="CLO50" s="269"/>
      <c r="CLP50" s="267"/>
      <c r="CLQ50" s="322"/>
      <c r="CLR50" s="323"/>
      <c r="CLS50" s="1112"/>
      <c r="CLT50" s="324"/>
      <c r="CLU50" s="325"/>
      <c r="CLV50" s="326"/>
      <c r="CLW50" s="327"/>
      <c r="CLX50" s="328"/>
      <c r="CLY50" s="269"/>
      <c r="CLZ50" s="267"/>
      <c r="CMA50" s="322"/>
      <c r="CMB50" s="323"/>
      <c r="CMC50" s="1112"/>
      <c r="CMD50" s="324"/>
      <c r="CME50" s="325"/>
      <c r="CMF50" s="326"/>
      <c r="CMG50" s="327"/>
      <c r="CMH50" s="328"/>
      <c r="CMI50" s="269"/>
      <c r="CMJ50" s="267"/>
      <c r="CMK50" s="322"/>
      <c r="CML50" s="323"/>
      <c r="CMM50" s="1112"/>
      <c r="CMN50" s="324"/>
      <c r="CMO50" s="325"/>
      <c r="CMP50" s="326"/>
      <c r="CMQ50" s="327"/>
      <c r="CMR50" s="328"/>
      <c r="CMS50" s="269"/>
      <c r="CMT50" s="267"/>
      <c r="CMU50" s="322"/>
      <c r="CMV50" s="323"/>
      <c r="CMW50" s="1112"/>
      <c r="CMX50" s="324"/>
      <c r="CMY50" s="325"/>
      <c r="CMZ50" s="326"/>
      <c r="CNA50" s="327"/>
      <c r="CNB50" s="328"/>
      <c r="CNC50" s="269"/>
      <c r="CND50" s="267"/>
      <c r="CNE50" s="322"/>
      <c r="CNF50" s="323"/>
      <c r="CNG50" s="1112"/>
      <c r="CNH50" s="324"/>
      <c r="CNI50" s="325"/>
      <c r="CNJ50" s="326"/>
      <c r="CNK50" s="327"/>
      <c r="CNL50" s="328"/>
      <c r="CNM50" s="269"/>
      <c r="CNN50" s="267"/>
      <c r="CNO50" s="322"/>
      <c r="CNP50" s="323"/>
      <c r="CNQ50" s="1112"/>
      <c r="CNR50" s="324"/>
      <c r="CNS50" s="325"/>
      <c r="CNT50" s="326"/>
      <c r="CNU50" s="327"/>
      <c r="CNV50" s="328"/>
      <c r="CNW50" s="269"/>
      <c r="CNX50" s="267"/>
      <c r="CNY50" s="322"/>
      <c r="CNZ50" s="323"/>
      <c r="COA50" s="1112"/>
      <c r="COB50" s="324"/>
      <c r="COC50" s="325"/>
      <c r="COD50" s="326"/>
      <c r="COE50" s="327"/>
      <c r="COF50" s="328"/>
      <c r="COG50" s="269"/>
      <c r="COH50" s="267"/>
      <c r="COI50" s="322"/>
      <c r="COJ50" s="323"/>
      <c r="COK50" s="1112"/>
      <c r="COL50" s="324"/>
      <c r="COM50" s="325"/>
      <c r="CON50" s="326"/>
      <c r="COO50" s="327"/>
      <c r="COP50" s="328"/>
      <c r="COQ50" s="269"/>
      <c r="COR50" s="267"/>
      <c r="COS50" s="322"/>
      <c r="COT50" s="323"/>
      <c r="COU50" s="1112"/>
      <c r="COV50" s="324"/>
      <c r="COW50" s="325"/>
      <c r="COX50" s="326"/>
      <c r="COY50" s="327"/>
      <c r="COZ50" s="328"/>
      <c r="CPA50" s="269"/>
      <c r="CPB50" s="267"/>
      <c r="CPC50" s="322"/>
      <c r="CPD50" s="323"/>
      <c r="CPE50" s="1112"/>
      <c r="CPF50" s="324"/>
      <c r="CPG50" s="325"/>
      <c r="CPH50" s="326"/>
      <c r="CPI50" s="327"/>
      <c r="CPJ50" s="328"/>
      <c r="CPK50" s="269"/>
      <c r="CPL50" s="267"/>
      <c r="CPM50" s="322"/>
      <c r="CPN50" s="323"/>
      <c r="CPO50" s="1112"/>
      <c r="CPP50" s="324"/>
      <c r="CPQ50" s="325"/>
      <c r="CPR50" s="326"/>
      <c r="CPS50" s="327"/>
      <c r="CPT50" s="328"/>
      <c r="CPU50" s="269"/>
      <c r="CPV50" s="267"/>
      <c r="CPW50" s="322"/>
      <c r="CPX50" s="323"/>
      <c r="CPY50" s="1112"/>
      <c r="CPZ50" s="324"/>
      <c r="CQA50" s="325"/>
      <c r="CQB50" s="326"/>
      <c r="CQC50" s="327"/>
      <c r="CQD50" s="328"/>
      <c r="CQE50" s="269"/>
      <c r="CQF50" s="267"/>
      <c r="CQG50" s="322"/>
      <c r="CQH50" s="323"/>
      <c r="CQI50" s="1112"/>
      <c r="CQJ50" s="324"/>
      <c r="CQK50" s="325"/>
      <c r="CQL50" s="326"/>
      <c r="CQM50" s="327"/>
      <c r="CQN50" s="328"/>
      <c r="CQO50" s="269"/>
      <c r="CQP50" s="267"/>
      <c r="CQQ50" s="322"/>
      <c r="CQR50" s="323"/>
      <c r="CQS50" s="1112"/>
      <c r="CQT50" s="324"/>
      <c r="CQU50" s="325"/>
      <c r="CQV50" s="326"/>
      <c r="CQW50" s="327"/>
      <c r="CQX50" s="328"/>
      <c r="CQY50" s="269"/>
      <c r="CQZ50" s="267"/>
      <c r="CRA50" s="322"/>
      <c r="CRB50" s="323"/>
      <c r="CRC50" s="1112"/>
      <c r="CRD50" s="324"/>
      <c r="CRE50" s="325"/>
      <c r="CRF50" s="326"/>
      <c r="CRG50" s="327"/>
      <c r="CRH50" s="328"/>
      <c r="CRI50" s="269"/>
      <c r="CRJ50" s="267"/>
      <c r="CRK50" s="322"/>
      <c r="CRL50" s="323"/>
      <c r="CRM50" s="1112"/>
      <c r="CRN50" s="324"/>
      <c r="CRO50" s="325"/>
      <c r="CRP50" s="326"/>
      <c r="CRQ50" s="327"/>
      <c r="CRR50" s="328"/>
      <c r="CRS50" s="269"/>
      <c r="CRT50" s="267"/>
      <c r="CRU50" s="322"/>
      <c r="CRV50" s="323"/>
      <c r="CRW50" s="1112"/>
      <c r="CRX50" s="324"/>
      <c r="CRY50" s="325"/>
      <c r="CRZ50" s="326"/>
      <c r="CSA50" s="327"/>
      <c r="CSB50" s="328"/>
      <c r="CSC50" s="269"/>
      <c r="CSD50" s="267"/>
      <c r="CSE50" s="322"/>
      <c r="CSF50" s="323"/>
      <c r="CSG50" s="1112"/>
      <c r="CSH50" s="324"/>
      <c r="CSI50" s="325"/>
      <c r="CSJ50" s="326"/>
      <c r="CSK50" s="327"/>
      <c r="CSL50" s="328"/>
      <c r="CSM50" s="269"/>
      <c r="CSN50" s="267"/>
      <c r="CSO50" s="322"/>
      <c r="CSP50" s="323"/>
      <c r="CSQ50" s="1112"/>
      <c r="CSR50" s="324"/>
      <c r="CSS50" s="325"/>
      <c r="CST50" s="326"/>
      <c r="CSU50" s="327"/>
      <c r="CSV50" s="328"/>
      <c r="CSW50" s="269"/>
      <c r="CSX50" s="267"/>
      <c r="CSY50" s="322"/>
      <c r="CSZ50" s="323"/>
      <c r="CTA50" s="1112"/>
      <c r="CTB50" s="324"/>
      <c r="CTC50" s="325"/>
      <c r="CTD50" s="326"/>
      <c r="CTE50" s="327"/>
      <c r="CTF50" s="328"/>
      <c r="CTG50" s="269"/>
      <c r="CTH50" s="267"/>
      <c r="CTI50" s="322"/>
      <c r="CTJ50" s="323"/>
      <c r="CTK50" s="1112"/>
      <c r="CTL50" s="324"/>
      <c r="CTM50" s="325"/>
      <c r="CTN50" s="326"/>
      <c r="CTO50" s="327"/>
      <c r="CTP50" s="328"/>
      <c r="CTQ50" s="269"/>
      <c r="CTR50" s="267"/>
      <c r="CTS50" s="322"/>
      <c r="CTT50" s="323"/>
      <c r="CTU50" s="1112"/>
      <c r="CTV50" s="324"/>
      <c r="CTW50" s="325"/>
      <c r="CTX50" s="326"/>
      <c r="CTY50" s="327"/>
      <c r="CTZ50" s="328"/>
      <c r="CUA50" s="269"/>
      <c r="CUB50" s="267"/>
      <c r="CUC50" s="322"/>
      <c r="CUD50" s="323"/>
      <c r="CUE50" s="1112"/>
      <c r="CUF50" s="324"/>
      <c r="CUG50" s="325"/>
      <c r="CUH50" s="326"/>
      <c r="CUI50" s="327"/>
      <c r="CUJ50" s="328"/>
      <c r="CUK50" s="269"/>
      <c r="CUL50" s="267"/>
      <c r="CUM50" s="322"/>
      <c r="CUN50" s="323"/>
      <c r="CUO50" s="1112"/>
      <c r="CUP50" s="324"/>
      <c r="CUQ50" s="325"/>
      <c r="CUR50" s="326"/>
      <c r="CUS50" s="327"/>
      <c r="CUT50" s="328"/>
      <c r="CUU50" s="269"/>
      <c r="CUV50" s="267"/>
      <c r="CUW50" s="322"/>
      <c r="CUX50" s="323"/>
      <c r="CUY50" s="1112"/>
      <c r="CUZ50" s="324"/>
      <c r="CVA50" s="325"/>
      <c r="CVB50" s="326"/>
      <c r="CVC50" s="327"/>
      <c r="CVD50" s="328"/>
      <c r="CVE50" s="269"/>
      <c r="CVF50" s="267"/>
      <c r="CVG50" s="322"/>
      <c r="CVH50" s="323"/>
      <c r="CVI50" s="1112"/>
      <c r="CVJ50" s="324"/>
      <c r="CVK50" s="325"/>
      <c r="CVL50" s="326"/>
      <c r="CVM50" s="327"/>
      <c r="CVN50" s="328"/>
      <c r="CVO50" s="269"/>
      <c r="CVP50" s="267"/>
      <c r="CVQ50" s="322"/>
      <c r="CVR50" s="323"/>
      <c r="CVS50" s="1112"/>
      <c r="CVT50" s="324"/>
      <c r="CVU50" s="325"/>
      <c r="CVV50" s="326"/>
      <c r="CVW50" s="327"/>
      <c r="CVX50" s="328"/>
      <c r="CVY50" s="269"/>
      <c r="CVZ50" s="267"/>
      <c r="CWA50" s="322"/>
      <c r="CWB50" s="323"/>
      <c r="CWC50" s="1112"/>
      <c r="CWD50" s="324"/>
      <c r="CWE50" s="325"/>
      <c r="CWF50" s="326"/>
      <c r="CWG50" s="327"/>
      <c r="CWH50" s="328"/>
      <c r="CWI50" s="269"/>
      <c r="CWJ50" s="267"/>
      <c r="CWK50" s="322"/>
      <c r="CWL50" s="323"/>
      <c r="CWM50" s="1112"/>
      <c r="CWN50" s="324"/>
      <c r="CWO50" s="325"/>
      <c r="CWP50" s="326"/>
      <c r="CWQ50" s="327"/>
      <c r="CWR50" s="328"/>
      <c r="CWS50" s="269"/>
      <c r="CWT50" s="267"/>
      <c r="CWU50" s="322"/>
      <c r="CWV50" s="323"/>
      <c r="CWW50" s="1112"/>
      <c r="CWX50" s="324"/>
      <c r="CWY50" s="325"/>
      <c r="CWZ50" s="326"/>
      <c r="CXA50" s="327"/>
      <c r="CXB50" s="328"/>
      <c r="CXC50" s="269"/>
      <c r="CXD50" s="267"/>
      <c r="CXE50" s="322"/>
      <c r="CXF50" s="323"/>
      <c r="CXG50" s="1112"/>
      <c r="CXH50" s="324"/>
      <c r="CXI50" s="325"/>
      <c r="CXJ50" s="326"/>
      <c r="CXK50" s="327"/>
      <c r="CXL50" s="328"/>
      <c r="CXM50" s="269"/>
      <c r="CXN50" s="267"/>
      <c r="CXO50" s="322"/>
      <c r="CXP50" s="323"/>
      <c r="CXQ50" s="1112"/>
      <c r="CXR50" s="324"/>
      <c r="CXS50" s="325"/>
      <c r="CXT50" s="326"/>
      <c r="CXU50" s="327"/>
      <c r="CXV50" s="328"/>
      <c r="CXW50" s="269"/>
      <c r="CXX50" s="267"/>
      <c r="CXY50" s="322"/>
      <c r="CXZ50" s="323"/>
      <c r="CYA50" s="1112"/>
      <c r="CYB50" s="324"/>
      <c r="CYC50" s="325"/>
      <c r="CYD50" s="326"/>
      <c r="CYE50" s="327"/>
      <c r="CYF50" s="328"/>
      <c r="CYG50" s="269"/>
      <c r="CYH50" s="267"/>
      <c r="CYI50" s="322"/>
      <c r="CYJ50" s="323"/>
      <c r="CYK50" s="1112"/>
      <c r="CYL50" s="324"/>
      <c r="CYM50" s="325"/>
      <c r="CYN50" s="326"/>
      <c r="CYO50" s="327"/>
      <c r="CYP50" s="328"/>
      <c r="CYQ50" s="269"/>
      <c r="CYR50" s="267"/>
      <c r="CYS50" s="322"/>
      <c r="CYT50" s="323"/>
      <c r="CYU50" s="1112"/>
      <c r="CYV50" s="324"/>
      <c r="CYW50" s="325"/>
      <c r="CYX50" s="326"/>
      <c r="CYY50" s="327"/>
      <c r="CYZ50" s="328"/>
      <c r="CZA50" s="269"/>
      <c r="CZB50" s="267"/>
      <c r="CZC50" s="322"/>
      <c r="CZD50" s="323"/>
      <c r="CZE50" s="1112"/>
      <c r="CZF50" s="324"/>
      <c r="CZG50" s="325"/>
      <c r="CZH50" s="326"/>
      <c r="CZI50" s="327"/>
      <c r="CZJ50" s="328"/>
      <c r="CZK50" s="269"/>
      <c r="CZL50" s="267"/>
      <c r="CZM50" s="322"/>
      <c r="CZN50" s="323"/>
      <c r="CZO50" s="1112"/>
      <c r="CZP50" s="324"/>
      <c r="CZQ50" s="325"/>
      <c r="CZR50" s="326"/>
      <c r="CZS50" s="327"/>
      <c r="CZT50" s="328"/>
      <c r="CZU50" s="269"/>
      <c r="CZV50" s="267"/>
      <c r="CZW50" s="322"/>
      <c r="CZX50" s="323"/>
      <c r="CZY50" s="1112"/>
      <c r="CZZ50" s="324"/>
      <c r="DAA50" s="325"/>
      <c r="DAB50" s="326"/>
      <c r="DAC50" s="327"/>
      <c r="DAD50" s="328"/>
      <c r="DAE50" s="269"/>
      <c r="DAF50" s="267"/>
      <c r="DAG50" s="322"/>
      <c r="DAH50" s="323"/>
      <c r="DAI50" s="1112"/>
      <c r="DAJ50" s="324"/>
      <c r="DAK50" s="325"/>
      <c r="DAL50" s="326"/>
      <c r="DAM50" s="327"/>
      <c r="DAN50" s="328"/>
      <c r="DAO50" s="269"/>
      <c r="DAP50" s="267"/>
      <c r="DAQ50" s="322"/>
      <c r="DAR50" s="323"/>
      <c r="DAS50" s="1112"/>
      <c r="DAT50" s="324"/>
      <c r="DAU50" s="325"/>
      <c r="DAV50" s="326"/>
      <c r="DAW50" s="327"/>
      <c r="DAX50" s="328"/>
      <c r="DAY50" s="269"/>
      <c r="DAZ50" s="267"/>
      <c r="DBA50" s="322"/>
      <c r="DBB50" s="323"/>
      <c r="DBC50" s="1112"/>
      <c r="DBD50" s="324"/>
      <c r="DBE50" s="325"/>
      <c r="DBF50" s="326"/>
      <c r="DBG50" s="327"/>
      <c r="DBH50" s="328"/>
      <c r="DBI50" s="269"/>
      <c r="DBJ50" s="267"/>
      <c r="DBK50" s="322"/>
      <c r="DBL50" s="323"/>
      <c r="DBM50" s="1112"/>
      <c r="DBN50" s="324"/>
      <c r="DBO50" s="325"/>
      <c r="DBP50" s="326"/>
      <c r="DBQ50" s="327"/>
      <c r="DBR50" s="328"/>
      <c r="DBS50" s="269"/>
      <c r="DBT50" s="267"/>
      <c r="DBU50" s="322"/>
      <c r="DBV50" s="323"/>
      <c r="DBW50" s="1112"/>
      <c r="DBX50" s="324"/>
      <c r="DBY50" s="325"/>
      <c r="DBZ50" s="326"/>
      <c r="DCA50" s="327"/>
      <c r="DCB50" s="328"/>
      <c r="DCC50" s="269"/>
      <c r="DCD50" s="267"/>
      <c r="DCE50" s="322"/>
      <c r="DCF50" s="323"/>
      <c r="DCG50" s="1112"/>
      <c r="DCH50" s="324"/>
      <c r="DCI50" s="325"/>
      <c r="DCJ50" s="326"/>
      <c r="DCK50" s="327"/>
      <c r="DCL50" s="328"/>
      <c r="DCM50" s="269"/>
      <c r="DCN50" s="267"/>
      <c r="DCO50" s="322"/>
      <c r="DCP50" s="323"/>
      <c r="DCQ50" s="1112"/>
      <c r="DCR50" s="324"/>
      <c r="DCS50" s="325"/>
      <c r="DCT50" s="326"/>
      <c r="DCU50" s="327"/>
      <c r="DCV50" s="328"/>
      <c r="DCW50" s="269"/>
      <c r="DCX50" s="267"/>
      <c r="DCY50" s="322"/>
      <c r="DCZ50" s="323"/>
      <c r="DDA50" s="1112"/>
      <c r="DDB50" s="324"/>
      <c r="DDC50" s="325"/>
      <c r="DDD50" s="326"/>
      <c r="DDE50" s="327"/>
      <c r="DDF50" s="328"/>
      <c r="DDG50" s="269"/>
      <c r="DDH50" s="267"/>
      <c r="DDI50" s="322"/>
      <c r="DDJ50" s="323"/>
      <c r="DDK50" s="1112"/>
      <c r="DDL50" s="324"/>
      <c r="DDM50" s="325"/>
      <c r="DDN50" s="326"/>
      <c r="DDO50" s="327"/>
      <c r="DDP50" s="328"/>
      <c r="DDQ50" s="269"/>
      <c r="DDR50" s="267"/>
      <c r="DDS50" s="322"/>
      <c r="DDT50" s="323"/>
      <c r="DDU50" s="1112"/>
      <c r="DDV50" s="324"/>
      <c r="DDW50" s="325"/>
      <c r="DDX50" s="326"/>
      <c r="DDY50" s="327"/>
      <c r="DDZ50" s="328"/>
      <c r="DEA50" s="269"/>
      <c r="DEB50" s="267"/>
      <c r="DEC50" s="322"/>
      <c r="DED50" s="323"/>
      <c r="DEE50" s="1112"/>
      <c r="DEF50" s="324"/>
      <c r="DEG50" s="325"/>
      <c r="DEH50" s="326"/>
      <c r="DEI50" s="327"/>
      <c r="DEJ50" s="328"/>
      <c r="DEK50" s="269"/>
      <c r="DEL50" s="267"/>
      <c r="DEM50" s="322"/>
      <c r="DEN50" s="323"/>
      <c r="DEO50" s="1112"/>
      <c r="DEP50" s="324"/>
      <c r="DEQ50" s="325"/>
      <c r="DER50" s="326"/>
      <c r="DES50" s="327"/>
      <c r="DET50" s="328"/>
      <c r="DEU50" s="269"/>
      <c r="DEV50" s="267"/>
      <c r="DEW50" s="322"/>
      <c r="DEX50" s="323"/>
      <c r="DEY50" s="1112"/>
      <c r="DEZ50" s="324"/>
      <c r="DFA50" s="325"/>
      <c r="DFB50" s="326"/>
      <c r="DFC50" s="327"/>
      <c r="DFD50" s="328"/>
      <c r="DFE50" s="269"/>
      <c r="DFF50" s="267"/>
      <c r="DFG50" s="322"/>
      <c r="DFH50" s="323"/>
      <c r="DFI50" s="1112"/>
      <c r="DFJ50" s="324"/>
      <c r="DFK50" s="325"/>
      <c r="DFL50" s="326"/>
      <c r="DFM50" s="327"/>
      <c r="DFN50" s="328"/>
      <c r="DFO50" s="269"/>
      <c r="DFP50" s="267"/>
      <c r="DFQ50" s="322"/>
      <c r="DFR50" s="323"/>
      <c r="DFS50" s="1112"/>
      <c r="DFT50" s="324"/>
      <c r="DFU50" s="325"/>
      <c r="DFV50" s="326"/>
      <c r="DFW50" s="327"/>
      <c r="DFX50" s="328"/>
      <c r="DFY50" s="269"/>
      <c r="DFZ50" s="267"/>
      <c r="DGA50" s="322"/>
      <c r="DGB50" s="323"/>
      <c r="DGC50" s="1112"/>
      <c r="DGD50" s="324"/>
      <c r="DGE50" s="325"/>
      <c r="DGF50" s="326"/>
      <c r="DGG50" s="327"/>
      <c r="DGH50" s="328"/>
      <c r="DGI50" s="269"/>
      <c r="DGJ50" s="267"/>
      <c r="DGK50" s="322"/>
      <c r="DGL50" s="323"/>
      <c r="DGM50" s="1112"/>
      <c r="DGN50" s="324"/>
      <c r="DGO50" s="325"/>
      <c r="DGP50" s="326"/>
      <c r="DGQ50" s="327"/>
      <c r="DGR50" s="328"/>
      <c r="DGS50" s="269"/>
      <c r="DGT50" s="267"/>
      <c r="DGU50" s="322"/>
      <c r="DGV50" s="323"/>
      <c r="DGW50" s="1112"/>
      <c r="DGX50" s="324"/>
      <c r="DGY50" s="325"/>
      <c r="DGZ50" s="326"/>
      <c r="DHA50" s="327"/>
      <c r="DHB50" s="328"/>
      <c r="DHC50" s="269"/>
      <c r="DHD50" s="267"/>
      <c r="DHE50" s="322"/>
      <c r="DHF50" s="323"/>
      <c r="DHG50" s="1112"/>
      <c r="DHH50" s="324"/>
      <c r="DHI50" s="325"/>
      <c r="DHJ50" s="326"/>
      <c r="DHK50" s="327"/>
      <c r="DHL50" s="328"/>
      <c r="DHM50" s="269"/>
      <c r="DHN50" s="267"/>
      <c r="DHO50" s="322"/>
      <c r="DHP50" s="323"/>
      <c r="DHQ50" s="1112"/>
      <c r="DHR50" s="324"/>
      <c r="DHS50" s="325"/>
      <c r="DHT50" s="326"/>
      <c r="DHU50" s="327"/>
      <c r="DHV50" s="328"/>
      <c r="DHW50" s="269"/>
      <c r="DHX50" s="267"/>
      <c r="DHY50" s="322"/>
      <c r="DHZ50" s="323"/>
      <c r="DIA50" s="1112"/>
      <c r="DIB50" s="324"/>
      <c r="DIC50" s="325"/>
      <c r="DID50" s="326"/>
      <c r="DIE50" s="327"/>
      <c r="DIF50" s="328"/>
      <c r="DIG50" s="269"/>
      <c r="DIH50" s="267"/>
      <c r="DII50" s="322"/>
      <c r="DIJ50" s="323"/>
      <c r="DIK50" s="1112"/>
      <c r="DIL50" s="324"/>
      <c r="DIM50" s="325"/>
      <c r="DIN50" s="326"/>
      <c r="DIO50" s="327"/>
      <c r="DIP50" s="328"/>
      <c r="DIQ50" s="269"/>
      <c r="DIR50" s="267"/>
      <c r="DIS50" s="322"/>
      <c r="DIT50" s="323"/>
      <c r="DIU50" s="1112"/>
      <c r="DIV50" s="324"/>
      <c r="DIW50" s="325"/>
      <c r="DIX50" s="326"/>
      <c r="DIY50" s="327"/>
      <c r="DIZ50" s="328"/>
      <c r="DJA50" s="269"/>
      <c r="DJB50" s="267"/>
      <c r="DJC50" s="322"/>
      <c r="DJD50" s="323"/>
      <c r="DJE50" s="1112"/>
      <c r="DJF50" s="324"/>
      <c r="DJG50" s="325"/>
      <c r="DJH50" s="326"/>
      <c r="DJI50" s="327"/>
      <c r="DJJ50" s="328"/>
      <c r="DJK50" s="269"/>
      <c r="DJL50" s="267"/>
      <c r="DJM50" s="322"/>
      <c r="DJN50" s="323"/>
      <c r="DJO50" s="1112"/>
      <c r="DJP50" s="324"/>
      <c r="DJQ50" s="325"/>
      <c r="DJR50" s="326"/>
      <c r="DJS50" s="327"/>
      <c r="DJT50" s="328"/>
      <c r="DJU50" s="269"/>
      <c r="DJV50" s="267"/>
      <c r="DJW50" s="322"/>
      <c r="DJX50" s="323"/>
      <c r="DJY50" s="1112"/>
      <c r="DJZ50" s="324"/>
      <c r="DKA50" s="325"/>
      <c r="DKB50" s="326"/>
      <c r="DKC50" s="327"/>
      <c r="DKD50" s="328"/>
      <c r="DKE50" s="269"/>
      <c r="DKF50" s="267"/>
      <c r="DKG50" s="322"/>
      <c r="DKH50" s="323"/>
      <c r="DKI50" s="1112"/>
      <c r="DKJ50" s="324"/>
      <c r="DKK50" s="325"/>
      <c r="DKL50" s="326"/>
      <c r="DKM50" s="327"/>
      <c r="DKN50" s="328"/>
      <c r="DKO50" s="269"/>
      <c r="DKP50" s="267"/>
      <c r="DKQ50" s="322"/>
      <c r="DKR50" s="323"/>
      <c r="DKS50" s="1112"/>
      <c r="DKT50" s="324"/>
      <c r="DKU50" s="325"/>
      <c r="DKV50" s="326"/>
      <c r="DKW50" s="327"/>
      <c r="DKX50" s="328"/>
      <c r="DKY50" s="269"/>
      <c r="DKZ50" s="267"/>
      <c r="DLA50" s="322"/>
      <c r="DLB50" s="323"/>
      <c r="DLC50" s="1112"/>
      <c r="DLD50" s="324"/>
      <c r="DLE50" s="325"/>
      <c r="DLF50" s="326"/>
      <c r="DLG50" s="327"/>
      <c r="DLH50" s="328"/>
      <c r="DLI50" s="269"/>
      <c r="DLJ50" s="267"/>
      <c r="DLK50" s="322"/>
      <c r="DLL50" s="323"/>
      <c r="DLM50" s="1112"/>
      <c r="DLN50" s="324"/>
      <c r="DLO50" s="325"/>
      <c r="DLP50" s="326"/>
      <c r="DLQ50" s="327"/>
      <c r="DLR50" s="328"/>
      <c r="DLS50" s="269"/>
      <c r="DLT50" s="267"/>
      <c r="DLU50" s="322"/>
      <c r="DLV50" s="323"/>
      <c r="DLW50" s="1112"/>
      <c r="DLX50" s="324"/>
      <c r="DLY50" s="325"/>
      <c r="DLZ50" s="326"/>
      <c r="DMA50" s="327"/>
      <c r="DMB50" s="328"/>
      <c r="DMC50" s="269"/>
      <c r="DMD50" s="267"/>
      <c r="DME50" s="322"/>
      <c r="DMF50" s="323"/>
      <c r="DMG50" s="1112"/>
      <c r="DMH50" s="324"/>
      <c r="DMI50" s="325"/>
      <c r="DMJ50" s="326"/>
      <c r="DMK50" s="327"/>
      <c r="DML50" s="328"/>
      <c r="DMM50" s="269"/>
      <c r="DMN50" s="267"/>
      <c r="DMO50" s="322"/>
      <c r="DMP50" s="323"/>
      <c r="DMQ50" s="1112"/>
      <c r="DMR50" s="324"/>
      <c r="DMS50" s="325"/>
      <c r="DMT50" s="326"/>
      <c r="DMU50" s="327"/>
      <c r="DMV50" s="328"/>
      <c r="DMW50" s="269"/>
      <c r="DMX50" s="267"/>
      <c r="DMY50" s="322"/>
      <c r="DMZ50" s="323"/>
      <c r="DNA50" s="1112"/>
      <c r="DNB50" s="324"/>
      <c r="DNC50" s="325"/>
      <c r="DND50" s="326"/>
      <c r="DNE50" s="327"/>
      <c r="DNF50" s="328"/>
      <c r="DNG50" s="269"/>
      <c r="DNH50" s="267"/>
      <c r="DNI50" s="322"/>
      <c r="DNJ50" s="323"/>
      <c r="DNK50" s="1112"/>
      <c r="DNL50" s="324"/>
      <c r="DNM50" s="325"/>
      <c r="DNN50" s="326"/>
      <c r="DNO50" s="327"/>
      <c r="DNP50" s="328"/>
      <c r="DNQ50" s="269"/>
      <c r="DNR50" s="267"/>
      <c r="DNS50" s="322"/>
      <c r="DNT50" s="323"/>
      <c r="DNU50" s="1112"/>
      <c r="DNV50" s="324"/>
      <c r="DNW50" s="325"/>
      <c r="DNX50" s="326"/>
      <c r="DNY50" s="327"/>
      <c r="DNZ50" s="328"/>
      <c r="DOA50" s="269"/>
      <c r="DOB50" s="267"/>
      <c r="DOC50" s="322"/>
      <c r="DOD50" s="323"/>
      <c r="DOE50" s="1112"/>
      <c r="DOF50" s="324"/>
      <c r="DOG50" s="325"/>
      <c r="DOH50" s="326"/>
      <c r="DOI50" s="327"/>
      <c r="DOJ50" s="328"/>
      <c r="DOK50" s="269"/>
      <c r="DOL50" s="267"/>
      <c r="DOM50" s="322"/>
      <c r="DON50" s="323"/>
      <c r="DOO50" s="1112"/>
      <c r="DOP50" s="324"/>
      <c r="DOQ50" s="325"/>
      <c r="DOR50" s="326"/>
      <c r="DOS50" s="327"/>
      <c r="DOT50" s="328"/>
      <c r="DOU50" s="269"/>
      <c r="DOV50" s="267"/>
      <c r="DOW50" s="322"/>
      <c r="DOX50" s="323"/>
      <c r="DOY50" s="1112"/>
      <c r="DOZ50" s="324"/>
      <c r="DPA50" s="325"/>
      <c r="DPB50" s="326"/>
      <c r="DPC50" s="327"/>
      <c r="DPD50" s="328"/>
      <c r="DPE50" s="269"/>
      <c r="DPF50" s="267"/>
      <c r="DPG50" s="322"/>
      <c r="DPH50" s="323"/>
      <c r="DPI50" s="1112"/>
      <c r="DPJ50" s="324"/>
      <c r="DPK50" s="325"/>
      <c r="DPL50" s="326"/>
      <c r="DPM50" s="327"/>
      <c r="DPN50" s="328"/>
      <c r="DPO50" s="269"/>
      <c r="DPP50" s="267"/>
      <c r="DPQ50" s="322"/>
      <c r="DPR50" s="323"/>
      <c r="DPS50" s="1112"/>
      <c r="DPT50" s="324"/>
      <c r="DPU50" s="325"/>
      <c r="DPV50" s="326"/>
      <c r="DPW50" s="327"/>
      <c r="DPX50" s="328"/>
      <c r="DPY50" s="269"/>
      <c r="DPZ50" s="267"/>
      <c r="DQA50" s="322"/>
      <c r="DQB50" s="323"/>
      <c r="DQC50" s="1112"/>
      <c r="DQD50" s="324"/>
      <c r="DQE50" s="325"/>
      <c r="DQF50" s="326"/>
      <c r="DQG50" s="327"/>
      <c r="DQH50" s="328"/>
      <c r="DQI50" s="269"/>
      <c r="DQJ50" s="267"/>
      <c r="DQK50" s="322"/>
      <c r="DQL50" s="323"/>
      <c r="DQM50" s="1112"/>
      <c r="DQN50" s="324"/>
      <c r="DQO50" s="325"/>
      <c r="DQP50" s="326"/>
      <c r="DQQ50" s="327"/>
      <c r="DQR50" s="328"/>
      <c r="DQS50" s="269"/>
      <c r="DQT50" s="267"/>
      <c r="DQU50" s="322"/>
      <c r="DQV50" s="323"/>
      <c r="DQW50" s="1112"/>
      <c r="DQX50" s="324"/>
      <c r="DQY50" s="325"/>
      <c r="DQZ50" s="326"/>
      <c r="DRA50" s="327"/>
      <c r="DRB50" s="328"/>
      <c r="DRC50" s="269"/>
      <c r="DRD50" s="267"/>
      <c r="DRE50" s="322"/>
      <c r="DRF50" s="323"/>
      <c r="DRG50" s="1112"/>
      <c r="DRH50" s="324"/>
      <c r="DRI50" s="325"/>
      <c r="DRJ50" s="326"/>
      <c r="DRK50" s="327"/>
      <c r="DRL50" s="328"/>
      <c r="DRM50" s="269"/>
      <c r="DRN50" s="267"/>
      <c r="DRO50" s="322"/>
      <c r="DRP50" s="323"/>
      <c r="DRQ50" s="1112"/>
      <c r="DRR50" s="324"/>
      <c r="DRS50" s="325"/>
      <c r="DRT50" s="326"/>
      <c r="DRU50" s="327"/>
      <c r="DRV50" s="328"/>
      <c r="DRW50" s="269"/>
      <c r="DRX50" s="267"/>
      <c r="DRY50" s="322"/>
      <c r="DRZ50" s="323"/>
      <c r="DSA50" s="1112"/>
      <c r="DSB50" s="324"/>
      <c r="DSC50" s="325"/>
      <c r="DSD50" s="326"/>
      <c r="DSE50" s="327"/>
      <c r="DSF50" s="328"/>
      <c r="DSG50" s="269"/>
      <c r="DSH50" s="267"/>
      <c r="DSI50" s="322"/>
      <c r="DSJ50" s="323"/>
      <c r="DSK50" s="1112"/>
      <c r="DSL50" s="324"/>
      <c r="DSM50" s="325"/>
      <c r="DSN50" s="326"/>
      <c r="DSO50" s="327"/>
      <c r="DSP50" s="328"/>
      <c r="DSQ50" s="269"/>
      <c r="DSR50" s="267"/>
      <c r="DSS50" s="322"/>
      <c r="DST50" s="323"/>
      <c r="DSU50" s="1112"/>
      <c r="DSV50" s="324"/>
      <c r="DSW50" s="325"/>
      <c r="DSX50" s="326"/>
      <c r="DSY50" s="327"/>
      <c r="DSZ50" s="328"/>
      <c r="DTA50" s="269"/>
      <c r="DTB50" s="267"/>
      <c r="DTC50" s="322"/>
      <c r="DTD50" s="323"/>
      <c r="DTE50" s="1112"/>
      <c r="DTF50" s="324"/>
      <c r="DTG50" s="325"/>
      <c r="DTH50" s="326"/>
      <c r="DTI50" s="327"/>
      <c r="DTJ50" s="328"/>
      <c r="DTK50" s="269"/>
      <c r="DTL50" s="267"/>
      <c r="DTM50" s="322"/>
      <c r="DTN50" s="323"/>
      <c r="DTO50" s="1112"/>
      <c r="DTP50" s="324"/>
      <c r="DTQ50" s="325"/>
      <c r="DTR50" s="326"/>
      <c r="DTS50" s="327"/>
      <c r="DTT50" s="328"/>
      <c r="DTU50" s="269"/>
      <c r="DTV50" s="267"/>
      <c r="DTW50" s="322"/>
      <c r="DTX50" s="323"/>
      <c r="DTY50" s="1112"/>
      <c r="DTZ50" s="324"/>
      <c r="DUA50" s="325"/>
      <c r="DUB50" s="326"/>
      <c r="DUC50" s="327"/>
      <c r="DUD50" s="328"/>
      <c r="DUE50" s="269"/>
      <c r="DUF50" s="267"/>
      <c r="DUG50" s="322"/>
      <c r="DUH50" s="323"/>
      <c r="DUI50" s="1112"/>
      <c r="DUJ50" s="324"/>
      <c r="DUK50" s="325"/>
      <c r="DUL50" s="326"/>
      <c r="DUM50" s="327"/>
      <c r="DUN50" s="328"/>
      <c r="DUO50" s="269"/>
      <c r="DUP50" s="267"/>
      <c r="DUQ50" s="322"/>
      <c r="DUR50" s="323"/>
      <c r="DUS50" s="1112"/>
      <c r="DUT50" s="324"/>
      <c r="DUU50" s="325"/>
      <c r="DUV50" s="326"/>
      <c r="DUW50" s="327"/>
      <c r="DUX50" s="328"/>
      <c r="DUY50" s="269"/>
      <c r="DUZ50" s="267"/>
      <c r="DVA50" s="322"/>
      <c r="DVB50" s="323"/>
      <c r="DVC50" s="1112"/>
      <c r="DVD50" s="324"/>
      <c r="DVE50" s="325"/>
      <c r="DVF50" s="326"/>
      <c r="DVG50" s="327"/>
      <c r="DVH50" s="328"/>
      <c r="DVI50" s="269"/>
      <c r="DVJ50" s="267"/>
      <c r="DVK50" s="322"/>
      <c r="DVL50" s="323"/>
      <c r="DVM50" s="1112"/>
      <c r="DVN50" s="324"/>
      <c r="DVO50" s="325"/>
      <c r="DVP50" s="326"/>
      <c r="DVQ50" s="327"/>
      <c r="DVR50" s="328"/>
      <c r="DVS50" s="269"/>
      <c r="DVT50" s="267"/>
      <c r="DVU50" s="322"/>
      <c r="DVV50" s="323"/>
      <c r="DVW50" s="1112"/>
      <c r="DVX50" s="324"/>
      <c r="DVY50" s="325"/>
      <c r="DVZ50" s="326"/>
      <c r="DWA50" s="327"/>
      <c r="DWB50" s="328"/>
      <c r="DWC50" s="269"/>
      <c r="DWD50" s="267"/>
      <c r="DWE50" s="322"/>
      <c r="DWF50" s="323"/>
      <c r="DWG50" s="1112"/>
      <c r="DWH50" s="324"/>
      <c r="DWI50" s="325"/>
      <c r="DWJ50" s="326"/>
      <c r="DWK50" s="327"/>
      <c r="DWL50" s="328"/>
      <c r="DWM50" s="269"/>
      <c r="DWN50" s="267"/>
      <c r="DWO50" s="322"/>
      <c r="DWP50" s="323"/>
      <c r="DWQ50" s="1112"/>
      <c r="DWR50" s="324"/>
      <c r="DWS50" s="325"/>
      <c r="DWT50" s="326"/>
      <c r="DWU50" s="327"/>
      <c r="DWV50" s="328"/>
      <c r="DWW50" s="269"/>
      <c r="DWX50" s="267"/>
      <c r="DWY50" s="322"/>
      <c r="DWZ50" s="323"/>
      <c r="DXA50" s="1112"/>
      <c r="DXB50" s="324"/>
      <c r="DXC50" s="325"/>
      <c r="DXD50" s="326"/>
      <c r="DXE50" s="327"/>
      <c r="DXF50" s="328"/>
      <c r="DXG50" s="269"/>
      <c r="DXH50" s="267"/>
      <c r="DXI50" s="322"/>
      <c r="DXJ50" s="323"/>
      <c r="DXK50" s="1112"/>
      <c r="DXL50" s="324"/>
      <c r="DXM50" s="325"/>
      <c r="DXN50" s="326"/>
      <c r="DXO50" s="327"/>
      <c r="DXP50" s="328"/>
      <c r="DXQ50" s="269"/>
      <c r="DXR50" s="267"/>
      <c r="DXS50" s="322"/>
      <c r="DXT50" s="323"/>
      <c r="DXU50" s="1112"/>
      <c r="DXV50" s="324"/>
      <c r="DXW50" s="325"/>
      <c r="DXX50" s="326"/>
      <c r="DXY50" s="327"/>
      <c r="DXZ50" s="328"/>
      <c r="DYA50" s="269"/>
      <c r="DYB50" s="267"/>
      <c r="DYC50" s="322"/>
      <c r="DYD50" s="323"/>
      <c r="DYE50" s="1112"/>
      <c r="DYF50" s="324"/>
      <c r="DYG50" s="325"/>
      <c r="DYH50" s="326"/>
      <c r="DYI50" s="327"/>
      <c r="DYJ50" s="328"/>
      <c r="DYK50" s="269"/>
      <c r="DYL50" s="267"/>
      <c r="DYM50" s="322"/>
      <c r="DYN50" s="323"/>
      <c r="DYO50" s="1112"/>
      <c r="DYP50" s="324"/>
      <c r="DYQ50" s="325"/>
      <c r="DYR50" s="326"/>
      <c r="DYS50" s="327"/>
      <c r="DYT50" s="328"/>
      <c r="DYU50" s="269"/>
      <c r="DYV50" s="267"/>
      <c r="DYW50" s="322"/>
      <c r="DYX50" s="323"/>
      <c r="DYY50" s="1112"/>
      <c r="DYZ50" s="324"/>
      <c r="DZA50" s="325"/>
      <c r="DZB50" s="326"/>
      <c r="DZC50" s="327"/>
      <c r="DZD50" s="328"/>
      <c r="DZE50" s="269"/>
      <c r="DZF50" s="267"/>
      <c r="DZG50" s="322"/>
      <c r="DZH50" s="323"/>
      <c r="DZI50" s="1112"/>
      <c r="DZJ50" s="324"/>
      <c r="DZK50" s="325"/>
      <c r="DZL50" s="326"/>
      <c r="DZM50" s="327"/>
      <c r="DZN50" s="328"/>
      <c r="DZO50" s="269"/>
      <c r="DZP50" s="267"/>
      <c r="DZQ50" s="322"/>
      <c r="DZR50" s="323"/>
      <c r="DZS50" s="1112"/>
      <c r="DZT50" s="324"/>
      <c r="DZU50" s="325"/>
      <c r="DZV50" s="326"/>
      <c r="DZW50" s="327"/>
      <c r="DZX50" s="328"/>
      <c r="DZY50" s="269"/>
      <c r="DZZ50" s="267"/>
      <c r="EAA50" s="322"/>
      <c r="EAB50" s="323"/>
      <c r="EAC50" s="1112"/>
      <c r="EAD50" s="324"/>
      <c r="EAE50" s="325"/>
      <c r="EAF50" s="326"/>
      <c r="EAG50" s="327"/>
      <c r="EAH50" s="328"/>
      <c r="EAI50" s="269"/>
      <c r="EAJ50" s="267"/>
      <c r="EAK50" s="322"/>
      <c r="EAL50" s="323"/>
      <c r="EAM50" s="1112"/>
      <c r="EAN50" s="324"/>
      <c r="EAO50" s="325"/>
      <c r="EAP50" s="326"/>
      <c r="EAQ50" s="327"/>
      <c r="EAR50" s="328"/>
      <c r="EAS50" s="269"/>
      <c r="EAT50" s="267"/>
      <c r="EAU50" s="322"/>
      <c r="EAV50" s="323"/>
      <c r="EAW50" s="1112"/>
      <c r="EAX50" s="324"/>
      <c r="EAY50" s="325"/>
      <c r="EAZ50" s="326"/>
      <c r="EBA50" s="327"/>
      <c r="EBB50" s="328"/>
      <c r="EBC50" s="269"/>
      <c r="EBD50" s="267"/>
      <c r="EBE50" s="322"/>
      <c r="EBF50" s="323"/>
      <c r="EBG50" s="1112"/>
      <c r="EBH50" s="324"/>
      <c r="EBI50" s="325"/>
      <c r="EBJ50" s="326"/>
      <c r="EBK50" s="327"/>
      <c r="EBL50" s="328"/>
      <c r="EBM50" s="269"/>
      <c r="EBN50" s="267"/>
      <c r="EBO50" s="322"/>
      <c r="EBP50" s="323"/>
      <c r="EBQ50" s="1112"/>
      <c r="EBR50" s="324"/>
      <c r="EBS50" s="325"/>
      <c r="EBT50" s="326"/>
      <c r="EBU50" s="327"/>
      <c r="EBV50" s="328"/>
      <c r="EBW50" s="269"/>
      <c r="EBX50" s="267"/>
      <c r="EBY50" s="322"/>
      <c r="EBZ50" s="323"/>
      <c r="ECA50" s="1112"/>
      <c r="ECB50" s="324"/>
      <c r="ECC50" s="325"/>
      <c r="ECD50" s="326"/>
      <c r="ECE50" s="327"/>
      <c r="ECF50" s="328"/>
      <c r="ECG50" s="269"/>
      <c r="ECH50" s="267"/>
      <c r="ECI50" s="322"/>
      <c r="ECJ50" s="323"/>
      <c r="ECK50" s="1112"/>
      <c r="ECL50" s="324"/>
      <c r="ECM50" s="325"/>
      <c r="ECN50" s="326"/>
      <c r="ECO50" s="327"/>
      <c r="ECP50" s="328"/>
      <c r="ECQ50" s="269"/>
      <c r="ECR50" s="267"/>
      <c r="ECS50" s="322"/>
      <c r="ECT50" s="323"/>
      <c r="ECU50" s="1112"/>
      <c r="ECV50" s="324"/>
      <c r="ECW50" s="325"/>
      <c r="ECX50" s="326"/>
      <c r="ECY50" s="327"/>
      <c r="ECZ50" s="328"/>
      <c r="EDA50" s="269"/>
      <c r="EDB50" s="267"/>
      <c r="EDC50" s="322"/>
      <c r="EDD50" s="323"/>
      <c r="EDE50" s="1112"/>
      <c r="EDF50" s="324"/>
      <c r="EDG50" s="325"/>
      <c r="EDH50" s="326"/>
      <c r="EDI50" s="327"/>
      <c r="EDJ50" s="328"/>
      <c r="EDK50" s="269"/>
      <c r="EDL50" s="267"/>
      <c r="EDM50" s="322"/>
      <c r="EDN50" s="323"/>
      <c r="EDO50" s="1112"/>
      <c r="EDP50" s="324"/>
      <c r="EDQ50" s="325"/>
      <c r="EDR50" s="326"/>
      <c r="EDS50" s="327"/>
      <c r="EDT50" s="328"/>
      <c r="EDU50" s="269"/>
      <c r="EDV50" s="267"/>
      <c r="EDW50" s="322"/>
      <c r="EDX50" s="323"/>
      <c r="EDY50" s="1112"/>
      <c r="EDZ50" s="324"/>
      <c r="EEA50" s="325"/>
      <c r="EEB50" s="326"/>
      <c r="EEC50" s="327"/>
      <c r="EED50" s="328"/>
      <c r="EEE50" s="269"/>
      <c r="EEF50" s="267"/>
      <c r="EEG50" s="322"/>
      <c r="EEH50" s="323"/>
      <c r="EEI50" s="1112"/>
      <c r="EEJ50" s="324"/>
      <c r="EEK50" s="325"/>
      <c r="EEL50" s="326"/>
      <c r="EEM50" s="327"/>
      <c r="EEN50" s="328"/>
      <c r="EEO50" s="269"/>
      <c r="EEP50" s="267"/>
      <c r="EEQ50" s="322"/>
      <c r="EER50" s="323"/>
      <c r="EES50" s="1112"/>
      <c r="EET50" s="324"/>
      <c r="EEU50" s="325"/>
      <c r="EEV50" s="326"/>
      <c r="EEW50" s="327"/>
      <c r="EEX50" s="328"/>
      <c r="EEY50" s="269"/>
      <c r="EEZ50" s="267"/>
      <c r="EFA50" s="322"/>
      <c r="EFB50" s="323"/>
      <c r="EFC50" s="1112"/>
      <c r="EFD50" s="324"/>
      <c r="EFE50" s="325"/>
      <c r="EFF50" s="326"/>
      <c r="EFG50" s="327"/>
      <c r="EFH50" s="328"/>
      <c r="EFI50" s="269"/>
      <c r="EFJ50" s="267"/>
      <c r="EFK50" s="322"/>
      <c r="EFL50" s="323"/>
      <c r="EFM50" s="1112"/>
      <c r="EFN50" s="324"/>
      <c r="EFO50" s="325"/>
      <c r="EFP50" s="326"/>
      <c r="EFQ50" s="327"/>
      <c r="EFR50" s="328"/>
      <c r="EFS50" s="269"/>
      <c r="EFT50" s="267"/>
      <c r="EFU50" s="322"/>
      <c r="EFV50" s="323"/>
      <c r="EFW50" s="1112"/>
      <c r="EFX50" s="324"/>
      <c r="EFY50" s="325"/>
      <c r="EFZ50" s="326"/>
      <c r="EGA50" s="327"/>
      <c r="EGB50" s="328"/>
      <c r="EGC50" s="269"/>
      <c r="EGD50" s="267"/>
      <c r="EGE50" s="322"/>
      <c r="EGF50" s="323"/>
      <c r="EGG50" s="1112"/>
      <c r="EGH50" s="324"/>
      <c r="EGI50" s="325"/>
      <c r="EGJ50" s="326"/>
      <c r="EGK50" s="327"/>
      <c r="EGL50" s="328"/>
      <c r="EGM50" s="269"/>
      <c r="EGN50" s="267"/>
      <c r="EGO50" s="322"/>
      <c r="EGP50" s="323"/>
      <c r="EGQ50" s="1112"/>
      <c r="EGR50" s="324"/>
      <c r="EGS50" s="325"/>
      <c r="EGT50" s="326"/>
      <c r="EGU50" s="327"/>
      <c r="EGV50" s="328"/>
      <c r="EGW50" s="269"/>
      <c r="EGX50" s="267"/>
      <c r="EGY50" s="322"/>
      <c r="EGZ50" s="323"/>
      <c r="EHA50" s="1112"/>
      <c r="EHB50" s="324"/>
      <c r="EHC50" s="325"/>
      <c r="EHD50" s="326"/>
      <c r="EHE50" s="327"/>
      <c r="EHF50" s="328"/>
      <c r="EHG50" s="269"/>
      <c r="EHH50" s="267"/>
      <c r="EHI50" s="322"/>
      <c r="EHJ50" s="323"/>
      <c r="EHK50" s="1112"/>
      <c r="EHL50" s="324"/>
      <c r="EHM50" s="325"/>
      <c r="EHN50" s="326"/>
      <c r="EHO50" s="327"/>
      <c r="EHP50" s="328"/>
      <c r="EHQ50" s="269"/>
      <c r="EHR50" s="267"/>
      <c r="EHS50" s="322"/>
      <c r="EHT50" s="323"/>
      <c r="EHU50" s="1112"/>
      <c r="EHV50" s="324"/>
      <c r="EHW50" s="325"/>
      <c r="EHX50" s="326"/>
      <c r="EHY50" s="327"/>
      <c r="EHZ50" s="328"/>
      <c r="EIA50" s="269"/>
      <c r="EIB50" s="267"/>
      <c r="EIC50" s="322"/>
      <c r="EID50" s="323"/>
      <c r="EIE50" s="1112"/>
      <c r="EIF50" s="324"/>
      <c r="EIG50" s="325"/>
      <c r="EIH50" s="326"/>
      <c r="EII50" s="327"/>
      <c r="EIJ50" s="328"/>
      <c r="EIK50" s="269"/>
      <c r="EIL50" s="267"/>
      <c r="EIM50" s="322"/>
      <c r="EIN50" s="323"/>
      <c r="EIO50" s="1112"/>
      <c r="EIP50" s="324"/>
      <c r="EIQ50" s="325"/>
      <c r="EIR50" s="326"/>
      <c r="EIS50" s="327"/>
      <c r="EIT50" s="328"/>
      <c r="EIU50" s="269"/>
      <c r="EIV50" s="267"/>
      <c r="EIW50" s="322"/>
      <c r="EIX50" s="323"/>
      <c r="EIY50" s="1112"/>
      <c r="EIZ50" s="324"/>
      <c r="EJA50" s="325"/>
      <c r="EJB50" s="326"/>
      <c r="EJC50" s="327"/>
      <c r="EJD50" s="328"/>
      <c r="EJE50" s="269"/>
      <c r="EJF50" s="267"/>
      <c r="EJG50" s="322"/>
      <c r="EJH50" s="323"/>
      <c r="EJI50" s="1112"/>
      <c r="EJJ50" s="324"/>
      <c r="EJK50" s="325"/>
      <c r="EJL50" s="326"/>
      <c r="EJM50" s="327"/>
      <c r="EJN50" s="328"/>
      <c r="EJO50" s="269"/>
      <c r="EJP50" s="267"/>
      <c r="EJQ50" s="322"/>
      <c r="EJR50" s="323"/>
      <c r="EJS50" s="1112"/>
      <c r="EJT50" s="324"/>
      <c r="EJU50" s="325"/>
      <c r="EJV50" s="326"/>
      <c r="EJW50" s="327"/>
      <c r="EJX50" s="328"/>
      <c r="EJY50" s="269"/>
      <c r="EJZ50" s="267"/>
      <c r="EKA50" s="322"/>
      <c r="EKB50" s="323"/>
      <c r="EKC50" s="1112"/>
      <c r="EKD50" s="324"/>
      <c r="EKE50" s="325"/>
      <c r="EKF50" s="326"/>
      <c r="EKG50" s="327"/>
      <c r="EKH50" s="328"/>
      <c r="EKI50" s="269"/>
      <c r="EKJ50" s="267"/>
      <c r="EKK50" s="322"/>
      <c r="EKL50" s="323"/>
      <c r="EKM50" s="1112"/>
      <c r="EKN50" s="324"/>
      <c r="EKO50" s="325"/>
      <c r="EKP50" s="326"/>
      <c r="EKQ50" s="327"/>
      <c r="EKR50" s="328"/>
      <c r="EKS50" s="269"/>
      <c r="EKT50" s="267"/>
      <c r="EKU50" s="322"/>
      <c r="EKV50" s="323"/>
      <c r="EKW50" s="1112"/>
      <c r="EKX50" s="324"/>
      <c r="EKY50" s="325"/>
      <c r="EKZ50" s="326"/>
      <c r="ELA50" s="327"/>
      <c r="ELB50" s="328"/>
      <c r="ELC50" s="269"/>
      <c r="ELD50" s="267"/>
      <c r="ELE50" s="322"/>
      <c r="ELF50" s="323"/>
      <c r="ELG50" s="1112"/>
      <c r="ELH50" s="324"/>
      <c r="ELI50" s="325"/>
      <c r="ELJ50" s="326"/>
      <c r="ELK50" s="327"/>
      <c r="ELL50" s="328"/>
      <c r="ELM50" s="269"/>
      <c r="ELN50" s="267"/>
      <c r="ELO50" s="322"/>
      <c r="ELP50" s="323"/>
      <c r="ELQ50" s="1112"/>
      <c r="ELR50" s="324"/>
      <c r="ELS50" s="325"/>
      <c r="ELT50" s="326"/>
      <c r="ELU50" s="327"/>
      <c r="ELV50" s="328"/>
      <c r="ELW50" s="269"/>
      <c r="ELX50" s="267"/>
      <c r="ELY50" s="322"/>
      <c r="ELZ50" s="323"/>
      <c r="EMA50" s="1112"/>
      <c r="EMB50" s="324"/>
      <c r="EMC50" s="325"/>
      <c r="EMD50" s="326"/>
      <c r="EME50" s="327"/>
      <c r="EMF50" s="328"/>
      <c r="EMG50" s="269"/>
      <c r="EMH50" s="267"/>
      <c r="EMI50" s="322"/>
      <c r="EMJ50" s="323"/>
      <c r="EMK50" s="1112"/>
      <c r="EML50" s="324"/>
      <c r="EMM50" s="325"/>
      <c r="EMN50" s="326"/>
      <c r="EMO50" s="327"/>
      <c r="EMP50" s="328"/>
      <c r="EMQ50" s="269"/>
      <c r="EMR50" s="267"/>
      <c r="EMS50" s="322"/>
      <c r="EMT50" s="323"/>
      <c r="EMU50" s="1112"/>
      <c r="EMV50" s="324"/>
      <c r="EMW50" s="325"/>
      <c r="EMX50" s="326"/>
      <c r="EMY50" s="327"/>
      <c r="EMZ50" s="328"/>
      <c r="ENA50" s="269"/>
      <c r="ENB50" s="267"/>
      <c r="ENC50" s="322"/>
      <c r="END50" s="323"/>
      <c r="ENE50" s="1112"/>
      <c r="ENF50" s="324"/>
      <c r="ENG50" s="325"/>
      <c r="ENH50" s="326"/>
      <c r="ENI50" s="327"/>
      <c r="ENJ50" s="328"/>
      <c r="ENK50" s="269"/>
      <c r="ENL50" s="267"/>
      <c r="ENM50" s="322"/>
      <c r="ENN50" s="323"/>
      <c r="ENO50" s="1112"/>
      <c r="ENP50" s="324"/>
      <c r="ENQ50" s="325"/>
      <c r="ENR50" s="326"/>
      <c r="ENS50" s="327"/>
      <c r="ENT50" s="328"/>
      <c r="ENU50" s="269"/>
      <c r="ENV50" s="267"/>
      <c r="ENW50" s="322"/>
      <c r="ENX50" s="323"/>
      <c r="ENY50" s="1112"/>
      <c r="ENZ50" s="324"/>
      <c r="EOA50" s="325"/>
      <c r="EOB50" s="326"/>
      <c r="EOC50" s="327"/>
      <c r="EOD50" s="328"/>
      <c r="EOE50" s="269"/>
      <c r="EOF50" s="267"/>
      <c r="EOG50" s="322"/>
      <c r="EOH50" s="323"/>
      <c r="EOI50" s="1112"/>
      <c r="EOJ50" s="324"/>
      <c r="EOK50" s="325"/>
      <c r="EOL50" s="326"/>
      <c r="EOM50" s="327"/>
      <c r="EON50" s="328"/>
      <c r="EOO50" s="269"/>
      <c r="EOP50" s="267"/>
      <c r="EOQ50" s="322"/>
      <c r="EOR50" s="323"/>
      <c r="EOS50" s="1112"/>
      <c r="EOT50" s="324"/>
      <c r="EOU50" s="325"/>
      <c r="EOV50" s="326"/>
      <c r="EOW50" s="327"/>
      <c r="EOX50" s="328"/>
      <c r="EOY50" s="269"/>
      <c r="EOZ50" s="267"/>
      <c r="EPA50" s="322"/>
      <c r="EPB50" s="323"/>
      <c r="EPC50" s="1112"/>
      <c r="EPD50" s="324"/>
      <c r="EPE50" s="325"/>
      <c r="EPF50" s="326"/>
      <c r="EPG50" s="327"/>
      <c r="EPH50" s="328"/>
      <c r="EPI50" s="269"/>
      <c r="EPJ50" s="267"/>
      <c r="EPK50" s="322"/>
      <c r="EPL50" s="323"/>
      <c r="EPM50" s="1112"/>
      <c r="EPN50" s="324"/>
      <c r="EPO50" s="325"/>
      <c r="EPP50" s="326"/>
      <c r="EPQ50" s="327"/>
      <c r="EPR50" s="328"/>
      <c r="EPS50" s="269"/>
      <c r="EPT50" s="267"/>
      <c r="EPU50" s="322"/>
      <c r="EPV50" s="323"/>
      <c r="EPW50" s="1112"/>
      <c r="EPX50" s="324"/>
      <c r="EPY50" s="325"/>
      <c r="EPZ50" s="326"/>
      <c r="EQA50" s="327"/>
      <c r="EQB50" s="328"/>
      <c r="EQC50" s="269"/>
      <c r="EQD50" s="267"/>
      <c r="EQE50" s="322"/>
      <c r="EQF50" s="323"/>
      <c r="EQG50" s="1112"/>
      <c r="EQH50" s="324"/>
      <c r="EQI50" s="325"/>
      <c r="EQJ50" s="326"/>
      <c r="EQK50" s="327"/>
      <c r="EQL50" s="328"/>
      <c r="EQM50" s="269"/>
      <c r="EQN50" s="267"/>
      <c r="EQO50" s="322"/>
      <c r="EQP50" s="323"/>
      <c r="EQQ50" s="1112"/>
      <c r="EQR50" s="324"/>
      <c r="EQS50" s="325"/>
      <c r="EQT50" s="326"/>
      <c r="EQU50" s="327"/>
      <c r="EQV50" s="328"/>
      <c r="EQW50" s="269"/>
      <c r="EQX50" s="267"/>
      <c r="EQY50" s="322"/>
      <c r="EQZ50" s="323"/>
      <c r="ERA50" s="1112"/>
      <c r="ERB50" s="324"/>
      <c r="ERC50" s="325"/>
      <c r="ERD50" s="326"/>
      <c r="ERE50" s="327"/>
      <c r="ERF50" s="328"/>
      <c r="ERG50" s="269"/>
      <c r="ERH50" s="267"/>
      <c r="ERI50" s="322"/>
      <c r="ERJ50" s="323"/>
      <c r="ERK50" s="1112"/>
      <c r="ERL50" s="324"/>
      <c r="ERM50" s="325"/>
      <c r="ERN50" s="326"/>
      <c r="ERO50" s="327"/>
      <c r="ERP50" s="328"/>
      <c r="ERQ50" s="269"/>
      <c r="ERR50" s="267"/>
      <c r="ERS50" s="322"/>
      <c r="ERT50" s="323"/>
      <c r="ERU50" s="1112"/>
      <c r="ERV50" s="324"/>
      <c r="ERW50" s="325"/>
      <c r="ERX50" s="326"/>
      <c r="ERY50" s="327"/>
      <c r="ERZ50" s="328"/>
      <c r="ESA50" s="269"/>
      <c r="ESB50" s="267"/>
      <c r="ESC50" s="322"/>
      <c r="ESD50" s="323"/>
      <c r="ESE50" s="1112"/>
      <c r="ESF50" s="324"/>
      <c r="ESG50" s="325"/>
      <c r="ESH50" s="326"/>
      <c r="ESI50" s="327"/>
      <c r="ESJ50" s="328"/>
      <c r="ESK50" s="269"/>
      <c r="ESL50" s="267"/>
      <c r="ESM50" s="322"/>
      <c r="ESN50" s="323"/>
      <c r="ESO50" s="1112"/>
      <c r="ESP50" s="324"/>
      <c r="ESQ50" s="325"/>
      <c r="ESR50" s="326"/>
      <c r="ESS50" s="327"/>
      <c r="EST50" s="328"/>
      <c r="ESU50" s="269"/>
      <c r="ESV50" s="267"/>
      <c r="ESW50" s="322"/>
      <c r="ESX50" s="323"/>
      <c r="ESY50" s="1112"/>
      <c r="ESZ50" s="324"/>
      <c r="ETA50" s="325"/>
      <c r="ETB50" s="326"/>
      <c r="ETC50" s="327"/>
      <c r="ETD50" s="328"/>
      <c r="ETE50" s="269"/>
      <c r="ETF50" s="267"/>
      <c r="ETG50" s="322"/>
      <c r="ETH50" s="323"/>
      <c r="ETI50" s="1112"/>
      <c r="ETJ50" s="324"/>
      <c r="ETK50" s="325"/>
      <c r="ETL50" s="326"/>
      <c r="ETM50" s="327"/>
      <c r="ETN50" s="328"/>
      <c r="ETO50" s="269"/>
      <c r="ETP50" s="267"/>
      <c r="ETQ50" s="322"/>
      <c r="ETR50" s="323"/>
      <c r="ETS50" s="1112"/>
      <c r="ETT50" s="324"/>
      <c r="ETU50" s="325"/>
      <c r="ETV50" s="326"/>
      <c r="ETW50" s="327"/>
      <c r="ETX50" s="328"/>
      <c r="ETY50" s="269"/>
      <c r="ETZ50" s="267"/>
      <c r="EUA50" s="322"/>
      <c r="EUB50" s="323"/>
      <c r="EUC50" s="1112"/>
      <c r="EUD50" s="324"/>
      <c r="EUE50" s="325"/>
      <c r="EUF50" s="326"/>
      <c r="EUG50" s="327"/>
      <c r="EUH50" s="328"/>
      <c r="EUI50" s="269"/>
      <c r="EUJ50" s="267"/>
      <c r="EUK50" s="322"/>
      <c r="EUL50" s="323"/>
      <c r="EUM50" s="1112"/>
      <c r="EUN50" s="324"/>
      <c r="EUO50" s="325"/>
      <c r="EUP50" s="326"/>
      <c r="EUQ50" s="327"/>
      <c r="EUR50" s="328"/>
      <c r="EUS50" s="269"/>
      <c r="EUT50" s="267"/>
      <c r="EUU50" s="322"/>
      <c r="EUV50" s="323"/>
      <c r="EUW50" s="1112"/>
      <c r="EUX50" s="324"/>
      <c r="EUY50" s="325"/>
      <c r="EUZ50" s="326"/>
      <c r="EVA50" s="327"/>
      <c r="EVB50" s="328"/>
      <c r="EVC50" s="269"/>
      <c r="EVD50" s="267"/>
      <c r="EVE50" s="322"/>
      <c r="EVF50" s="323"/>
      <c r="EVG50" s="1112"/>
      <c r="EVH50" s="324"/>
      <c r="EVI50" s="325"/>
      <c r="EVJ50" s="326"/>
      <c r="EVK50" s="327"/>
      <c r="EVL50" s="328"/>
      <c r="EVM50" s="269"/>
      <c r="EVN50" s="267"/>
      <c r="EVO50" s="322"/>
      <c r="EVP50" s="323"/>
      <c r="EVQ50" s="1112"/>
      <c r="EVR50" s="324"/>
      <c r="EVS50" s="325"/>
      <c r="EVT50" s="326"/>
      <c r="EVU50" s="327"/>
      <c r="EVV50" s="328"/>
      <c r="EVW50" s="269"/>
      <c r="EVX50" s="267"/>
      <c r="EVY50" s="322"/>
      <c r="EVZ50" s="323"/>
      <c r="EWA50" s="1112"/>
      <c r="EWB50" s="324"/>
      <c r="EWC50" s="325"/>
      <c r="EWD50" s="326"/>
      <c r="EWE50" s="327"/>
      <c r="EWF50" s="328"/>
      <c r="EWG50" s="269"/>
      <c r="EWH50" s="267"/>
      <c r="EWI50" s="322"/>
      <c r="EWJ50" s="323"/>
      <c r="EWK50" s="1112"/>
      <c r="EWL50" s="324"/>
      <c r="EWM50" s="325"/>
      <c r="EWN50" s="326"/>
      <c r="EWO50" s="327"/>
      <c r="EWP50" s="328"/>
      <c r="EWQ50" s="269"/>
      <c r="EWR50" s="267"/>
      <c r="EWS50" s="322"/>
      <c r="EWT50" s="323"/>
      <c r="EWU50" s="1112"/>
      <c r="EWV50" s="324"/>
      <c r="EWW50" s="325"/>
      <c r="EWX50" s="326"/>
      <c r="EWY50" s="327"/>
      <c r="EWZ50" s="328"/>
      <c r="EXA50" s="269"/>
      <c r="EXB50" s="267"/>
      <c r="EXC50" s="322"/>
      <c r="EXD50" s="323"/>
      <c r="EXE50" s="1112"/>
      <c r="EXF50" s="324"/>
      <c r="EXG50" s="325"/>
      <c r="EXH50" s="326"/>
      <c r="EXI50" s="327"/>
      <c r="EXJ50" s="328"/>
      <c r="EXK50" s="269"/>
      <c r="EXL50" s="267"/>
      <c r="EXM50" s="322"/>
      <c r="EXN50" s="323"/>
      <c r="EXO50" s="1112"/>
      <c r="EXP50" s="324"/>
      <c r="EXQ50" s="325"/>
      <c r="EXR50" s="326"/>
      <c r="EXS50" s="327"/>
      <c r="EXT50" s="328"/>
      <c r="EXU50" s="269"/>
      <c r="EXV50" s="267"/>
      <c r="EXW50" s="322"/>
      <c r="EXX50" s="323"/>
      <c r="EXY50" s="1112"/>
      <c r="EXZ50" s="324"/>
      <c r="EYA50" s="325"/>
      <c r="EYB50" s="326"/>
      <c r="EYC50" s="327"/>
      <c r="EYD50" s="328"/>
      <c r="EYE50" s="269"/>
      <c r="EYF50" s="267"/>
      <c r="EYG50" s="322"/>
      <c r="EYH50" s="323"/>
      <c r="EYI50" s="1112"/>
      <c r="EYJ50" s="324"/>
      <c r="EYK50" s="325"/>
      <c r="EYL50" s="326"/>
      <c r="EYM50" s="327"/>
      <c r="EYN50" s="328"/>
      <c r="EYO50" s="269"/>
      <c r="EYP50" s="267"/>
      <c r="EYQ50" s="322"/>
      <c r="EYR50" s="323"/>
      <c r="EYS50" s="1112"/>
      <c r="EYT50" s="324"/>
      <c r="EYU50" s="325"/>
      <c r="EYV50" s="326"/>
      <c r="EYW50" s="327"/>
      <c r="EYX50" s="328"/>
      <c r="EYY50" s="269"/>
      <c r="EYZ50" s="267"/>
      <c r="EZA50" s="322"/>
      <c r="EZB50" s="323"/>
      <c r="EZC50" s="1112"/>
      <c r="EZD50" s="324"/>
      <c r="EZE50" s="325"/>
      <c r="EZF50" s="326"/>
      <c r="EZG50" s="327"/>
      <c r="EZH50" s="328"/>
      <c r="EZI50" s="269"/>
      <c r="EZJ50" s="267"/>
      <c r="EZK50" s="322"/>
      <c r="EZL50" s="323"/>
      <c r="EZM50" s="1112"/>
      <c r="EZN50" s="324"/>
      <c r="EZO50" s="325"/>
      <c r="EZP50" s="326"/>
      <c r="EZQ50" s="327"/>
      <c r="EZR50" s="328"/>
      <c r="EZS50" s="269"/>
      <c r="EZT50" s="267"/>
      <c r="EZU50" s="322"/>
      <c r="EZV50" s="323"/>
      <c r="EZW50" s="1112"/>
      <c r="EZX50" s="324"/>
      <c r="EZY50" s="325"/>
      <c r="EZZ50" s="326"/>
      <c r="FAA50" s="327"/>
      <c r="FAB50" s="328"/>
      <c r="FAC50" s="269"/>
      <c r="FAD50" s="267"/>
      <c r="FAE50" s="322"/>
      <c r="FAF50" s="323"/>
      <c r="FAG50" s="1112"/>
      <c r="FAH50" s="324"/>
      <c r="FAI50" s="325"/>
      <c r="FAJ50" s="326"/>
      <c r="FAK50" s="327"/>
      <c r="FAL50" s="328"/>
      <c r="FAM50" s="269"/>
      <c r="FAN50" s="267"/>
      <c r="FAO50" s="322"/>
      <c r="FAP50" s="323"/>
      <c r="FAQ50" s="1112"/>
      <c r="FAR50" s="324"/>
      <c r="FAS50" s="325"/>
      <c r="FAT50" s="326"/>
      <c r="FAU50" s="327"/>
      <c r="FAV50" s="328"/>
      <c r="FAW50" s="269"/>
      <c r="FAX50" s="267"/>
      <c r="FAY50" s="322"/>
      <c r="FAZ50" s="323"/>
      <c r="FBA50" s="1112"/>
      <c r="FBB50" s="324"/>
      <c r="FBC50" s="325"/>
      <c r="FBD50" s="326"/>
      <c r="FBE50" s="327"/>
      <c r="FBF50" s="328"/>
      <c r="FBG50" s="269"/>
      <c r="FBH50" s="267"/>
      <c r="FBI50" s="322"/>
      <c r="FBJ50" s="323"/>
      <c r="FBK50" s="1112"/>
      <c r="FBL50" s="324"/>
      <c r="FBM50" s="325"/>
      <c r="FBN50" s="326"/>
      <c r="FBO50" s="327"/>
      <c r="FBP50" s="328"/>
      <c r="FBQ50" s="269"/>
      <c r="FBR50" s="267"/>
      <c r="FBS50" s="322"/>
      <c r="FBT50" s="323"/>
      <c r="FBU50" s="1112"/>
      <c r="FBV50" s="324"/>
      <c r="FBW50" s="325"/>
      <c r="FBX50" s="326"/>
      <c r="FBY50" s="327"/>
      <c r="FBZ50" s="328"/>
      <c r="FCA50" s="269"/>
      <c r="FCB50" s="267"/>
      <c r="FCC50" s="322"/>
      <c r="FCD50" s="323"/>
      <c r="FCE50" s="1112"/>
      <c r="FCF50" s="324"/>
      <c r="FCG50" s="325"/>
      <c r="FCH50" s="326"/>
      <c r="FCI50" s="327"/>
      <c r="FCJ50" s="328"/>
      <c r="FCK50" s="269"/>
      <c r="FCL50" s="267"/>
      <c r="FCM50" s="322"/>
      <c r="FCN50" s="323"/>
      <c r="FCO50" s="1112"/>
      <c r="FCP50" s="324"/>
      <c r="FCQ50" s="325"/>
      <c r="FCR50" s="326"/>
      <c r="FCS50" s="327"/>
      <c r="FCT50" s="328"/>
      <c r="FCU50" s="269"/>
      <c r="FCV50" s="267"/>
      <c r="FCW50" s="322"/>
      <c r="FCX50" s="323"/>
      <c r="FCY50" s="1112"/>
      <c r="FCZ50" s="324"/>
      <c r="FDA50" s="325"/>
      <c r="FDB50" s="326"/>
      <c r="FDC50" s="327"/>
      <c r="FDD50" s="328"/>
      <c r="FDE50" s="269"/>
      <c r="FDF50" s="267"/>
      <c r="FDG50" s="322"/>
      <c r="FDH50" s="323"/>
      <c r="FDI50" s="1112"/>
      <c r="FDJ50" s="324"/>
      <c r="FDK50" s="325"/>
      <c r="FDL50" s="326"/>
      <c r="FDM50" s="327"/>
      <c r="FDN50" s="328"/>
      <c r="FDO50" s="269"/>
      <c r="FDP50" s="267"/>
      <c r="FDQ50" s="322"/>
      <c r="FDR50" s="323"/>
      <c r="FDS50" s="1112"/>
      <c r="FDT50" s="324"/>
      <c r="FDU50" s="325"/>
      <c r="FDV50" s="326"/>
      <c r="FDW50" s="327"/>
      <c r="FDX50" s="328"/>
      <c r="FDY50" s="269"/>
      <c r="FDZ50" s="267"/>
      <c r="FEA50" s="322"/>
      <c r="FEB50" s="323"/>
      <c r="FEC50" s="1112"/>
      <c r="FED50" s="324"/>
      <c r="FEE50" s="325"/>
      <c r="FEF50" s="326"/>
      <c r="FEG50" s="327"/>
      <c r="FEH50" s="328"/>
      <c r="FEI50" s="269"/>
      <c r="FEJ50" s="267"/>
      <c r="FEK50" s="322"/>
      <c r="FEL50" s="323"/>
      <c r="FEM50" s="1112"/>
      <c r="FEN50" s="324"/>
      <c r="FEO50" s="325"/>
      <c r="FEP50" s="326"/>
      <c r="FEQ50" s="327"/>
      <c r="FER50" s="328"/>
      <c r="FES50" s="269"/>
      <c r="FET50" s="267"/>
      <c r="FEU50" s="322"/>
      <c r="FEV50" s="323"/>
      <c r="FEW50" s="1112"/>
      <c r="FEX50" s="324"/>
      <c r="FEY50" s="325"/>
      <c r="FEZ50" s="326"/>
      <c r="FFA50" s="327"/>
      <c r="FFB50" s="328"/>
      <c r="FFC50" s="269"/>
      <c r="FFD50" s="267"/>
      <c r="FFE50" s="322"/>
      <c r="FFF50" s="323"/>
      <c r="FFG50" s="1112"/>
      <c r="FFH50" s="324"/>
      <c r="FFI50" s="325"/>
      <c r="FFJ50" s="326"/>
      <c r="FFK50" s="327"/>
      <c r="FFL50" s="328"/>
      <c r="FFM50" s="269"/>
      <c r="FFN50" s="267"/>
      <c r="FFO50" s="322"/>
      <c r="FFP50" s="323"/>
      <c r="FFQ50" s="1112"/>
      <c r="FFR50" s="324"/>
      <c r="FFS50" s="325"/>
      <c r="FFT50" s="326"/>
      <c r="FFU50" s="327"/>
      <c r="FFV50" s="328"/>
      <c r="FFW50" s="269"/>
      <c r="FFX50" s="267"/>
      <c r="FFY50" s="322"/>
      <c r="FFZ50" s="323"/>
      <c r="FGA50" s="1112"/>
      <c r="FGB50" s="324"/>
      <c r="FGC50" s="325"/>
      <c r="FGD50" s="326"/>
      <c r="FGE50" s="327"/>
      <c r="FGF50" s="328"/>
      <c r="FGG50" s="269"/>
      <c r="FGH50" s="267"/>
      <c r="FGI50" s="322"/>
      <c r="FGJ50" s="323"/>
      <c r="FGK50" s="1112"/>
      <c r="FGL50" s="324"/>
      <c r="FGM50" s="325"/>
      <c r="FGN50" s="326"/>
      <c r="FGO50" s="327"/>
      <c r="FGP50" s="328"/>
      <c r="FGQ50" s="269"/>
      <c r="FGR50" s="267"/>
      <c r="FGS50" s="322"/>
      <c r="FGT50" s="323"/>
      <c r="FGU50" s="1112"/>
      <c r="FGV50" s="324"/>
      <c r="FGW50" s="325"/>
      <c r="FGX50" s="326"/>
      <c r="FGY50" s="327"/>
      <c r="FGZ50" s="328"/>
      <c r="FHA50" s="269"/>
      <c r="FHB50" s="267"/>
      <c r="FHC50" s="322"/>
      <c r="FHD50" s="323"/>
      <c r="FHE50" s="1112"/>
      <c r="FHF50" s="324"/>
      <c r="FHG50" s="325"/>
      <c r="FHH50" s="326"/>
      <c r="FHI50" s="327"/>
      <c r="FHJ50" s="328"/>
      <c r="FHK50" s="269"/>
      <c r="FHL50" s="267"/>
      <c r="FHM50" s="322"/>
      <c r="FHN50" s="323"/>
      <c r="FHO50" s="1112"/>
      <c r="FHP50" s="324"/>
      <c r="FHQ50" s="325"/>
      <c r="FHR50" s="326"/>
      <c r="FHS50" s="327"/>
      <c r="FHT50" s="328"/>
      <c r="FHU50" s="269"/>
      <c r="FHV50" s="267"/>
      <c r="FHW50" s="322"/>
      <c r="FHX50" s="323"/>
      <c r="FHY50" s="1112"/>
      <c r="FHZ50" s="324"/>
      <c r="FIA50" s="325"/>
      <c r="FIB50" s="326"/>
      <c r="FIC50" s="327"/>
      <c r="FID50" s="328"/>
      <c r="FIE50" s="269"/>
      <c r="FIF50" s="267"/>
      <c r="FIG50" s="322"/>
      <c r="FIH50" s="323"/>
      <c r="FII50" s="1112"/>
      <c r="FIJ50" s="324"/>
      <c r="FIK50" s="325"/>
      <c r="FIL50" s="326"/>
      <c r="FIM50" s="327"/>
      <c r="FIN50" s="328"/>
      <c r="FIO50" s="269"/>
      <c r="FIP50" s="267"/>
      <c r="FIQ50" s="322"/>
      <c r="FIR50" s="323"/>
      <c r="FIS50" s="1112"/>
      <c r="FIT50" s="324"/>
      <c r="FIU50" s="325"/>
      <c r="FIV50" s="326"/>
      <c r="FIW50" s="327"/>
      <c r="FIX50" s="328"/>
      <c r="FIY50" s="269"/>
      <c r="FIZ50" s="267"/>
      <c r="FJA50" s="322"/>
      <c r="FJB50" s="323"/>
      <c r="FJC50" s="1112"/>
      <c r="FJD50" s="324"/>
      <c r="FJE50" s="325"/>
      <c r="FJF50" s="326"/>
      <c r="FJG50" s="327"/>
      <c r="FJH50" s="328"/>
      <c r="FJI50" s="269"/>
      <c r="FJJ50" s="267"/>
      <c r="FJK50" s="322"/>
      <c r="FJL50" s="323"/>
      <c r="FJM50" s="1112"/>
      <c r="FJN50" s="324"/>
      <c r="FJO50" s="325"/>
      <c r="FJP50" s="326"/>
      <c r="FJQ50" s="327"/>
      <c r="FJR50" s="328"/>
      <c r="FJS50" s="269"/>
      <c r="FJT50" s="267"/>
      <c r="FJU50" s="322"/>
      <c r="FJV50" s="323"/>
      <c r="FJW50" s="1112"/>
      <c r="FJX50" s="324"/>
      <c r="FJY50" s="325"/>
      <c r="FJZ50" s="326"/>
      <c r="FKA50" s="327"/>
      <c r="FKB50" s="328"/>
      <c r="FKC50" s="269"/>
      <c r="FKD50" s="267"/>
      <c r="FKE50" s="322"/>
      <c r="FKF50" s="323"/>
      <c r="FKG50" s="1112"/>
      <c r="FKH50" s="324"/>
      <c r="FKI50" s="325"/>
      <c r="FKJ50" s="326"/>
      <c r="FKK50" s="327"/>
      <c r="FKL50" s="328"/>
      <c r="FKM50" s="269"/>
      <c r="FKN50" s="267"/>
      <c r="FKO50" s="322"/>
      <c r="FKP50" s="323"/>
      <c r="FKQ50" s="1112"/>
      <c r="FKR50" s="324"/>
      <c r="FKS50" s="325"/>
      <c r="FKT50" s="326"/>
      <c r="FKU50" s="327"/>
      <c r="FKV50" s="328"/>
      <c r="FKW50" s="269"/>
      <c r="FKX50" s="267"/>
      <c r="FKY50" s="322"/>
      <c r="FKZ50" s="323"/>
      <c r="FLA50" s="1112"/>
      <c r="FLB50" s="324"/>
      <c r="FLC50" s="325"/>
      <c r="FLD50" s="326"/>
      <c r="FLE50" s="327"/>
      <c r="FLF50" s="328"/>
      <c r="FLG50" s="269"/>
      <c r="FLH50" s="267"/>
      <c r="FLI50" s="322"/>
      <c r="FLJ50" s="323"/>
      <c r="FLK50" s="1112"/>
      <c r="FLL50" s="324"/>
      <c r="FLM50" s="325"/>
      <c r="FLN50" s="326"/>
      <c r="FLO50" s="327"/>
      <c r="FLP50" s="328"/>
      <c r="FLQ50" s="269"/>
      <c r="FLR50" s="267"/>
      <c r="FLS50" s="322"/>
      <c r="FLT50" s="323"/>
      <c r="FLU50" s="1112"/>
      <c r="FLV50" s="324"/>
      <c r="FLW50" s="325"/>
      <c r="FLX50" s="326"/>
      <c r="FLY50" s="327"/>
      <c r="FLZ50" s="328"/>
      <c r="FMA50" s="269"/>
      <c r="FMB50" s="267"/>
      <c r="FMC50" s="322"/>
      <c r="FMD50" s="323"/>
      <c r="FME50" s="1112"/>
      <c r="FMF50" s="324"/>
      <c r="FMG50" s="325"/>
      <c r="FMH50" s="326"/>
      <c r="FMI50" s="327"/>
      <c r="FMJ50" s="328"/>
      <c r="FMK50" s="269"/>
      <c r="FML50" s="267"/>
      <c r="FMM50" s="322"/>
      <c r="FMN50" s="323"/>
      <c r="FMO50" s="1112"/>
      <c r="FMP50" s="324"/>
      <c r="FMQ50" s="325"/>
      <c r="FMR50" s="326"/>
      <c r="FMS50" s="327"/>
      <c r="FMT50" s="328"/>
      <c r="FMU50" s="269"/>
      <c r="FMV50" s="267"/>
      <c r="FMW50" s="322"/>
      <c r="FMX50" s="323"/>
      <c r="FMY50" s="1112"/>
      <c r="FMZ50" s="324"/>
      <c r="FNA50" s="325"/>
      <c r="FNB50" s="326"/>
      <c r="FNC50" s="327"/>
      <c r="FND50" s="328"/>
      <c r="FNE50" s="269"/>
      <c r="FNF50" s="267"/>
      <c r="FNG50" s="322"/>
      <c r="FNH50" s="323"/>
      <c r="FNI50" s="1112"/>
      <c r="FNJ50" s="324"/>
      <c r="FNK50" s="325"/>
      <c r="FNL50" s="326"/>
      <c r="FNM50" s="327"/>
      <c r="FNN50" s="328"/>
      <c r="FNO50" s="269"/>
      <c r="FNP50" s="267"/>
      <c r="FNQ50" s="322"/>
      <c r="FNR50" s="323"/>
      <c r="FNS50" s="1112"/>
      <c r="FNT50" s="324"/>
      <c r="FNU50" s="325"/>
      <c r="FNV50" s="326"/>
      <c r="FNW50" s="327"/>
      <c r="FNX50" s="328"/>
      <c r="FNY50" s="269"/>
      <c r="FNZ50" s="267"/>
      <c r="FOA50" s="322"/>
      <c r="FOB50" s="323"/>
      <c r="FOC50" s="1112"/>
      <c r="FOD50" s="324"/>
      <c r="FOE50" s="325"/>
      <c r="FOF50" s="326"/>
      <c r="FOG50" s="327"/>
      <c r="FOH50" s="328"/>
      <c r="FOI50" s="269"/>
      <c r="FOJ50" s="267"/>
      <c r="FOK50" s="322"/>
      <c r="FOL50" s="323"/>
      <c r="FOM50" s="1112"/>
      <c r="FON50" s="324"/>
      <c r="FOO50" s="325"/>
      <c r="FOP50" s="326"/>
      <c r="FOQ50" s="327"/>
      <c r="FOR50" s="328"/>
      <c r="FOS50" s="269"/>
      <c r="FOT50" s="267"/>
      <c r="FOU50" s="322"/>
      <c r="FOV50" s="323"/>
      <c r="FOW50" s="1112"/>
      <c r="FOX50" s="324"/>
      <c r="FOY50" s="325"/>
      <c r="FOZ50" s="326"/>
      <c r="FPA50" s="327"/>
      <c r="FPB50" s="328"/>
      <c r="FPC50" s="269"/>
      <c r="FPD50" s="267"/>
      <c r="FPE50" s="322"/>
      <c r="FPF50" s="323"/>
      <c r="FPG50" s="1112"/>
      <c r="FPH50" s="324"/>
      <c r="FPI50" s="325"/>
      <c r="FPJ50" s="326"/>
      <c r="FPK50" s="327"/>
      <c r="FPL50" s="328"/>
      <c r="FPM50" s="269"/>
      <c r="FPN50" s="267"/>
      <c r="FPO50" s="322"/>
      <c r="FPP50" s="323"/>
      <c r="FPQ50" s="1112"/>
      <c r="FPR50" s="324"/>
      <c r="FPS50" s="325"/>
      <c r="FPT50" s="326"/>
      <c r="FPU50" s="327"/>
      <c r="FPV50" s="328"/>
      <c r="FPW50" s="269"/>
      <c r="FPX50" s="267"/>
      <c r="FPY50" s="322"/>
      <c r="FPZ50" s="323"/>
      <c r="FQA50" s="1112"/>
      <c r="FQB50" s="324"/>
      <c r="FQC50" s="325"/>
      <c r="FQD50" s="326"/>
      <c r="FQE50" s="327"/>
      <c r="FQF50" s="328"/>
      <c r="FQG50" s="269"/>
      <c r="FQH50" s="267"/>
      <c r="FQI50" s="322"/>
      <c r="FQJ50" s="323"/>
      <c r="FQK50" s="1112"/>
      <c r="FQL50" s="324"/>
      <c r="FQM50" s="325"/>
      <c r="FQN50" s="326"/>
      <c r="FQO50" s="327"/>
      <c r="FQP50" s="328"/>
      <c r="FQQ50" s="269"/>
      <c r="FQR50" s="267"/>
      <c r="FQS50" s="322"/>
      <c r="FQT50" s="323"/>
      <c r="FQU50" s="1112"/>
      <c r="FQV50" s="324"/>
      <c r="FQW50" s="325"/>
      <c r="FQX50" s="326"/>
      <c r="FQY50" s="327"/>
      <c r="FQZ50" s="328"/>
      <c r="FRA50" s="269"/>
      <c r="FRB50" s="267"/>
      <c r="FRC50" s="322"/>
      <c r="FRD50" s="323"/>
      <c r="FRE50" s="1112"/>
      <c r="FRF50" s="324"/>
      <c r="FRG50" s="325"/>
      <c r="FRH50" s="326"/>
      <c r="FRI50" s="327"/>
      <c r="FRJ50" s="328"/>
      <c r="FRK50" s="269"/>
      <c r="FRL50" s="267"/>
      <c r="FRM50" s="322"/>
      <c r="FRN50" s="323"/>
      <c r="FRO50" s="1112"/>
      <c r="FRP50" s="324"/>
      <c r="FRQ50" s="325"/>
      <c r="FRR50" s="326"/>
      <c r="FRS50" s="327"/>
      <c r="FRT50" s="328"/>
      <c r="FRU50" s="269"/>
      <c r="FRV50" s="267"/>
      <c r="FRW50" s="322"/>
      <c r="FRX50" s="323"/>
      <c r="FRY50" s="1112"/>
      <c r="FRZ50" s="324"/>
      <c r="FSA50" s="325"/>
      <c r="FSB50" s="326"/>
      <c r="FSC50" s="327"/>
      <c r="FSD50" s="328"/>
      <c r="FSE50" s="269"/>
      <c r="FSF50" s="267"/>
      <c r="FSG50" s="322"/>
      <c r="FSH50" s="323"/>
      <c r="FSI50" s="1112"/>
      <c r="FSJ50" s="324"/>
      <c r="FSK50" s="325"/>
      <c r="FSL50" s="326"/>
      <c r="FSM50" s="327"/>
      <c r="FSN50" s="328"/>
      <c r="FSO50" s="269"/>
      <c r="FSP50" s="267"/>
      <c r="FSQ50" s="322"/>
      <c r="FSR50" s="323"/>
      <c r="FSS50" s="1112"/>
      <c r="FST50" s="324"/>
      <c r="FSU50" s="325"/>
      <c r="FSV50" s="326"/>
      <c r="FSW50" s="327"/>
      <c r="FSX50" s="328"/>
      <c r="FSY50" s="269"/>
      <c r="FSZ50" s="267"/>
      <c r="FTA50" s="322"/>
      <c r="FTB50" s="323"/>
      <c r="FTC50" s="1112"/>
      <c r="FTD50" s="324"/>
      <c r="FTE50" s="325"/>
      <c r="FTF50" s="326"/>
      <c r="FTG50" s="327"/>
      <c r="FTH50" s="328"/>
      <c r="FTI50" s="269"/>
      <c r="FTJ50" s="267"/>
      <c r="FTK50" s="322"/>
      <c r="FTL50" s="323"/>
      <c r="FTM50" s="1112"/>
      <c r="FTN50" s="324"/>
      <c r="FTO50" s="325"/>
      <c r="FTP50" s="326"/>
      <c r="FTQ50" s="327"/>
      <c r="FTR50" s="328"/>
      <c r="FTS50" s="269"/>
      <c r="FTT50" s="267"/>
      <c r="FTU50" s="322"/>
      <c r="FTV50" s="323"/>
      <c r="FTW50" s="1112"/>
      <c r="FTX50" s="324"/>
      <c r="FTY50" s="325"/>
      <c r="FTZ50" s="326"/>
      <c r="FUA50" s="327"/>
      <c r="FUB50" s="328"/>
      <c r="FUC50" s="269"/>
      <c r="FUD50" s="267"/>
      <c r="FUE50" s="322"/>
      <c r="FUF50" s="323"/>
      <c r="FUG50" s="1112"/>
      <c r="FUH50" s="324"/>
      <c r="FUI50" s="325"/>
      <c r="FUJ50" s="326"/>
      <c r="FUK50" s="327"/>
      <c r="FUL50" s="328"/>
      <c r="FUM50" s="269"/>
      <c r="FUN50" s="267"/>
      <c r="FUO50" s="322"/>
      <c r="FUP50" s="323"/>
      <c r="FUQ50" s="1112"/>
      <c r="FUR50" s="324"/>
      <c r="FUS50" s="325"/>
      <c r="FUT50" s="326"/>
      <c r="FUU50" s="327"/>
      <c r="FUV50" s="328"/>
      <c r="FUW50" s="269"/>
      <c r="FUX50" s="267"/>
      <c r="FUY50" s="322"/>
      <c r="FUZ50" s="323"/>
      <c r="FVA50" s="1112"/>
      <c r="FVB50" s="324"/>
      <c r="FVC50" s="325"/>
      <c r="FVD50" s="326"/>
      <c r="FVE50" s="327"/>
      <c r="FVF50" s="328"/>
      <c r="FVG50" s="269"/>
      <c r="FVH50" s="267"/>
      <c r="FVI50" s="322"/>
      <c r="FVJ50" s="323"/>
      <c r="FVK50" s="1112"/>
      <c r="FVL50" s="324"/>
      <c r="FVM50" s="325"/>
      <c r="FVN50" s="326"/>
      <c r="FVO50" s="327"/>
      <c r="FVP50" s="328"/>
      <c r="FVQ50" s="269"/>
      <c r="FVR50" s="267"/>
      <c r="FVS50" s="322"/>
      <c r="FVT50" s="323"/>
      <c r="FVU50" s="1112"/>
      <c r="FVV50" s="324"/>
      <c r="FVW50" s="325"/>
      <c r="FVX50" s="326"/>
      <c r="FVY50" s="327"/>
      <c r="FVZ50" s="328"/>
      <c r="FWA50" s="269"/>
      <c r="FWB50" s="267"/>
      <c r="FWC50" s="322"/>
      <c r="FWD50" s="323"/>
      <c r="FWE50" s="1112"/>
      <c r="FWF50" s="324"/>
      <c r="FWG50" s="325"/>
      <c r="FWH50" s="326"/>
      <c r="FWI50" s="327"/>
      <c r="FWJ50" s="328"/>
      <c r="FWK50" s="269"/>
      <c r="FWL50" s="267"/>
      <c r="FWM50" s="322"/>
      <c r="FWN50" s="323"/>
      <c r="FWO50" s="1112"/>
      <c r="FWP50" s="324"/>
      <c r="FWQ50" s="325"/>
      <c r="FWR50" s="326"/>
      <c r="FWS50" s="327"/>
      <c r="FWT50" s="328"/>
      <c r="FWU50" s="269"/>
      <c r="FWV50" s="267"/>
      <c r="FWW50" s="322"/>
      <c r="FWX50" s="323"/>
      <c r="FWY50" s="1112"/>
      <c r="FWZ50" s="324"/>
      <c r="FXA50" s="325"/>
      <c r="FXB50" s="326"/>
      <c r="FXC50" s="327"/>
      <c r="FXD50" s="328"/>
      <c r="FXE50" s="269"/>
      <c r="FXF50" s="267"/>
      <c r="FXG50" s="322"/>
      <c r="FXH50" s="323"/>
      <c r="FXI50" s="1112"/>
      <c r="FXJ50" s="324"/>
      <c r="FXK50" s="325"/>
      <c r="FXL50" s="326"/>
      <c r="FXM50" s="327"/>
      <c r="FXN50" s="328"/>
      <c r="FXO50" s="269"/>
      <c r="FXP50" s="267"/>
      <c r="FXQ50" s="322"/>
      <c r="FXR50" s="323"/>
      <c r="FXS50" s="1112"/>
      <c r="FXT50" s="324"/>
      <c r="FXU50" s="325"/>
      <c r="FXV50" s="326"/>
      <c r="FXW50" s="327"/>
      <c r="FXX50" s="328"/>
      <c r="FXY50" s="269"/>
      <c r="FXZ50" s="267"/>
      <c r="FYA50" s="322"/>
      <c r="FYB50" s="323"/>
      <c r="FYC50" s="1112"/>
      <c r="FYD50" s="324"/>
      <c r="FYE50" s="325"/>
      <c r="FYF50" s="326"/>
      <c r="FYG50" s="327"/>
      <c r="FYH50" s="328"/>
      <c r="FYI50" s="269"/>
      <c r="FYJ50" s="267"/>
      <c r="FYK50" s="322"/>
      <c r="FYL50" s="323"/>
      <c r="FYM50" s="1112"/>
      <c r="FYN50" s="324"/>
      <c r="FYO50" s="325"/>
      <c r="FYP50" s="326"/>
      <c r="FYQ50" s="327"/>
      <c r="FYR50" s="328"/>
      <c r="FYS50" s="269"/>
      <c r="FYT50" s="267"/>
      <c r="FYU50" s="322"/>
      <c r="FYV50" s="323"/>
      <c r="FYW50" s="1112"/>
      <c r="FYX50" s="324"/>
      <c r="FYY50" s="325"/>
      <c r="FYZ50" s="326"/>
      <c r="FZA50" s="327"/>
      <c r="FZB50" s="328"/>
      <c r="FZC50" s="269"/>
      <c r="FZD50" s="267"/>
      <c r="FZE50" s="322"/>
      <c r="FZF50" s="323"/>
      <c r="FZG50" s="1112"/>
      <c r="FZH50" s="324"/>
      <c r="FZI50" s="325"/>
      <c r="FZJ50" s="326"/>
      <c r="FZK50" s="327"/>
      <c r="FZL50" s="328"/>
      <c r="FZM50" s="269"/>
      <c r="FZN50" s="267"/>
      <c r="FZO50" s="322"/>
      <c r="FZP50" s="323"/>
      <c r="FZQ50" s="1112"/>
      <c r="FZR50" s="324"/>
      <c r="FZS50" s="325"/>
      <c r="FZT50" s="326"/>
      <c r="FZU50" s="327"/>
      <c r="FZV50" s="328"/>
      <c r="FZW50" s="269"/>
      <c r="FZX50" s="267"/>
      <c r="FZY50" s="322"/>
      <c r="FZZ50" s="323"/>
      <c r="GAA50" s="1112"/>
      <c r="GAB50" s="324"/>
      <c r="GAC50" s="325"/>
      <c r="GAD50" s="326"/>
      <c r="GAE50" s="327"/>
      <c r="GAF50" s="328"/>
      <c r="GAG50" s="269"/>
      <c r="GAH50" s="267"/>
      <c r="GAI50" s="322"/>
      <c r="GAJ50" s="323"/>
      <c r="GAK50" s="1112"/>
      <c r="GAL50" s="324"/>
      <c r="GAM50" s="325"/>
      <c r="GAN50" s="326"/>
      <c r="GAO50" s="327"/>
      <c r="GAP50" s="328"/>
      <c r="GAQ50" s="269"/>
      <c r="GAR50" s="267"/>
      <c r="GAS50" s="322"/>
      <c r="GAT50" s="323"/>
      <c r="GAU50" s="1112"/>
      <c r="GAV50" s="324"/>
      <c r="GAW50" s="325"/>
      <c r="GAX50" s="326"/>
      <c r="GAY50" s="327"/>
      <c r="GAZ50" s="328"/>
      <c r="GBA50" s="269"/>
      <c r="GBB50" s="267"/>
      <c r="GBC50" s="322"/>
      <c r="GBD50" s="323"/>
      <c r="GBE50" s="1112"/>
      <c r="GBF50" s="324"/>
      <c r="GBG50" s="325"/>
      <c r="GBH50" s="326"/>
      <c r="GBI50" s="327"/>
      <c r="GBJ50" s="328"/>
      <c r="GBK50" s="269"/>
      <c r="GBL50" s="267"/>
      <c r="GBM50" s="322"/>
      <c r="GBN50" s="323"/>
      <c r="GBO50" s="1112"/>
      <c r="GBP50" s="324"/>
      <c r="GBQ50" s="325"/>
      <c r="GBR50" s="326"/>
      <c r="GBS50" s="327"/>
      <c r="GBT50" s="328"/>
      <c r="GBU50" s="269"/>
      <c r="GBV50" s="267"/>
      <c r="GBW50" s="322"/>
      <c r="GBX50" s="323"/>
      <c r="GBY50" s="1112"/>
      <c r="GBZ50" s="324"/>
      <c r="GCA50" s="325"/>
      <c r="GCB50" s="326"/>
      <c r="GCC50" s="327"/>
      <c r="GCD50" s="328"/>
      <c r="GCE50" s="269"/>
      <c r="GCF50" s="267"/>
      <c r="GCG50" s="322"/>
      <c r="GCH50" s="323"/>
      <c r="GCI50" s="1112"/>
      <c r="GCJ50" s="324"/>
      <c r="GCK50" s="325"/>
      <c r="GCL50" s="326"/>
      <c r="GCM50" s="327"/>
      <c r="GCN50" s="328"/>
      <c r="GCO50" s="269"/>
      <c r="GCP50" s="267"/>
      <c r="GCQ50" s="322"/>
      <c r="GCR50" s="323"/>
      <c r="GCS50" s="1112"/>
      <c r="GCT50" s="324"/>
      <c r="GCU50" s="325"/>
      <c r="GCV50" s="326"/>
      <c r="GCW50" s="327"/>
      <c r="GCX50" s="328"/>
      <c r="GCY50" s="269"/>
      <c r="GCZ50" s="267"/>
      <c r="GDA50" s="322"/>
      <c r="GDB50" s="323"/>
      <c r="GDC50" s="1112"/>
      <c r="GDD50" s="324"/>
      <c r="GDE50" s="325"/>
      <c r="GDF50" s="326"/>
      <c r="GDG50" s="327"/>
      <c r="GDH50" s="328"/>
      <c r="GDI50" s="269"/>
      <c r="GDJ50" s="267"/>
      <c r="GDK50" s="322"/>
      <c r="GDL50" s="323"/>
      <c r="GDM50" s="1112"/>
      <c r="GDN50" s="324"/>
      <c r="GDO50" s="325"/>
      <c r="GDP50" s="326"/>
      <c r="GDQ50" s="327"/>
      <c r="GDR50" s="328"/>
      <c r="GDS50" s="269"/>
      <c r="GDT50" s="267"/>
      <c r="GDU50" s="322"/>
      <c r="GDV50" s="323"/>
      <c r="GDW50" s="1112"/>
      <c r="GDX50" s="324"/>
      <c r="GDY50" s="325"/>
      <c r="GDZ50" s="326"/>
      <c r="GEA50" s="327"/>
      <c r="GEB50" s="328"/>
      <c r="GEC50" s="269"/>
      <c r="GED50" s="267"/>
      <c r="GEE50" s="322"/>
      <c r="GEF50" s="323"/>
      <c r="GEG50" s="1112"/>
      <c r="GEH50" s="324"/>
      <c r="GEI50" s="325"/>
      <c r="GEJ50" s="326"/>
      <c r="GEK50" s="327"/>
      <c r="GEL50" s="328"/>
      <c r="GEM50" s="269"/>
      <c r="GEN50" s="267"/>
      <c r="GEO50" s="322"/>
      <c r="GEP50" s="323"/>
      <c r="GEQ50" s="1112"/>
      <c r="GER50" s="324"/>
      <c r="GES50" s="325"/>
      <c r="GET50" s="326"/>
      <c r="GEU50" s="327"/>
      <c r="GEV50" s="328"/>
      <c r="GEW50" s="269"/>
      <c r="GEX50" s="267"/>
      <c r="GEY50" s="322"/>
      <c r="GEZ50" s="323"/>
      <c r="GFA50" s="1112"/>
      <c r="GFB50" s="324"/>
      <c r="GFC50" s="325"/>
      <c r="GFD50" s="326"/>
      <c r="GFE50" s="327"/>
      <c r="GFF50" s="328"/>
      <c r="GFG50" s="269"/>
      <c r="GFH50" s="267"/>
      <c r="GFI50" s="322"/>
      <c r="GFJ50" s="323"/>
      <c r="GFK50" s="1112"/>
      <c r="GFL50" s="324"/>
      <c r="GFM50" s="325"/>
      <c r="GFN50" s="326"/>
      <c r="GFO50" s="327"/>
      <c r="GFP50" s="328"/>
      <c r="GFQ50" s="269"/>
      <c r="GFR50" s="267"/>
      <c r="GFS50" s="322"/>
      <c r="GFT50" s="323"/>
      <c r="GFU50" s="1112"/>
      <c r="GFV50" s="324"/>
      <c r="GFW50" s="325"/>
      <c r="GFX50" s="326"/>
      <c r="GFY50" s="327"/>
      <c r="GFZ50" s="328"/>
      <c r="GGA50" s="269"/>
      <c r="GGB50" s="267"/>
      <c r="GGC50" s="322"/>
      <c r="GGD50" s="323"/>
      <c r="GGE50" s="1112"/>
      <c r="GGF50" s="324"/>
      <c r="GGG50" s="325"/>
      <c r="GGH50" s="326"/>
      <c r="GGI50" s="327"/>
      <c r="GGJ50" s="328"/>
      <c r="GGK50" s="269"/>
      <c r="GGL50" s="267"/>
      <c r="GGM50" s="322"/>
      <c r="GGN50" s="323"/>
      <c r="GGO50" s="1112"/>
      <c r="GGP50" s="324"/>
      <c r="GGQ50" s="325"/>
      <c r="GGR50" s="326"/>
      <c r="GGS50" s="327"/>
      <c r="GGT50" s="328"/>
      <c r="GGU50" s="269"/>
      <c r="GGV50" s="267"/>
      <c r="GGW50" s="322"/>
      <c r="GGX50" s="323"/>
      <c r="GGY50" s="1112"/>
      <c r="GGZ50" s="324"/>
      <c r="GHA50" s="325"/>
      <c r="GHB50" s="326"/>
      <c r="GHC50" s="327"/>
      <c r="GHD50" s="328"/>
      <c r="GHE50" s="269"/>
      <c r="GHF50" s="267"/>
      <c r="GHG50" s="322"/>
      <c r="GHH50" s="323"/>
      <c r="GHI50" s="1112"/>
      <c r="GHJ50" s="324"/>
      <c r="GHK50" s="325"/>
      <c r="GHL50" s="326"/>
      <c r="GHM50" s="327"/>
      <c r="GHN50" s="328"/>
      <c r="GHO50" s="269"/>
      <c r="GHP50" s="267"/>
      <c r="GHQ50" s="322"/>
      <c r="GHR50" s="323"/>
      <c r="GHS50" s="1112"/>
      <c r="GHT50" s="324"/>
      <c r="GHU50" s="325"/>
      <c r="GHV50" s="326"/>
      <c r="GHW50" s="327"/>
      <c r="GHX50" s="328"/>
      <c r="GHY50" s="269"/>
      <c r="GHZ50" s="267"/>
      <c r="GIA50" s="322"/>
      <c r="GIB50" s="323"/>
      <c r="GIC50" s="1112"/>
      <c r="GID50" s="324"/>
      <c r="GIE50" s="325"/>
      <c r="GIF50" s="326"/>
      <c r="GIG50" s="327"/>
      <c r="GIH50" s="328"/>
      <c r="GII50" s="269"/>
      <c r="GIJ50" s="267"/>
      <c r="GIK50" s="322"/>
      <c r="GIL50" s="323"/>
      <c r="GIM50" s="1112"/>
      <c r="GIN50" s="324"/>
      <c r="GIO50" s="325"/>
      <c r="GIP50" s="326"/>
      <c r="GIQ50" s="327"/>
      <c r="GIR50" s="328"/>
      <c r="GIS50" s="269"/>
      <c r="GIT50" s="267"/>
      <c r="GIU50" s="322"/>
      <c r="GIV50" s="323"/>
      <c r="GIW50" s="1112"/>
      <c r="GIX50" s="324"/>
      <c r="GIY50" s="325"/>
      <c r="GIZ50" s="326"/>
      <c r="GJA50" s="327"/>
      <c r="GJB50" s="328"/>
      <c r="GJC50" s="269"/>
      <c r="GJD50" s="267"/>
      <c r="GJE50" s="322"/>
      <c r="GJF50" s="323"/>
      <c r="GJG50" s="1112"/>
      <c r="GJH50" s="324"/>
      <c r="GJI50" s="325"/>
      <c r="GJJ50" s="326"/>
      <c r="GJK50" s="327"/>
      <c r="GJL50" s="328"/>
      <c r="GJM50" s="269"/>
      <c r="GJN50" s="267"/>
      <c r="GJO50" s="322"/>
      <c r="GJP50" s="323"/>
      <c r="GJQ50" s="1112"/>
      <c r="GJR50" s="324"/>
      <c r="GJS50" s="325"/>
      <c r="GJT50" s="326"/>
      <c r="GJU50" s="327"/>
      <c r="GJV50" s="328"/>
      <c r="GJW50" s="269"/>
      <c r="GJX50" s="267"/>
      <c r="GJY50" s="322"/>
      <c r="GJZ50" s="323"/>
      <c r="GKA50" s="1112"/>
      <c r="GKB50" s="324"/>
      <c r="GKC50" s="325"/>
      <c r="GKD50" s="326"/>
      <c r="GKE50" s="327"/>
      <c r="GKF50" s="328"/>
      <c r="GKG50" s="269"/>
      <c r="GKH50" s="267"/>
      <c r="GKI50" s="322"/>
      <c r="GKJ50" s="323"/>
      <c r="GKK50" s="1112"/>
      <c r="GKL50" s="324"/>
      <c r="GKM50" s="325"/>
      <c r="GKN50" s="326"/>
      <c r="GKO50" s="327"/>
      <c r="GKP50" s="328"/>
      <c r="GKQ50" s="269"/>
      <c r="GKR50" s="267"/>
      <c r="GKS50" s="322"/>
      <c r="GKT50" s="323"/>
      <c r="GKU50" s="1112"/>
      <c r="GKV50" s="324"/>
      <c r="GKW50" s="325"/>
      <c r="GKX50" s="326"/>
      <c r="GKY50" s="327"/>
      <c r="GKZ50" s="328"/>
      <c r="GLA50" s="269"/>
      <c r="GLB50" s="267"/>
      <c r="GLC50" s="322"/>
      <c r="GLD50" s="323"/>
      <c r="GLE50" s="1112"/>
      <c r="GLF50" s="324"/>
      <c r="GLG50" s="325"/>
      <c r="GLH50" s="326"/>
      <c r="GLI50" s="327"/>
      <c r="GLJ50" s="328"/>
      <c r="GLK50" s="269"/>
      <c r="GLL50" s="267"/>
      <c r="GLM50" s="322"/>
      <c r="GLN50" s="323"/>
      <c r="GLO50" s="1112"/>
      <c r="GLP50" s="324"/>
      <c r="GLQ50" s="325"/>
      <c r="GLR50" s="326"/>
      <c r="GLS50" s="327"/>
      <c r="GLT50" s="328"/>
      <c r="GLU50" s="269"/>
      <c r="GLV50" s="267"/>
      <c r="GLW50" s="322"/>
      <c r="GLX50" s="323"/>
      <c r="GLY50" s="1112"/>
      <c r="GLZ50" s="324"/>
      <c r="GMA50" s="325"/>
      <c r="GMB50" s="326"/>
      <c r="GMC50" s="327"/>
      <c r="GMD50" s="328"/>
      <c r="GME50" s="269"/>
      <c r="GMF50" s="267"/>
      <c r="GMG50" s="322"/>
      <c r="GMH50" s="323"/>
      <c r="GMI50" s="1112"/>
      <c r="GMJ50" s="324"/>
      <c r="GMK50" s="325"/>
      <c r="GML50" s="326"/>
      <c r="GMM50" s="327"/>
      <c r="GMN50" s="328"/>
      <c r="GMO50" s="269"/>
      <c r="GMP50" s="267"/>
      <c r="GMQ50" s="322"/>
      <c r="GMR50" s="323"/>
      <c r="GMS50" s="1112"/>
      <c r="GMT50" s="324"/>
      <c r="GMU50" s="325"/>
      <c r="GMV50" s="326"/>
      <c r="GMW50" s="327"/>
      <c r="GMX50" s="328"/>
      <c r="GMY50" s="269"/>
      <c r="GMZ50" s="267"/>
      <c r="GNA50" s="322"/>
      <c r="GNB50" s="323"/>
      <c r="GNC50" s="1112"/>
      <c r="GND50" s="324"/>
      <c r="GNE50" s="325"/>
      <c r="GNF50" s="326"/>
      <c r="GNG50" s="327"/>
      <c r="GNH50" s="328"/>
      <c r="GNI50" s="269"/>
      <c r="GNJ50" s="267"/>
      <c r="GNK50" s="322"/>
      <c r="GNL50" s="323"/>
      <c r="GNM50" s="1112"/>
      <c r="GNN50" s="324"/>
      <c r="GNO50" s="325"/>
      <c r="GNP50" s="326"/>
      <c r="GNQ50" s="327"/>
      <c r="GNR50" s="328"/>
      <c r="GNS50" s="269"/>
      <c r="GNT50" s="267"/>
      <c r="GNU50" s="322"/>
      <c r="GNV50" s="323"/>
      <c r="GNW50" s="1112"/>
      <c r="GNX50" s="324"/>
      <c r="GNY50" s="325"/>
      <c r="GNZ50" s="326"/>
      <c r="GOA50" s="327"/>
      <c r="GOB50" s="328"/>
      <c r="GOC50" s="269"/>
      <c r="GOD50" s="267"/>
      <c r="GOE50" s="322"/>
      <c r="GOF50" s="323"/>
      <c r="GOG50" s="1112"/>
      <c r="GOH50" s="324"/>
      <c r="GOI50" s="325"/>
      <c r="GOJ50" s="326"/>
      <c r="GOK50" s="327"/>
      <c r="GOL50" s="328"/>
      <c r="GOM50" s="269"/>
      <c r="GON50" s="267"/>
      <c r="GOO50" s="322"/>
      <c r="GOP50" s="323"/>
      <c r="GOQ50" s="1112"/>
      <c r="GOR50" s="324"/>
      <c r="GOS50" s="325"/>
      <c r="GOT50" s="326"/>
      <c r="GOU50" s="327"/>
      <c r="GOV50" s="328"/>
      <c r="GOW50" s="269"/>
      <c r="GOX50" s="267"/>
      <c r="GOY50" s="322"/>
      <c r="GOZ50" s="323"/>
      <c r="GPA50" s="1112"/>
      <c r="GPB50" s="324"/>
      <c r="GPC50" s="325"/>
      <c r="GPD50" s="326"/>
      <c r="GPE50" s="327"/>
      <c r="GPF50" s="328"/>
      <c r="GPG50" s="269"/>
      <c r="GPH50" s="267"/>
      <c r="GPI50" s="322"/>
      <c r="GPJ50" s="323"/>
      <c r="GPK50" s="1112"/>
      <c r="GPL50" s="324"/>
      <c r="GPM50" s="325"/>
      <c r="GPN50" s="326"/>
      <c r="GPO50" s="327"/>
      <c r="GPP50" s="328"/>
      <c r="GPQ50" s="269"/>
      <c r="GPR50" s="267"/>
      <c r="GPS50" s="322"/>
      <c r="GPT50" s="323"/>
      <c r="GPU50" s="1112"/>
      <c r="GPV50" s="324"/>
      <c r="GPW50" s="325"/>
      <c r="GPX50" s="326"/>
      <c r="GPY50" s="327"/>
      <c r="GPZ50" s="328"/>
      <c r="GQA50" s="269"/>
      <c r="GQB50" s="267"/>
      <c r="GQC50" s="322"/>
      <c r="GQD50" s="323"/>
      <c r="GQE50" s="1112"/>
      <c r="GQF50" s="324"/>
      <c r="GQG50" s="325"/>
      <c r="GQH50" s="326"/>
      <c r="GQI50" s="327"/>
      <c r="GQJ50" s="328"/>
      <c r="GQK50" s="269"/>
      <c r="GQL50" s="267"/>
      <c r="GQM50" s="322"/>
      <c r="GQN50" s="323"/>
      <c r="GQO50" s="1112"/>
      <c r="GQP50" s="324"/>
      <c r="GQQ50" s="325"/>
      <c r="GQR50" s="326"/>
      <c r="GQS50" s="327"/>
      <c r="GQT50" s="328"/>
      <c r="GQU50" s="269"/>
      <c r="GQV50" s="267"/>
      <c r="GQW50" s="322"/>
      <c r="GQX50" s="323"/>
      <c r="GQY50" s="1112"/>
      <c r="GQZ50" s="324"/>
      <c r="GRA50" s="325"/>
      <c r="GRB50" s="326"/>
      <c r="GRC50" s="327"/>
      <c r="GRD50" s="328"/>
      <c r="GRE50" s="269"/>
      <c r="GRF50" s="267"/>
      <c r="GRG50" s="322"/>
      <c r="GRH50" s="323"/>
      <c r="GRI50" s="1112"/>
      <c r="GRJ50" s="324"/>
      <c r="GRK50" s="325"/>
      <c r="GRL50" s="326"/>
      <c r="GRM50" s="327"/>
      <c r="GRN50" s="328"/>
      <c r="GRO50" s="269"/>
      <c r="GRP50" s="267"/>
      <c r="GRQ50" s="322"/>
      <c r="GRR50" s="323"/>
      <c r="GRS50" s="1112"/>
      <c r="GRT50" s="324"/>
      <c r="GRU50" s="325"/>
      <c r="GRV50" s="326"/>
      <c r="GRW50" s="327"/>
      <c r="GRX50" s="328"/>
      <c r="GRY50" s="269"/>
      <c r="GRZ50" s="267"/>
      <c r="GSA50" s="322"/>
      <c r="GSB50" s="323"/>
      <c r="GSC50" s="1112"/>
      <c r="GSD50" s="324"/>
      <c r="GSE50" s="325"/>
      <c r="GSF50" s="326"/>
      <c r="GSG50" s="327"/>
      <c r="GSH50" s="328"/>
      <c r="GSI50" s="269"/>
      <c r="GSJ50" s="267"/>
      <c r="GSK50" s="322"/>
      <c r="GSL50" s="323"/>
      <c r="GSM50" s="1112"/>
      <c r="GSN50" s="324"/>
      <c r="GSO50" s="325"/>
      <c r="GSP50" s="326"/>
      <c r="GSQ50" s="327"/>
      <c r="GSR50" s="328"/>
      <c r="GSS50" s="269"/>
      <c r="GST50" s="267"/>
      <c r="GSU50" s="322"/>
      <c r="GSV50" s="323"/>
      <c r="GSW50" s="1112"/>
      <c r="GSX50" s="324"/>
      <c r="GSY50" s="325"/>
      <c r="GSZ50" s="326"/>
      <c r="GTA50" s="327"/>
      <c r="GTB50" s="328"/>
      <c r="GTC50" s="269"/>
      <c r="GTD50" s="267"/>
      <c r="GTE50" s="322"/>
      <c r="GTF50" s="323"/>
      <c r="GTG50" s="1112"/>
      <c r="GTH50" s="324"/>
      <c r="GTI50" s="325"/>
      <c r="GTJ50" s="326"/>
      <c r="GTK50" s="327"/>
      <c r="GTL50" s="328"/>
      <c r="GTM50" s="269"/>
      <c r="GTN50" s="267"/>
      <c r="GTO50" s="322"/>
      <c r="GTP50" s="323"/>
      <c r="GTQ50" s="1112"/>
      <c r="GTR50" s="324"/>
      <c r="GTS50" s="325"/>
      <c r="GTT50" s="326"/>
      <c r="GTU50" s="327"/>
      <c r="GTV50" s="328"/>
      <c r="GTW50" s="269"/>
      <c r="GTX50" s="267"/>
      <c r="GTY50" s="322"/>
      <c r="GTZ50" s="323"/>
      <c r="GUA50" s="1112"/>
      <c r="GUB50" s="324"/>
      <c r="GUC50" s="325"/>
      <c r="GUD50" s="326"/>
      <c r="GUE50" s="327"/>
      <c r="GUF50" s="328"/>
      <c r="GUG50" s="269"/>
      <c r="GUH50" s="267"/>
      <c r="GUI50" s="322"/>
      <c r="GUJ50" s="323"/>
      <c r="GUK50" s="1112"/>
      <c r="GUL50" s="324"/>
      <c r="GUM50" s="325"/>
      <c r="GUN50" s="326"/>
      <c r="GUO50" s="327"/>
      <c r="GUP50" s="328"/>
      <c r="GUQ50" s="269"/>
      <c r="GUR50" s="267"/>
      <c r="GUS50" s="322"/>
      <c r="GUT50" s="323"/>
      <c r="GUU50" s="1112"/>
      <c r="GUV50" s="324"/>
      <c r="GUW50" s="325"/>
      <c r="GUX50" s="326"/>
      <c r="GUY50" s="327"/>
      <c r="GUZ50" s="328"/>
      <c r="GVA50" s="269"/>
      <c r="GVB50" s="267"/>
      <c r="GVC50" s="322"/>
      <c r="GVD50" s="323"/>
      <c r="GVE50" s="1112"/>
      <c r="GVF50" s="324"/>
      <c r="GVG50" s="325"/>
      <c r="GVH50" s="326"/>
      <c r="GVI50" s="327"/>
      <c r="GVJ50" s="328"/>
      <c r="GVK50" s="269"/>
      <c r="GVL50" s="267"/>
      <c r="GVM50" s="322"/>
      <c r="GVN50" s="323"/>
      <c r="GVO50" s="1112"/>
      <c r="GVP50" s="324"/>
      <c r="GVQ50" s="325"/>
      <c r="GVR50" s="326"/>
      <c r="GVS50" s="327"/>
      <c r="GVT50" s="328"/>
      <c r="GVU50" s="269"/>
      <c r="GVV50" s="267"/>
      <c r="GVW50" s="322"/>
      <c r="GVX50" s="323"/>
      <c r="GVY50" s="1112"/>
      <c r="GVZ50" s="324"/>
      <c r="GWA50" s="325"/>
      <c r="GWB50" s="326"/>
      <c r="GWC50" s="327"/>
      <c r="GWD50" s="328"/>
      <c r="GWE50" s="269"/>
      <c r="GWF50" s="267"/>
      <c r="GWG50" s="322"/>
      <c r="GWH50" s="323"/>
      <c r="GWI50" s="1112"/>
      <c r="GWJ50" s="324"/>
      <c r="GWK50" s="325"/>
      <c r="GWL50" s="326"/>
      <c r="GWM50" s="327"/>
      <c r="GWN50" s="328"/>
      <c r="GWO50" s="269"/>
      <c r="GWP50" s="267"/>
      <c r="GWQ50" s="322"/>
      <c r="GWR50" s="323"/>
      <c r="GWS50" s="1112"/>
      <c r="GWT50" s="324"/>
      <c r="GWU50" s="325"/>
      <c r="GWV50" s="326"/>
      <c r="GWW50" s="327"/>
      <c r="GWX50" s="328"/>
      <c r="GWY50" s="269"/>
      <c r="GWZ50" s="267"/>
      <c r="GXA50" s="322"/>
      <c r="GXB50" s="323"/>
      <c r="GXC50" s="1112"/>
      <c r="GXD50" s="324"/>
      <c r="GXE50" s="325"/>
      <c r="GXF50" s="326"/>
      <c r="GXG50" s="327"/>
      <c r="GXH50" s="328"/>
      <c r="GXI50" s="269"/>
      <c r="GXJ50" s="267"/>
      <c r="GXK50" s="322"/>
      <c r="GXL50" s="323"/>
      <c r="GXM50" s="1112"/>
      <c r="GXN50" s="324"/>
      <c r="GXO50" s="325"/>
      <c r="GXP50" s="326"/>
      <c r="GXQ50" s="327"/>
      <c r="GXR50" s="328"/>
      <c r="GXS50" s="269"/>
      <c r="GXT50" s="267"/>
      <c r="GXU50" s="322"/>
      <c r="GXV50" s="323"/>
      <c r="GXW50" s="1112"/>
      <c r="GXX50" s="324"/>
      <c r="GXY50" s="325"/>
      <c r="GXZ50" s="326"/>
      <c r="GYA50" s="327"/>
      <c r="GYB50" s="328"/>
      <c r="GYC50" s="269"/>
      <c r="GYD50" s="267"/>
      <c r="GYE50" s="322"/>
      <c r="GYF50" s="323"/>
      <c r="GYG50" s="1112"/>
      <c r="GYH50" s="324"/>
      <c r="GYI50" s="325"/>
      <c r="GYJ50" s="326"/>
      <c r="GYK50" s="327"/>
      <c r="GYL50" s="328"/>
      <c r="GYM50" s="269"/>
      <c r="GYN50" s="267"/>
      <c r="GYO50" s="322"/>
      <c r="GYP50" s="323"/>
      <c r="GYQ50" s="1112"/>
      <c r="GYR50" s="324"/>
      <c r="GYS50" s="325"/>
      <c r="GYT50" s="326"/>
      <c r="GYU50" s="327"/>
      <c r="GYV50" s="328"/>
      <c r="GYW50" s="269"/>
      <c r="GYX50" s="267"/>
      <c r="GYY50" s="322"/>
      <c r="GYZ50" s="323"/>
      <c r="GZA50" s="1112"/>
      <c r="GZB50" s="324"/>
      <c r="GZC50" s="325"/>
      <c r="GZD50" s="326"/>
      <c r="GZE50" s="327"/>
      <c r="GZF50" s="328"/>
      <c r="GZG50" s="269"/>
      <c r="GZH50" s="267"/>
      <c r="GZI50" s="322"/>
      <c r="GZJ50" s="323"/>
      <c r="GZK50" s="1112"/>
      <c r="GZL50" s="324"/>
      <c r="GZM50" s="325"/>
      <c r="GZN50" s="326"/>
      <c r="GZO50" s="327"/>
      <c r="GZP50" s="328"/>
      <c r="GZQ50" s="269"/>
      <c r="GZR50" s="267"/>
      <c r="GZS50" s="322"/>
      <c r="GZT50" s="323"/>
      <c r="GZU50" s="1112"/>
      <c r="GZV50" s="324"/>
      <c r="GZW50" s="325"/>
      <c r="GZX50" s="326"/>
      <c r="GZY50" s="327"/>
      <c r="GZZ50" s="328"/>
      <c r="HAA50" s="269"/>
      <c r="HAB50" s="267"/>
      <c r="HAC50" s="322"/>
      <c r="HAD50" s="323"/>
      <c r="HAE50" s="1112"/>
      <c r="HAF50" s="324"/>
      <c r="HAG50" s="325"/>
      <c r="HAH50" s="326"/>
      <c r="HAI50" s="327"/>
      <c r="HAJ50" s="328"/>
      <c r="HAK50" s="269"/>
      <c r="HAL50" s="267"/>
      <c r="HAM50" s="322"/>
      <c r="HAN50" s="323"/>
      <c r="HAO50" s="1112"/>
      <c r="HAP50" s="324"/>
      <c r="HAQ50" s="325"/>
      <c r="HAR50" s="326"/>
      <c r="HAS50" s="327"/>
      <c r="HAT50" s="328"/>
      <c r="HAU50" s="269"/>
      <c r="HAV50" s="267"/>
      <c r="HAW50" s="322"/>
      <c r="HAX50" s="323"/>
      <c r="HAY50" s="1112"/>
      <c r="HAZ50" s="324"/>
      <c r="HBA50" s="325"/>
      <c r="HBB50" s="326"/>
      <c r="HBC50" s="327"/>
      <c r="HBD50" s="328"/>
      <c r="HBE50" s="269"/>
      <c r="HBF50" s="267"/>
      <c r="HBG50" s="322"/>
      <c r="HBH50" s="323"/>
      <c r="HBI50" s="1112"/>
      <c r="HBJ50" s="324"/>
      <c r="HBK50" s="325"/>
      <c r="HBL50" s="326"/>
      <c r="HBM50" s="327"/>
      <c r="HBN50" s="328"/>
      <c r="HBO50" s="269"/>
      <c r="HBP50" s="267"/>
      <c r="HBQ50" s="322"/>
      <c r="HBR50" s="323"/>
      <c r="HBS50" s="1112"/>
      <c r="HBT50" s="324"/>
      <c r="HBU50" s="325"/>
      <c r="HBV50" s="326"/>
      <c r="HBW50" s="327"/>
      <c r="HBX50" s="328"/>
      <c r="HBY50" s="269"/>
      <c r="HBZ50" s="267"/>
      <c r="HCA50" s="322"/>
      <c r="HCB50" s="323"/>
      <c r="HCC50" s="1112"/>
      <c r="HCD50" s="324"/>
      <c r="HCE50" s="325"/>
      <c r="HCF50" s="326"/>
      <c r="HCG50" s="327"/>
      <c r="HCH50" s="328"/>
      <c r="HCI50" s="269"/>
      <c r="HCJ50" s="267"/>
      <c r="HCK50" s="322"/>
      <c r="HCL50" s="323"/>
      <c r="HCM50" s="1112"/>
      <c r="HCN50" s="324"/>
      <c r="HCO50" s="325"/>
      <c r="HCP50" s="326"/>
      <c r="HCQ50" s="327"/>
      <c r="HCR50" s="328"/>
      <c r="HCS50" s="269"/>
      <c r="HCT50" s="267"/>
      <c r="HCU50" s="322"/>
      <c r="HCV50" s="323"/>
      <c r="HCW50" s="1112"/>
      <c r="HCX50" s="324"/>
      <c r="HCY50" s="325"/>
      <c r="HCZ50" s="326"/>
      <c r="HDA50" s="327"/>
      <c r="HDB50" s="328"/>
      <c r="HDC50" s="269"/>
      <c r="HDD50" s="267"/>
      <c r="HDE50" s="322"/>
      <c r="HDF50" s="323"/>
      <c r="HDG50" s="1112"/>
      <c r="HDH50" s="324"/>
      <c r="HDI50" s="325"/>
      <c r="HDJ50" s="326"/>
      <c r="HDK50" s="327"/>
      <c r="HDL50" s="328"/>
      <c r="HDM50" s="269"/>
      <c r="HDN50" s="267"/>
      <c r="HDO50" s="322"/>
      <c r="HDP50" s="323"/>
      <c r="HDQ50" s="1112"/>
      <c r="HDR50" s="324"/>
      <c r="HDS50" s="325"/>
      <c r="HDT50" s="326"/>
      <c r="HDU50" s="327"/>
      <c r="HDV50" s="328"/>
      <c r="HDW50" s="269"/>
      <c r="HDX50" s="267"/>
      <c r="HDY50" s="322"/>
      <c r="HDZ50" s="323"/>
      <c r="HEA50" s="1112"/>
      <c r="HEB50" s="324"/>
      <c r="HEC50" s="325"/>
      <c r="HED50" s="326"/>
      <c r="HEE50" s="327"/>
      <c r="HEF50" s="328"/>
      <c r="HEG50" s="269"/>
      <c r="HEH50" s="267"/>
      <c r="HEI50" s="322"/>
      <c r="HEJ50" s="323"/>
      <c r="HEK50" s="1112"/>
      <c r="HEL50" s="324"/>
      <c r="HEM50" s="325"/>
      <c r="HEN50" s="326"/>
      <c r="HEO50" s="327"/>
      <c r="HEP50" s="328"/>
      <c r="HEQ50" s="269"/>
      <c r="HER50" s="267"/>
      <c r="HES50" s="322"/>
      <c r="HET50" s="323"/>
      <c r="HEU50" s="1112"/>
      <c r="HEV50" s="324"/>
      <c r="HEW50" s="325"/>
      <c r="HEX50" s="326"/>
      <c r="HEY50" s="327"/>
      <c r="HEZ50" s="328"/>
      <c r="HFA50" s="269"/>
      <c r="HFB50" s="267"/>
      <c r="HFC50" s="322"/>
      <c r="HFD50" s="323"/>
      <c r="HFE50" s="1112"/>
      <c r="HFF50" s="324"/>
      <c r="HFG50" s="325"/>
      <c r="HFH50" s="326"/>
      <c r="HFI50" s="327"/>
      <c r="HFJ50" s="328"/>
      <c r="HFK50" s="269"/>
      <c r="HFL50" s="267"/>
      <c r="HFM50" s="322"/>
      <c r="HFN50" s="323"/>
      <c r="HFO50" s="1112"/>
      <c r="HFP50" s="324"/>
      <c r="HFQ50" s="325"/>
      <c r="HFR50" s="326"/>
      <c r="HFS50" s="327"/>
      <c r="HFT50" s="328"/>
      <c r="HFU50" s="269"/>
      <c r="HFV50" s="267"/>
      <c r="HFW50" s="322"/>
      <c r="HFX50" s="323"/>
      <c r="HFY50" s="1112"/>
      <c r="HFZ50" s="324"/>
      <c r="HGA50" s="325"/>
      <c r="HGB50" s="326"/>
      <c r="HGC50" s="327"/>
      <c r="HGD50" s="328"/>
      <c r="HGE50" s="269"/>
      <c r="HGF50" s="267"/>
      <c r="HGG50" s="322"/>
      <c r="HGH50" s="323"/>
      <c r="HGI50" s="1112"/>
      <c r="HGJ50" s="324"/>
      <c r="HGK50" s="325"/>
      <c r="HGL50" s="326"/>
      <c r="HGM50" s="327"/>
      <c r="HGN50" s="328"/>
      <c r="HGO50" s="269"/>
      <c r="HGP50" s="267"/>
      <c r="HGQ50" s="322"/>
      <c r="HGR50" s="323"/>
      <c r="HGS50" s="1112"/>
      <c r="HGT50" s="324"/>
      <c r="HGU50" s="325"/>
      <c r="HGV50" s="326"/>
      <c r="HGW50" s="327"/>
      <c r="HGX50" s="328"/>
      <c r="HGY50" s="269"/>
      <c r="HGZ50" s="267"/>
      <c r="HHA50" s="322"/>
      <c r="HHB50" s="323"/>
      <c r="HHC50" s="1112"/>
      <c r="HHD50" s="324"/>
      <c r="HHE50" s="325"/>
      <c r="HHF50" s="326"/>
      <c r="HHG50" s="327"/>
      <c r="HHH50" s="328"/>
      <c r="HHI50" s="269"/>
      <c r="HHJ50" s="267"/>
      <c r="HHK50" s="322"/>
      <c r="HHL50" s="323"/>
      <c r="HHM50" s="1112"/>
      <c r="HHN50" s="324"/>
      <c r="HHO50" s="325"/>
      <c r="HHP50" s="326"/>
      <c r="HHQ50" s="327"/>
      <c r="HHR50" s="328"/>
      <c r="HHS50" s="269"/>
      <c r="HHT50" s="267"/>
      <c r="HHU50" s="322"/>
      <c r="HHV50" s="323"/>
      <c r="HHW50" s="1112"/>
      <c r="HHX50" s="324"/>
      <c r="HHY50" s="325"/>
      <c r="HHZ50" s="326"/>
      <c r="HIA50" s="327"/>
      <c r="HIB50" s="328"/>
      <c r="HIC50" s="269"/>
      <c r="HID50" s="267"/>
      <c r="HIE50" s="322"/>
      <c r="HIF50" s="323"/>
      <c r="HIG50" s="1112"/>
      <c r="HIH50" s="324"/>
      <c r="HII50" s="325"/>
      <c r="HIJ50" s="326"/>
      <c r="HIK50" s="327"/>
      <c r="HIL50" s="328"/>
      <c r="HIM50" s="269"/>
      <c r="HIN50" s="267"/>
      <c r="HIO50" s="322"/>
      <c r="HIP50" s="323"/>
      <c r="HIQ50" s="1112"/>
      <c r="HIR50" s="324"/>
      <c r="HIS50" s="325"/>
      <c r="HIT50" s="326"/>
      <c r="HIU50" s="327"/>
      <c r="HIV50" s="328"/>
      <c r="HIW50" s="269"/>
      <c r="HIX50" s="267"/>
      <c r="HIY50" s="322"/>
      <c r="HIZ50" s="323"/>
      <c r="HJA50" s="1112"/>
      <c r="HJB50" s="324"/>
      <c r="HJC50" s="325"/>
      <c r="HJD50" s="326"/>
      <c r="HJE50" s="327"/>
      <c r="HJF50" s="328"/>
      <c r="HJG50" s="269"/>
      <c r="HJH50" s="267"/>
      <c r="HJI50" s="322"/>
      <c r="HJJ50" s="323"/>
      <c r="HJK50" s="1112"/>
      <c r="HJL50" s="324"/>
      <c r="HJM50" s="325"/>
      <c r="HJN50" s="326"/>
      <c r="HJO50" s="327"/>
      <c r="HJP50" s="328"/>
      <c r="HJQ50" s="269"/>
      <c r="HJR50" s="267"/>
      <c r="HJS50" s="322"/>
      <c r="HJT50" s="323"/>
      <c r="HJU50" s="1112"/>
      <c r="HJV50" s="324"/>
      <c r="HJW50" s="325"/>
      <c r="HJX50" s="326"/>
      <c r="HJY50" s="327"/>
      <c r="HJZ50" s="328"/>
      <c r="HKA50" s="269"/>
      <c r="HKB50" s="267"/>
      <c r="HKC50" s="322"/>
      <c r="HKD50" s="323"/>
      <c r="HKE50" s="1112"/>
      <c r="HKF50" s="324"/>
      <c r="HKG50" s="325"/>
      <c r="HKH50" s="326"/>
      <c r="HKI50" s="327"/>
      <c r="HKJ50" s="328"/>
      <c r="HKK50" s="269"/>
      <c r="HKL50" s="267"/>
      <c r="HKM50" s="322"/>
      <c r="HKN50" s="323"/>
      <c r="HKO50" s="1112"/>
      <c r="HKP50" s="324"/>
      <c r="HKQ50" s="325"/>
      <c r="HKR50" s="326"/>
      <c r="HKS50" s="327"/>
      <c r="HKT50" s="328"/>
      <c r="HKU50" s="269"/>
      <c r="HKV50" s="267"/>
      <c r="HKW50" s="322"/>
      <c r="HKX50" s="323"/>
      <c r="HKY50" s="1112"/>
      <c r="HKZ50" s="324"/>
      <c r="HLA50" s="325"/>
      <c r="HLB50" s="326"/>
      <c r="HLC50" s="327"/>
      <c r="HLD50" s="328"/>
      <c r="HLE50" s="269"/>
      <c r="HLF50" s="267"/>
      <c r="HLG50" s="322"/>
      <c r="HLH50" s="323"/>
      <c r="HLI50" s="1112"/>
      <c r="HLJ50" s="324"/>
      <c r="HLK50" s="325"/>
      <c r="HLL50" s="326"/>
      <c r="HLM50" s="327"/>
      <c r="HLN50" s="328"/>
      <c r="HLO50" s="269"/>
      <c r="HLP50" s="267"/>
      <c r="HLQ50" s="322"/>
      <c r="HLR50" s="323"/>
      <c r="HLS50" s="1112"/>
      <c r="HLT50" s="324"/>
      <c r="HLU50" s="325"/>
      <c r="HLV50" s="326"/>
      <c r="HLW50" s="327"/>
      <c r="HLX50" s="328"/>
      <c r="HLY50" s="269"/>
      <c r="HLZ50" s="267"/>
      <c r="HMA50" s="322"/>
      <c r="HMB50" s="323"/>
      <c r="HMC50" s="1112"/>
      <c r="HMD50" s="324"/>
      <c r="HME50" s="325"/>
      <c r="HMF50" s="326"/>
      <c r="HMG50" s="327"/>
      <c r="HMH50" s="328"/>
      <c r="HMI50" s="269"/>
      <c r="HMJ50" s="267"/>
      <c r="HMK50" s="322"/>
      <c r="HML50" s="323"/>
      <c r="HMM50" s="1112"/>
      <c r="HMN50" s="324"/>
      <c r="HMO50" s="325"/>
      <c r="HMP50" s="326"/>
      <c r="HMQ50" s="327"/>
      <c r="HMR50" s="328"/>
      <c r="HMS50" s="269"/>
      <c r="HMT50" s="267"/>
      <c r="HMU50" s="322"/>
      <c r="HMV50" s="323"/>
      <c r="HMW50" s="1112"/>
      <c r="HMX50" s="324"/>
      <c r="HMY50" s="325"/>
      <c r="HMZ50" s="326"/>
      <c r="HNA50" s="327"/>
      <c r="HNB50" s="328"/>
      <c r="HNC50" s="269"/>
      <c r="HND50" s="267"/>
      <c r="HNE50" s="322"/>
      <c r="HNF50" s="323"/>
      <c r="HNG50" s="1112"/>
      <c r="HNH50" s="324"/>
      <c r="HNI50" s="325"/>
      <c r="HNJ50" s="326"/>
      <c r="HNK50" s="327"/>
      <c r="HNL50" s="328"/>
      <c r="HNM50" s="269"/>
      <c r="HNN50" s="267"/>
      <c r="HNO50" s="322"/>
      <c r="HNP50" s="323"/>
      <c r="HNQ50" s="1112"/>
      <c r="HNR50" s="324"/>
      <c r="HNS50" s="325"/>
      <c r="HNT50" s="326"/>
      <c r="HNU50" s="327"/>
      <c r="HNV50" s="328"/>
      <c r="HNW50" s="269"/>
      <c r="HNX50" s="267"/>
      <c r="HNY50" s="322"/>
      <c r="HNZ50" s="323"/>
      <c r="HOA50" s="1112"/>
      <c r="HOB50" s="324"/>
      <c r="HOC50" s="325"/>
      <c r="HOD50" s="326"/>
      <c r="HOE50" s="327"/>
      <c r="HOF50" s="328"/>
      <c r="HOG50" s="269"/>
      <c r="HOH50" s="267"/>
      <c r="HOI50" s="322"/>
      <c r="HOJ50" s="323"/>
      <c r="HOK50" s="1112"/>
      <c r="HOL50" s="324"/>
      <c r="HOM50" s="325"/>
      <c r="HON50" s="326"/>
      <c r="HOO50" s="327"/>
      <c r="HOP50" s="328"/>
      <c r="HOQ50" s="269"/>
      <c r="HOR50" s="267"/>
      <c r="HOS50" s="322"/>
      <c r="HOT50" s="323"/>
      <c r="HOU50" s="1112"/>
      <c r="HOV50" s="324"/>
      <c r="HOW50" s="325"/>
      <c r="HOX50" s="326"/>
      <c r="HOY50" s="327"/>
      <c r="HOZ50" s="328"/>
      <c r="HPA50" s="269"/>
      <c r="HPB50" s="267"/>
      <c r="HPC50" s="322"/>
      <c r="HPD50" s="323"/>
      <c r="HPE50" s="1112"/>
      <c r="HPF50" s="324"/>
      <c r="HPG50" s="325"/>
      <c r="HPH50" s="326"/>
      <c r="HPI50" s="327"/>
      <c r="HPJ50" s="328"/>
      <c r="HPK50" s="269"/>
      <c r="HPL50" s="267"/>
      <c r="HPM50" s="322"/>
      <c r="HPN50" s="323"/>
      <c r="HPO50" s="1112"/>
      <c r="HPP50" s="324"/>
      <c r="HPQ50" s="325"/>
      <c r="HPR50" s="326"/>
      <c r="HPS50" s="327"/>
      <c r="HPT50" s="328"/>
      <c r="HPU50" s="269"/>
      <c r="HPV50" s="267"/>
      <c r="HPW50" s="322"/>
      <c r="HPX50" s="323"/>
      <c r="HPY50" s="1112"/>
      <c r="HPZ50" s="324"/>
      <c r="HQA50" s="325"/>
      <c r="HQB50" s="326"/>
      <c r="HQC50" s="327"/>
      <c r="HQD50" s="328"/>
      <c r="HQE50" s="269"/>
      <c r="HQF50" s="267"/>
      <c r="HQG50" s="322"/>
      <c r="HQH50" s="323"/>
      <c r="HQI50" s="1112"/>
      <c r="HQJ50" s="324"/>
      <c r="HQK50" s="325"/>
      <c r="HQL50" s="326"/>
      <c r="HQM50" s="327"/>
      <c r="HQN50" s="328"/>
      <c r="HQO50" s="269"/>
      <c r="HQP50" s="267"/>
      <c r="HQQ50" s="322"/>
      <c r="HQR50" s="323"/>
      <c r="HQS50" s="1112"/>
      <c r="HQT50" s="324"/>
      <c r="HQU50" s="325"/>
      <c r="HQV50" s="326"/>
      <c r="HQW50" s="327"/>
      <c r="HQX50" s="328"/>
      <c r="HQY50" s="269"/>
      <c r="HQZ50" s="267"/>
      <c r="HRA50" s="322"/>
      <c r="HRB50" s="323"/>
      <c r="HRC50" s="1112"/>
      <c r="HRD50" s="324"/>
      <c r="HRE50" s="325"/>
      <c r="HRF50" s="326"/>
      <c r="HRG50" s="327"/>
      <c r="HRH50" s="328"/>
      <c r="HRI50" s="269"/>
      <c r="HRJ50" s="267"/>
      <c r="HRK50" s="322"/>
      <c r="HRL50" s="323"/>
      <c r="HRM50" s="1112"/>
      <c r="HRN50" s="324"/>
      <c r="HRO50" s="325"/>
      <c r="HRP50" s="326"/>
      <c r="HRQ50" s="327"/>
      <c r="HRR50" s="328"/>
      <c r="HRS50" s="269"/>
      <c r="HRT50" s="267"/>
      <c r="HRU50" s="322"/>
      <c r="HRV50" s="323"/>
      <c r="HRW50" s="1112"/>
      <c r="HRX50" s="324"/>
      <c r="HRY50" s="325"/>
      <c r="HRZ50" s="326"/>
      <c r="HSA50" s="327"/>
      <c r="HSB50" s="328"/>
      <c r="HSC50" s="269"/>
      <c r="HSD50" s="267"/>
      <c r="HSE50" s="322"/>
      <c r="HSF50" s="323"/>
      <c r="HSG50" s="1112"/>
      <c r="HSH50" s="324"/>
      <c r="HSI50" s="325"/>
      <c r="HSJ50" s="326"/>
      <c r="HSK50" s="327"/>
      <c r="HSL50" s="328"/>
      <c r="HSM50" s="269"/>
      <c r="HSN50" s="267"/>
      <c r="HSO50" s="322"/>
      <c r="HSP50" s="323"/>
      <c r="HSQ50" s="1112"/>
      <c r="HSR50" s="324"/>
      <c r="HSS50" s="325"/>
      <c r="HST50" s="326"/>
      <c r="HSU50" s="327"/>
      <c r="HSV50" s="328"/>
      <c r="HSW50" s="269"/>
      <c r="HSX50" s="267"/>
      <c r="HSY50" s="322"/>
      <c r="HSZ50" s="323"/>
      <c r="HTA50" s="1112"/>
      <c r="HTB50" s="324"/>
      <c r="HTC50" s="325"/>
      <c r="HTD50" s="326"/>
      <c r="HTE50" s="327"/>
      <c r="HTF50" s="328"/>
      <c r="HTG50" s="269"/>
      <c r="HTH50" s="267"/>
      <c r="HTI50" s="322"/>
      <c r="HTJ50" s="323"/>
      <c r="HTK50" s="1112"/>
      <c r="HTL50" s="324"/>
      <c r="HTM50" s="325"/>
      <c r="HTN50" s="326"/>
      <c r="HTO50" s="327"/>
      <c r="HTP50" s="328"/>
      <c r="HTQ50" s="269"/>
      <c r="HTR50" s="267"/>
      <c r="HTS50" s="322"/>
      <c r="HTT50" s="323"/>
      <c r="HTU50" s="1112"/>
      <c r="HTV50" s="324"/>
      <c r="HTW50" s="325"/>
      <c r="HTX50" s="326"/>
      <c r="HTY50" s="327"/>
      <c r="HTZ50" s="328"/>
      <c r="HUA50" s="269"/>
      <c r="HUB50" s="267"/>
      <c r="HUC50" s="322"/>
      <c r="HUD50" s="323"/>
      <c r="HUE50" s="1112"/>
      <c r="HUF50" s="324"/>
      <c r="HUG50" s="325"/>
      <c r="HUH50" s="326"/>
      <c r="HUI50" s="327"/>
      <c r="HUJ50" s="328"/>
      <c r="HUK50" s="269"/>
      <c r="HUL50" s="267"/>
      <c r="HUM50" s="322"/>
      <c r="HUN50" s="323"/>
      <c r="HUO50" s="1112"/>
      <c r="HUP50" s="324"/>
      <c r="HUQ50" s="325"/>
      <c r="HUR50" s="326"/>
      <c r="HUS50" s="327"/>
      <c r="HUT50" s="328"/>
      <c r="HUU50" s="269"/>
      <c r="HUV50" s="267"/>
      <c r="HUW50" s="322"/>
      <c r="HUX50" s="323"/>
      <c r="HUY50" s="1112"/>
      <c r="HUZ50" s="324"/>
      <c r="HVA50" s="325"/>
      <c r="HVB50" s="326"/>
      <c r="HVC50" s="327"/>
      <c r="HVD50" s="328"/>
      <c r="HVE50" s="269"/>
      <c r="HVF50" s="267"/>
      <c r="HVG50" s="322"/>
      <c r="HVH50" s="323"/>
      <c r="HVI50" s="1112"/>
      <c r="HVJ50" s="324"/>
      <c r="HVK50" s="325"/>
      <c r="HVL50" s="326"/>
      <c r="HVM50" s="327"/>
      <c r="HVN50" s="328"/>
      <c r="HVO50" s="269"/>
      <c r="HVP50" s="267"/>
      <c r="HVQ50" s="322"/>
      <c r="HVR50" s="323"/>
      <c r="HVS50" s="1112"/>
      <c r="HVT50" s="324"/>
      <c r="HVU50" s="325"/>
      <c r="HVV50" s="326"/>
      <c r="HVW50" s="327"/>
      <c r="HVX50" s="328"/>
      <c r="HVY50" s="269"/>
      <c r="HVZ50" s="267"/>
      <c r="HWA50" s="322"/>
      <c r="HWB50" s="323"/>
      <c r="HWC50" s="1112"/>
      <c r="HWD50" s="324"/>
      <c r="HWE50" s="325"/>
      <c r="HWF50" s="326"/>
      <c r="HWG50" s="327"/>
      <c r="HWH50" s="328"/>
      <c r="HWI50" s="269"/>
      <c r="HWJ50" s="267"/>
      <c r="HWK50" s="322"/>
      <c r="HWL50" s="323"/>
      <c r="HWM50" s="1112"/>
      <c r="HWN50" s="324"/>
      <c r="HWO50" s="325"/>
      <c r="HWP50" s="326"/>
      <c r="HWQ50" s="327"/>
      <c r="HWR50" s="328"/>
      <c r="HWS50" s="269"/>
      <c r="HWT50" s="267"/>
      <c r="HWU50" s="322"/>
      <c r="HWV50" s="323"/>
      <c r="HWW50" s="1112"/>
      <c r="HWX50" s="324"/>
      <c r="HWY50" s="325"/>
      <c r="HWZ50" s="326"/>
      <c r="HXA50" s="327"/>
      <c r="HXB50" s="328"/>
      <c r="HXC50" s="269"/>
      <c r="HXD50" s="267"/>
      <c r="HXE50" s="322"/>
      <c r="HXF50" s="323"/>
      <c r="HXG50" s="1112"/>
      <c r="HXH50" s="324"/>
      <c r="HXI50" s="325"/>
      <c r="HXJ50" s="326"/>
      <c r="HXK50" s="327"/>
      <c r="HXL50" s="328"/>
      <c r="HXM50" s="269"/>
      <c r="HXN50" s="267"/>
      <c r="HXO50" s="322"/>
      <c r="HXP50" s="323"/>
      <c r="HXQ50" s="1112"/>
      <c r="HXR50" s="324"/>
      <c r="HXS50" s="325"/>
      <c r="HXT50" s="326"/>
      <c r="HXU50" s="327"/>
      <c r="HXV50" s="328"/>
      <c r="HXW50" s="269"/>
      <c r="HXX50" s="267"/>
      <c r="HXY50" s="322"/>
      <c r="HXZ50" s="323"/>
      <c r="HYA50" s="1112"/>
      <c r="HYB50" s="324"/>
      <c r="HYC50" s="325"/>
      <c r="HYD50" s="326"/>
      <c r="HYE50" s="327"/>
      <c r="HYF50" s="328"/>
      <c r="HYG50" s="269"/>
      <c r="HYH50" s="267"/>
      <c r="HYI50" s="322"/>
      <c r="HYJ50" s="323"/>
      <c r="HYK50" s="1112"/>
      <c r="HYL50" s="324"/>
      <c r="HYM50" s="325"/>
      <c r="HYN50" s="326"/>
      <c r="HYO50" s="327"/>
      <c r="HYP50" s="328"/>
      <c r="HYQ50" s="269"/>
      <c r="HYR50" s="267"/>
      <c r="HYS50" s="322"/>
      <c r="HYT50" s="323"/>
      <c r="HYU50" s="1112"/>
      <c r="HYV50" s="324"/>
      <c r="HYW50" s="325"/>
      <c r="HYX50" s="326"/>
      <c r="HYY50" s="327"/>
      <c r="HYZ50" s="328"/>
      <c r="HZA50" s="269"/>
      <c r="HZB50" s="267"/>
      <c r="HZC50" s="322"/>
      <c r="HZD50" s="323"/>
      <c r="HZE50" s="1112"/>
      <c r="HZF50" s="324"/>
      <c r="HZG50" s="325"/>
      <c r="HZH50" s="326"/>
      <c r="HZI50" s="327"/>
      <c r="HZJ50" s="328"/>
      <c r="HZK50" s="269"/>
      <c r="HZL50" s="267"/>
      <c r="HZM50" s="322"/>
      <c r="HZN50" s="323"/>
      <c r="HZO50" s="1112"/>
      <c r="HZP50" s="324"/>
      <c r="HZQ50" s="325"/>
      <c r="HZR50" s="326"/>
      <c r="HZS50" s="327"/>
      <c r="HZT50" s="328"/>
      <c r="HZU50" s="269"/>
      <c r="HZV50" s="267"/>
      <c r="HZW50" s="322"/>
      <c r="HZX50" s="323"/>
      <c r="HZY50" s="1112"/>
      <c r="HZZ50" s="324"/>
      <c r="IAA50" s="325"/>
      <c r="IAB50" s="326"/>
      <c r="IAC50" s="327"/>
      <c r="IAD50" s="328"/>
      <c r="IAE50" s="269"/>
      <c r="IAF50" s="267"/>
      <c r="IAG50" s="322"/>
      <c r="IAH50" s="323"/>
      <c r="IAI50" s="1112"/>
      <c r="IAJ50" s="324"/>
      <c r="IAK50" s="325"/>
      <c r="IAL50" s="326"/>
      <c r="IAM50" s="327"/>
      <c r="IAN50" s="328"/>
      <c r="IAO50" s="269"/>
      <c r="IAP50" s="267"/>
      <c r="IAQ50" s="322"/>
      <c r="IAR50" s="323"/>
      <c r="IAS50" s="1112"/>
      <c r="IAT50" s="324"/>
      <c r="IAU50" s="325"/>
      <c r="IAV50" s="326"/>
      <c r="IAW50" s="327"/>
      <c r="IAX50" s="328"/>
      <c r="IAY50" s="269"/>
      <c r="IAZ50" s="267"/>
      <c r="IBA50" s="322"/>
      <c r="IBB50" s="323"/>
      <c r="IBC50" s="1112"/>
      <c r="IBD50" s="324"/>
      <c r="IBE50" s="325"/>
      <c r="IBF50" s="326"/>
      <c r="IBG50" s="327"/>
      <c r="IBH50" s="328"/>
      <c r="IBI50" s="269"/>
      <c r="IBJ50" s="267"/>
      <c r="IBK50" s="322"/>
      <c r="IBL50" s="323"/>
      <c r="IBM50" s="1112"/>
      <c r="IBN50" s="324"/>
      <c r="IBO50" s="325"/>
      <c r="IBP50" s="326"/>
      <c r="IBQ50" s="327"/>
      <c r="IBR50" s="328"/>
      <c r="IBS50" s="269"/>
      <c r="IBT50" s="267"/>
      <c r="IBU50" s="322"/>
      <c r="IBV50" s="323"/>
      <c r="IBW50" s="1112"/>
      <c r="IBX50" s="324"/>
      <c r="IBY50" s="325"/>
      <c r="IBZ50" s="326"/>
      <c r="ICA50" s="327"/>
      <c r="ICB50" s="328"/>
      <c r="ICC50" s="269"/>
      <c r="ICD50" s="267"/>
      <c r="ICE50" s="322"/>
      <c r="ICF50" s="323"/>
      <c r="ICG50" s="1112"/>
      <c r="ICH50" s="324"/>
      <c r="ICI50" s="325"/>
      <c r="ICJ50" s="326"/>
      <c r="ICK50" s="327"/>
      <c r="ICL50" s="328"/>
      <c r="ICM50" s="269"/>
      <c r="ICN50" s="267"/>
      <c r="ICO50" s="322"/>
      <c r="ICP50" s="323"/>
      <c r="ICQ50" s="1112"/>
      <c r="ICR50" s="324"/>
      <c r="ICS50" s="325"/>
      <c r="ICT50" s="326"/>
      <c r="ICU50" s="327"/>
      <c r="ICV50" s="328"/>
      <c r="ICW50" s="269"/>
      <c r="ICX50" s="267"/>
      <c r="ICY50" s="322"/>
      <c r="ICZ50" s="323"/>
      <c r="IDA50" s="1112"/>
      <c r="IDB50" s="324"/>
      <c r="IDC50" s="325"/>
      <c r="IDD50" s="326"/>
      <c r="IDE50" s="327"/>
      <c r="IDF50" s="328"/>
      <c r="IDG50" s="269"/>
      <c r="IDH50" s="267"/>
      <c r="IDI50" s="322"/>
      <c r="IDJ50" s="323"/>
      <c r="IDK50" s="1112"/>
      <c r="IDL50" s="324"/>
      <c r="IDM50" s="325"/>
      <c r="IDN50" s="326"/>
      <c r="IDO50" s="327"/>
      <c r="IDP50" s="328"/>
      <c r="IDQ50" s="269"/>
      <c r="IDR50" s="267"/>
      <c r="IDS50" s="322"/>
      <c r="IDT50" s="323"/>
      <c r="IDU50" s="1112"/>
      <c r="IDV50" s="324"/>
      <c r="IDW50" s="325"/>
      <c r="IDX50" s="326"/>
      <c r="IDY50" s="327"/>
      <c r="IDZ50" s="328"/>
      <c r="IEA50" s="269"/>
      <c r="IEB50" s="267"/>
      <c r="IEC50" s="322"/>
      <c r="IED50" s="323"/>
      <c r="IEE50" s="1112"/>
      <c r="IEF50" s="324"/>
      <c r="IEG50" s="325"/>
      <c r="IEH50" s="326"/>
      <c r="IEI50" s="327"/>
      <c r="IEJ50" s="328"/>
      <c r="IEK50" s="269"/>
      <c r="IEL50" s="267"/>
      <c r="IEM50" s="322"/>
      <c r="IEN50" s="323"/>
      <c r="IEO50" s="1112"/>
      <c r="IEP50" s="324"/>
      <c r="IEQ50" s="325"/>
      <c r="IER50" s="326"/>
      <c r="IES50" s="327"/>
      <c r="IET50" s="328"/>
      <c r="IEU50" s="269"/>
      <c r="IEV50" s="267"/>
      <c r="IEW50" s="322"/>
      <c r="IEX50" s="323"/>
      <c r="IEY50" s="1112"/>
      <c r="IEZ50" s="324"/>
      <c r="IFA50" s="325"/>
      <c r="IFB50" s="326"/>
      <c r="IFC50" s="327"/>
      <c r="IFD50" s="328"/>
      <c r="IFE50" s="269"/>
      <c r="IFF50" s="267"/>
      <c r="IFG50" s="322"/>
      <c r="IFH50" s="323"/>
      <c r="IFI50" s="1112"/>
      <c r="IFJ50" s="324"/>
      <c r="IFK50" s="325"/>
      <c r="IFL50" s="326"/>
      <c r="IFM50" s="327"/>
      <c r="IFN50" s="328"/>
      <c r="IFO50" s="269"/>
      <c r="IFP50" s="267"/>
      <c r="IFQ50" s="322"/>
      <c r="IFR50" s="323"/>
      <c r="IFS50" s="1112"/>
      <c r="IFT50" s="324"/>
      <c r="IFU50" s="325"/>
      <c r="IFV50" s="326"/>
      <c r="IFW50" s="327"/>
      <c r="IFX50" s="328"/>
      <c r="IFY50" s="269"/>
      <c r="IFZ50" s="267"/>
      <c r="IGA50" s="322"/>
      <c r="IGB50" s="323"/>
      <c r="IGC50" s="1112"/>
      <c r="IGD50" s="324"/>
      <c r="IGE50" s="325"/>
      <c r="IGF50" s="326"/>
      <c r="IGG50" s="327"/>
      <c r="IGH50" s="328"/>
      <c r="IGI50" s="269"/>
      <c r="IGJ50" s="267"/>
      <c r="IGK50" s="322"/>
      <c r="IGL50" s="323"/>
      <c r="IGM50" s="1112"/>
      <c r="IGN50" s="324"/>
      <c r="IGO50" s="325"/>
      <c r="IGP50" s="326"/>
      <c r="IGQ50" s="327"/>
      <c r="IGR50" s="328"/>
      <c r="IGS50" s="269"/>
      <c r="IGT50" s="267"/>
      <c r="IGU50" s="322"/>
      <c r="IGV50" s="323"/>
      <c r="IGW50" s="1112"/>
      <c r="IGX50" s="324"/>
      <c r="IGY50" s="325"/>
      <c r="IGZ50" s="326"/>
      <c r="IHA50" s="327"/>
      <c r="IHB50" s="328"/>
      <c r="IHC50" s="269"/>
      <c r="IHD50" s="267"/>
      <c r="IHE50" s="322"/>
      <c r="IHF50" s="323"/>
      <c r="IHG50" s="1112"/>
      <c r="IHH50" s="324"/>
      <c r="IHI50" s="325"/>
      <c r="IHJ50" s="326"/>
      <c r="IHK50" s="327"/>
      <c r="IHL50" s="328"/>
      <c r="IHM50" s="269"/>
      <c r="IHN50" s="267"/>
      <c r="IHO50" s="322"/>
      <c r="IHP50" s="323"/>
      <c r="IHQ50" s="1112"/>
      <c r="IHR50" s="324"/>
      <c r="IHS50" s="325"/>
      <c r="IHT50" s="326"/>
      <c r="IHU50" s="327"/>
      <c r="IHV50" s="328"/>
      <c r="IHW50" s="269"/>
      <c r="IHX50" s="267"/>
      <c r="IHY50" s="322"/>
      <c r="IHZ50" s="323"/>
      <c r="IIA50" s="1112"/>
      <c r="IIB50" s="324"/>
      <c r="IIC50" s="325"/>
      <c r="IID50" s="326"/>
      <c r="IIE50" s="327"/>
      <c r="IIF50" s="328"/>
      <c r="IIG50" s="269"/>
      <c r="IIH50" s="267"/>
      <c r="III50" s="322"/>
      <c r="IIJ50" s="323"/>
      <c r="IIK50" s="1112"/>
      <c r="IIL50" s="324"/>
      <c r="IIM50" s="325"/>
      <c r="IIN50" s="326"/>
      <c r="IIO50" s="327"/>
      <c r="IIP50" s="328"/>
      <c r="IIQ50" s="269"/>
      <c r="IIR50" s="267"/>
      <c r="IIS50" s="322"/>
      <c r="IIT50" s="323"/>
      <c r="IIU50" s="1112"/>
      <c r="IIV50" s="324"/>
      <c r="IIW50" s="325"/>
      <c r="IIX50" s="326"/>
      <c r="IIY50" s="327"/>
      <c r="IIZ50" s="328"/>
      <c r="IJA50" s="269"/>
      <c r="IJB50" s="267"/>
      <c r="IJC50" s="322"/>
      <c r="IJD50" s="323"/>
      <c r="IJE50" s="1112"/>
      <c r="IJF50" s="324"/>
      <c r="IJG50" s="325"/>
      <c r="IJH50" s="326"/>
      <c r="IJI50" s="327"/>
      <c r="IJJ50" s="328"/>
      <c r="IJK50" s="269"/>
      <c r="IJL50" s="267"/>
      <c r="IJM50" s="322"/>
      <c r="IJN50" s="323"/>
      <c r="IJO50" s="1112"/>
      <c r="IJP50" s="324"/>
      <c r="IJQ50" s="325"/>
      <c r="IJR50" s="326"/>
      <c r="IJS50" s="327"/>
      <c r="IJT50" s="328"/>
      <c r="IJU50" s="269"/>
      <c r="IJV50" s="267"/>
      <c r="IJW50" s="322"/>
      <c r="IJX50" s="323"/>
      <c r="IJY50" s="1112"/>
      <c r="IJZ50" s="324"/>
      <c r="IKA50" s="325"/>
      <c r="IKB50" s="326"/>
      <c r="IKC50" s="327"/>
      <c r="IKD50" s="328"/>
      <c r="IKE50" s="269"/>
      <c r="IKF50" s="267"/>
      <c r="IKG50" s="322"/>
      <c r="IKH50" s="323"/>
      <c r="IKI50" s="1112"/>
      <c r="IKJ50" s="324"/>
      <c r="IKK50" s="325"/>
      <c r="IKL50" s="326"/>
      <c r="IKM50" s="327"/>
      <c r="IKN50" s="328"/>
      <c r="IKO50" s="269"/>
      <c r="IKP50" s="267"/>
      <c r="IKQ50" s="322"/>
      <c r="IKR50" s="323"/>
      <c r="IKS50" s="1112"/>
      <c r="IKT50" s="324"/>
      <c r="IKU50" s="325"/>
      <c r="IKV50" s="326"/>
      <c r="IKW50" s="327"/>
      <c r="IKX50" s="328"/>
      <c r="IKY50" s="269"/>
      <c r="IKZ50" s="267"/>
      <c r="ILA50" s="322"/>
      <c r="ILB50" s="323"/>
      <c r="ILC50" s="1112"/>
      <c r="ILD50" s="324"/>
      <c r="ILE50" s="325"/>
      <c r="ILF50" s="326"/>
      <c r="ILG50" s="327"/>
      <c r="ILH50" s="328"/>
      <c r="ILI50" s="269"/>
      <c r="ILJ50" s="267"/>
      <c r="ILK50" s="322"/>
      <c r="ILL50" s="323"/>
      <c r="ILM50" s="1112"/>
      <c r="ILN50" s="324"/>
      <c r="ILO50" s="325"/>
      <c r="ILP50" s="326"/>
      <c r="ILQ50" s="327"/>
      <c r="ILR50" s="328"/>
      <c r="ILS50" s="269"/>
      <c r="ILT50" s="267"/>
      <c r="ILU50" s="322"/>
      <c r="ILV50" s="323"/>
      <c r="ILW50" s="1112"/>
      <c r="ILX50" s="324"/>
      <c r="ILY50" s="325"/>
      <c r="ILZ50" s="326"/>
      <c r="IMA50" s="327"/>
      <c r="IMB50" s="328"/>
      <c r="IMC50" s="269"/>
      <c r="IMD50" s="267"/>
      <c r="IME50" s="322"/>
      <c r="IMF50" s="323"/>
      <c r="IMG50" s="1112"/>
      <c r="IMH50" s="324"/>
      <c r="IMI50" s="325"/>
      <c r="IMJ50" s="326"/>
      <c r="IMK50" s="327"/>
      <c r="IML50" s="328"/>
      <c r="IMM50" s="269"/>
      <c r="IMN50" s="267"/>
      <c r="IMO50" s="322"/>
      <c r="IMP50" s="323"/>
      <c r="IMQ50" s="1112"/>
      <c r="IMR50" s="324"/>
      <c r="IMS50" s="325"/>
      <c r="IMT50" s="326"/>
      <c r="IMU50" s="327"/>
      <c r="IMV50" s="328"/>
      <c r="IMW50" s="269"/>
      <c r="IMX50" s="267"/>
      <c r="IMY50" s="322"/>
      <c r="IMZ50" s="323"/>
      <c r="INA50" s="1112"/>
      <c r="INB50" s="324"/>
      <c r="INC50" s="325"/>
      <c r="IND50" s="326"/>
      <c r="INE50" s="327"/>
      <c r="INF50" s="328"/>
      <c r="ING50" s="269"/>
      <c r="INH50" s="267"/>
      <c r="INI50" s="322"/>
      <c r="INJ50" s="323"/>
      <c r="INK50" s="1112"/>
      <c r="INL50" s="324"/>
      <c r="INM50" s="325"/>
      <c r="INN50" s="326"/>
      <c r="INO50" s="327"/>
      <c r="INP50" s="328"/>
      <c r="INQ50" s="269"/>
      <c r="INR50" s="267"/>
      <c r="INS50" s="322"/>
      <c r="INT50" s="323"/>
      <c r="INU50" s="1112"/>
      <c r="INV50" s="324"/>
      <c r="INW50" s="325"/>
      <c r="INX50" s="326"/>
      <c r="INY50" s="327"/>
      <c r="INZ50" s="328"/>
      <c r="IOA50" s="269"/>
      <c r="IOB50" s="267"/>
      <c r="IOC50" s="322"/>
      <c r="IOD50" s="323"/>
      <c r="IOE50" s="1112"/>
      <c r="IOF50" s="324"/>
      <c r="IOG50" s="325"/>
      <c r="IOH50" s="326"/>
      <c r="IOI50" s="327"/>
      <c r="IOJ50" s="328"/>
      <c r="IOK50" s="269"/>
      <c r="IOL50" s="267"/>
      <c r="IOM50" s="322"/>
      <c r="ION50" s="323"/>
      <c r="IOO50" s="1112"/>
      <c r="IOP50" s="324"/>
      <c r="IOQ50" s="325"/>
      <c r="IOR50" s="326"/>
      <c r="IOS50" s="327"/>
      <c r="IOT50" s="328"/>
      <c r="IOU50" s="269"/>
      <c r="IOV50" s="267"/>
      <c r="IOW50" s="322"/>
      <c r="IOX50" s="323"/>
      <c r="IOY50" s="1112"/>
      <c r="IOZ50" s="324"/>
      <c r="IPA50" s="325"/>
      <c r="IPB50" s="326"/>
      <c r="IPC50" s="327"/>
      <c r="IPD50" s="328"/>
      <c r="IPE50" s="269"/>
      <c r="IPF50" s="267"/>
      <c r="IPG50" s="322"/>
      <c r="IPH50" s="323"/>
      <c r="IPI50" s="1112"/>
      <c r="IPJ50" s="324"/>
      <c r="IPK50" s="325"/>
      <c r="IPL50" s="326"/>
      <c r="IPM50" s="327"/>
      <c r="IPN50" s="328"/>
      <c r="IPO50" s="269"/>
      <c r="IPP50" s="267"/>
      <c r="IPQ50" s="322"/>
      <c r="IPR50" s="323"/>
      <c r="IPS50" s="1112"/>
      <c r="IPT50" s="324"/>
      <c r="IPU50" s="325"/>
      <c r="IPV50" s="326"/>
      <c r="IPW50" s="327"/>
      <c r="IPX50" s="328"/>
      <c r="IPY50" s="269"/>
      <c r="IPZ50" s="267"/>
      <c r="IQA50" s="322"/>
      <c r="IQB50" s="323"/>
      <c r="IQC50" s="1112"/>
      <c r="IQD50" s="324"/>
      <c r="IQE50" s="325"/>
      <c r="IQF50" s="326"/>
      <c r="IQG50" s="327"/>
      <c r="IQH50" s="328"/>
      <c r="IQI50" s="269"/>
      <c r="IQJ50" s="267"/>
      <c r="IQK50" s="322"/>
      <c r="IQL50" s="323"/>
      <c r="IQM50" s="1112"/>
      <c r="IQN50" s="324"/>
      <c r="IQO50" s="325"/>
      <c r="IQP50" s="326"/>
      <c r="IQQ50" s="327"/>
      <c r="IQR50" s="328"/>
      <c r="IQS50" s="269"/>
      <c r="IQT50" s="267"/>
      <c r="IQU50" s="322"/>
      <c r="IQV50" s="323"/>
      <c r="IQW50" s="1112"/>
      <c r="IQX50" s="324"/>
      <c r="IQY50" s="325"/>
      <c r="IQZ50" s="326"/>
      <c r="IRA50" s="327"/>
      <c r="IRB50" s="328"/>
      <c r="IRC50" s="269"/>
      <c r="IRD50" s="267"/>
      <c r="IRE50" s="322"/>
      <c r="IRF50" s="323"/>
      <c r="IRG50" s="1112"/>
      <c r="IRH50" s="324"/>
      <c r="IRI50" s="325"/>
      <c r="IRJ50" s="326"/>
      <c r="IRK50" s="327"/>
      <c r="IRL50" s="328"/>
      <c r="IRM50" s="269"/>
      <c r="IRN50" s="267"/>
      <c r="IRO50" s="322"/>
      <c r="IRP50" s="323"/>
      <c r="IRQ50" s="1112"/>
      <c r="IRR50" s="324"/>
      <c r="IRS50" s="325"/>
      <c r="IRT50" s="326"/>
      <c r="IRU50" s="327"/>
      <c r="IRV50" s="328"/>
      <c r="IRW50" s="269"/>
      <c r="IRX50" s="267"/>
      <c r="IRY50" s="322"/>
      <c r="IRZ50" s="323"/>
      <c r="ISA50" s="1112"/>
      <c r="ISB50" s="324"/>
      <c r="ISC50" s="325"/>
      <c r="ISD50" s="326"/>
      <c r="ISE50" s="327"/>
      <c r="ISF50" s="328"/>
      <c r="ISG50" s="269"/>
      <c r="ISH50" s="267"/>
      <c r="ISI50" s="322"/>
      <c r="ISJ50" s="323"/>
      <c r="ISK50" s="1112"/>
      <c r="ISL50" s="324"/>
      <c r="ISM50" s="325"/>
      <c r="ISN50" s="326"/>
      <c r="ISO50" s="327"/>
      <c r="ISP50" s="328"/>
      <c r="ISQ50" s="269"/>
      <c r="ISR50" s="267"/>
      <c r="ISS50" s="322"/>
      <c r="IST50" s="323"/>
      <c r="ISU50" s="1112"/>
      <c r="ISV50" s="324"/>
      <c r="ISW50" s="325"/>
      <c r="ISX50" s="326"/>
      <c r="ISY50" s="327"/>
      <c r="ISZ50" s="328"/>
      <c r="ITA50" s="269"/>
      <c r="ITB50" s="267"/>
      <c r="ITC50" s="322"/>
      <c r="ITD50" s="323"/>
      <c r="ITE50" s="1112"/>
      <c r="ITF50" s="324"/>
      <c r="ITG50" s="325"/>
      <c r="ITH50" s="326"/>
      <c r="ITI50" s="327"/>
      <c r="ITJ50" s="328"/>
      <c r="ITK50" s="269"/>
      <c r="ITL50" s="267"/>
      <c r="ITM50" s="322"/>
      <c r="ITN50" s="323"/>
      <c r="ITO50" s="1112"/>
      <c r="ITP50" s="324"/>
      <c r="ITQ50" s="325"/>
      <c r="ITR50" s="326"/>
      <c r="ITS50" s="327"/>
      <c r="ITT50" s="328"/>
      <c r="ITU50" s="269"/>
      <c r="ITV50" s="267"/>
      <c r="ITW50" s="322"/>
      <c r="ITX50" s="323"/>
      <c r="ITY50" s="1112"/>
      <c r="ITZ50" s="324"/>
      <c r="IUA50" s="325"/>
      <c r="IUB50" s="326"/>
      <c r="IUC50" s="327"/>
      <c r="IUD50" s="328"/>
      <c r="IUE50" s="269"/>
      <c r="IUF50" s="267"/>
      <c r="IUG50" s="322"/>
      <c r="IUH50" s="323"/>
      <c r="IUI50" s="1112"/>
      <c r="IUJ50" s="324"/>
      <c r="IUK50" s="325"/>
      <c r="IUL50" s="326"/>
      <c r="IUM50" s="327"/>
      <c r="IUN50" s="328"/>
      <c r="IUO50" s="269"/>
      <c r="IUP50" s="267"/>
      <c r="IUQ50" s="322"/>
      <c r="IUR50" s="323"/>
      <c r="IUS50" s="1112"/>
      <c r="IUT50" s="324"/>
      <c r="IUU50" s="325"/>
      <c r="IUV50" s="326"/>
      <c r="IUW50" s="327"/>
      <c r="IUX50" s="328"/>
      <c r="IUY50" s="269"/>
      <c r="IUZ50" s="267"/>
      <c r="IVA50" s="322"/>
      <c r="IVB50" s="323"/>
      <c r="IVC50" s="1112"/>
      <c r="IVD50" s="324"/>
      <c r="IVE50" s="325"/>
      <c r="IVF50" s="326"/>
      <c r="IVG50" s="327"/>
      <c r="IVH50" s="328"/>
      <c r="IVI50" s="269"/>
      <c r="IVJ50" s="267"/>
      <c r="IVK50" s="322"/>
      <c r="IVL50" s="323"/>
      <c r="IVM50" s="1112"/>
      <c r="IVN50" s="324"/>
      <c r="IVO50" s="325"/>
      <c r="IVP50" s="326"/>
      <c r="IVQ50" s="327"/>
      <c r="IVR50" s="328"/>
      <c r="IVS50" s="269"/>
      <c r="IVT50" s="267"/>
      <c r="IVU50" s="322"/>
      <c r="IVV50" s="323"/>
      <c r="IVW50" s="1112"/>
      <c r="IVX50" s="324"/>
      <c r="IVY50" s="325"/>
      <c r="IVZ50" s="326"/>
      <c r="IWA50" s="327"/>
      <c r="IWB50" s="328"/>
      <c r="IWC50" s="269"/>
      <c r="IWD50" s="267"/>
      <c r="IWE50" s="322"/>
      <c r="IWF50" s="323"/>
      <c r="IWG50" s="1112"/>
      <c r="IWH50" s="324"/>
      <c r="IWI50" s="325"/>
      <c r="IWJ50" s="326"/>
      <c r="IWK50" s="327"/>
      <c r="IWL50" s="328"/>
      <c r="IWM50" s="269"/>
      <c r="IWN50" s="267"/>
      <c r="IWO50" s="322"/>
      <c r="IWP50" s="323"/>
      <c r="IWQ50" s="1112"/>
      <c r="IWR50" s="324"/>
      <c r="IWS50" s="325"/>
      <c r="IWT50" s="326"/>
      <c r="IWU50" s="327"/>
      <c r="IWV50" s="328"/>
      <c r="IWW50" s="269"/>
      <c r="IWX50" s="267"/>
      <c r="IWY50" s="322"/>
      <c r="IWZ50" s="323"/>
      <c r="IXA50" s="1112"/>
      <c r="IXB50" s="324"/>
      <c r="IXC50" s="325"/>
      <c r="IXD50" s="326"/>
      <c r="IXE50" s="327"/>
      <c r="IXF50" s="328"/>
      <c r="IXG50" s="269"/>
      <c r="IXH50" s="267"/>
      <c r="IXI50" s="322"/>
      <c r="IXJ50" s="323"/>
      <c r="IXK50" s="1112"/>
      <c r="IXL50" s="324"/>
      <c r="IXM50" s="325"/>
      <c r="IXN50" s="326"/>
      <c r="IXO50" s="327"/>
      <c r="IXP50" s="328"/>
      <c r="IXQ50" s="269"/>
      <c r="IXR50" s="267"/>
      <c r="IXS50" s="322"/>
      <c r="IXT50" s="323"/>
      <c r="IXU50" s="1112"/>
      <c r="IXV50" s="324"/>
      <c r="IXW50" s="325"/>
      <c r="IXX50" s="326"/>
      <c r="IXY50" s="327"/>
      <c r="IXZ50" s="328"/>
      <c r="IYA50" s="269"/>
      <c r="IYB50" s="267"/>
      <c r="IYC50" s="322"/>
      <c r="IYD50" s="323"/>
      <c r="IYE50" s="1112"/>
      <c r="IYF50" s="324"/>
      <c r="IYG50" s="325"/>
      <c r="IYH50" s="326"/>
      <c r="IYI50" s="327"/>
      <c r="IYJ50" s="328"/>
      <c r="IYK50" s="269"/>
      <c r="IYL50" s="267"/>
      <c r="IYM50" s="322"/>
      <c r="IYN50" s="323"/>
      <c r="IYO50" s="1112"/>
      <c r="IYP50" s="324"/>
      <c r="IYQ50" s="325"/>
      <c r="IYR50" s="326"/>
      <c r="IYS50" s="327"/>
      <c r="IYT50" s="328"/>
      <c r="IYU50" s="269"/>
      <c r="IYV50" s="267"/>
      <c r="IYW50" s="322"/>
      <c r="IYX50" s="323"/>
      <c r="IYY50" s="1112"/>
      <c r="IYZ50" s="324"/>
      <c r="IZA50" s="325"/>
      <c r="IZB50" s="326"/>
      <c r="IZC50" s="327"/>
      <c r="IZD50" s="328"/>
      <c r="IZE50" s="269"/>
      <c r="IZF50" s="267"/>
      <c r="IZG50" s="322"/>
      <c r="IZH50" s="323"/>
      <c r="IZI50" s="1112"/>
      <c r="IZJ50" s="324"/>
      <c r="IZK50" s="325"/>
      <c r="IZL50" s="326"/>
      <c r="IZM50" s="327"/>
      <c r="IZN50" s="328"/>
      <c r="IZO50" s="269"/>
      <c r="IZP50" s="267"/>
      <c r="IZQ50" s="322"/>
      <c r="IZR50" s="323"/>
      <c r="IZS50" s="1112"/>
      <c r="IZT50" s="324"/>
      <c r="IZU50" s="325"/>
      <c r="IZV50" s="326"/>
      <c r="IZW50" s="327"/>
      <c r="IZX50" s="328"/>
      <c r="IZY50" s="269"/>
      <c r="IZZ50" s="267"/>
      <c r="JAA50" s="322"/>
      <c r="JAB50" s="323"/>
      <c r="JAC50" s="1112"/>
      <c r="JAD50" s="324"/>
      <c r="JAE50" s="325"/>
      <c r="JAF50" s="326"/>
      <c r="JAG50" s="327"/>
      <c r="JAH50" s="328"/>
      <c r="JAI50" s="269"/>
      <c r="JAJ50" s="267"/>
      <c r="JAK50" s="322"/>
      <c r="JAL50" s="323"/>
      <c r="JAM50" s="1112"/>
      <c r="JAN50" s="324"/>
      <c r="JAO50" s="325"/>
      <c r="JAP50" s="326"/>
      <c r="JAQ50" s="327"/>
      <c r="JAR50" s="328"/>
      <c r="JAS50" s="269"/>
      <c r="JAT50" s="267"/>
      <c r="JAU50" s="322"/>
      <c r="JAV50" s="323"/>
      <c r="JAW50" s="1112"/>
      <c r="JAX50" s="324"/>
      <c r="JAY50" s="325"/>
      <c r="JAZ50" s="326"/>
      <c r="JBA50" s="327"/>
      <c r="JBB50" s="328"/>
      <c r="JBC50" s="269"/>
      <c r="JBD50" s="267"/>
      <c r="JBE50" s="322"/>
      <c r="JBF50" s="323"/>
      <c r="JBG50" s="1112"/>
      <c r="JBH50" s="324"/>
      <c r="JBI50" s="325"/>
      <c r="JBJ50" s="326"/>
      <c r="JBK50" s="327"/>
      <c r="JBL50" s="328"/>
      <c r="JBM50" s="269"/>
      <c r="JBN50" s="267"/>
      <c r="JBO50" s="322"/>
      <c r="JBP50" s="323"/>
      <c r="JBQ50" s="1112"/>
      <c r="JBR50" s="324"/>
      <c r="JBS50" s="325"/>
      <c r="JBT50" s="326"/>
      <c r="JBU50" s="327"/>
      <c r="JBV50" s="328"/>
      <c r="JBW50" s="269"/>
      <c r="JBX50" s="267"/>
      <c r="JBY50" s="322"/>
      <c r="JBZ50" s="323"/>
      <c r="JCA50" s="1112"/>
      <c r="JCB50" s="324"/>
      <c r="JCC50" s="325"/>
      <c r="JCD50" s="326"/>
      <c r="JCE50" s="327"/>
      <c r="JCF50" s="328"/>
      <c r="JCG50" s="269"/>
      <c r="JCH50" s="267"/>
      <c r="JCI50" s="322"/>
      <c r="JCJ50" s="323"/>
      <c r="JCK50" s="1112"/>
      <c r="JCL50" s="324"/>
      <c r="JCM50" s="325"/>
      <c r="JCN50" s="326"/>
      <c r="JCO50" s="327"/>
      <c r="JCP50" s="328"/>
      <c r="JCQ50" s="269"/>
      <c r="JCR50" s="267"/>
      <c r="JCS50" s="322"/>
      <c r="JCT50" s="323"/>
      <c r="JCU50" s="1112"/>
      <c r="JCV50" s="324"/>
      <c r="JCW50" s="325"/>
      <c r="JCX50" s="326"/>
      <c r="JCY50" s="327"/>
      <c r="JCZ50" s="328"/>
      <c r="JDA50" s="269"/>
      <c r="JDB50" s="267"/>
      <c r="JDC50" s="322"/>
      <c r="JDD50" s="323"/>
      <c r="JDE50" s="1112"/>
      <c r="JDF50" s="324"/>
      <c r="JDG50" s="325"/>
      <c r="JDH50" s="326"/>
      <c r="JDI50" s="327"/>
      <c r="JDJ50" s="328"/>
      <c r="JDK50" s="269"/>
      <c r="JDL50" s="267"/>
      <c r="JDM50" s="322"/>
      <c r="JDN50" s="323"/>
      <c r="JDO50" s="1112"/>
      <c r="JDP50" s="324"/>
      <c r="JDQ50" s="325"/>
      <c r="JDR50" s="326"/>
      <c r="JDS50" s="327"/>
      <c r="JDT50" s="328"/>
      <c r="JDU50" s="269"/>
      <c r="JDV50" s="267"/>
      <c r="JDW50" s="322"/>
      <c r="JDX50" s="323"/>
      <c r="JDY50" s="1112"/>
      <c r="JDZ50" s="324"/>
      <c r="JEA50" s="325"/>
      <c r="JEB50" s="326"/>
      <c r="JEC50" s="327"/>
      <c r="JED50" s="328"/>
      <c r="JEE50" s="269"/>
      <c r="JEF50" s="267"/>
      <c r="JEG50" s="322"/>
      <c r="JEH50" s="323"/>
      <c r="JEI50" s="1112"/>
      <c r="JEJ50" s="324"/>
      <c r="JEK50" s="325"/>
      <c r="JEL50" s="326"/>
      <c r="JEM50" s="327"/>
      <c r="JEN50" s="328"/>
      <c r="JEO50" s="269"/>
      <c r="JEP50" s="267"/>
      <c r="JEQ50" s="322"/>
      <c r="JER50" s="323"/>
      <c r="JES50" s="1112"/>
      <c r="JET50" s="324"/>
      <c r="JEU50" s="325"/>
      <c r="JEV50" s="326"/>
      <c r="JEW50" s="327"/>
      <c r="JEX50" s="328"/>
      <c r="JEY50" s="269"/>
      <c r="JEZ50" s="267"/>
      <c r="JFA50" s="322"/>
      <c r="JFB50" s="323"/>
      <c r="JFC50" s="1112"/>
      <c r="JFD50" s="324"/>
      <c r="JFE50" s="325"/>
      <c r="JFF50" s="326"/>
      <c r="JFG50" s="327"/>
      <c r="JFH50" s="328"/>
      <c r="JFI50" s="269"/>
      <c r="JFJ50" s="267"/>
      <c r="JFK50" s="322"/>
      <c r="JFL50" s="323"/>
      <c r="JFM50" s="1112"/>
      <c r="JFN50" s="324"/>
      <c r="JFO50" s="325"/>
      <c r="JFP50" s="326"/>
      <c r="JFQ50" s="327"/>
      <c r="JFR50" s="328"/>
      <c r="JFS50" s="269"/>
      <c r="JFT50" s="267"/>
      <c r="JFU50" s="322"/>
      <c r="JFV50" s="323"/>
      <c r="JFW50" s="1112"/>
      <c r="JFX50" s="324"/>
      <c r="JFY50" s="325"/>
      <c r="JFZ50" s="326"/>
      <c r="JGA50" s="327"/>
      <c r="JGB50" s="328"/>
      <c r="JGC50" s="269"/>
      <c r="JGD50" s="267"/>
      <c r="JGE50" s="322"/>
      <c r="JGF50" s="323"/>
      <c r="JGG50" s="1112"/>
      <c r="JGH50" s="324"/>
      <c r="JGI50" s="325"/>
      <c r="JGJ50" s="326"/>
      <c r="JGK50" s="327"/>
      <c r="JGL50" s="328"/>
      <c r="JGM50" s="269"/>
      <c r="JGN50" s="267"/>
      <c r="JGO50" s="322"/>
      <c r="JGP50" s="323"/>
      <c r="JGQ50" s="1112"/>
      <c r="JGR50" s="324"/>
      <c r="JGS50" s="325"/>
      <c r="JGT50" s="326"/>
      <c r="JGU50" s="327"/>
      <c r="JGV50" s="328"/>
      <c r="JGW50" s="269"/>
      <c r="JGX50" s="267"/>
      <c r="JGY50" s="322"/>
      <c r="JGZ50" s="323"/>
      <c r="JHA50" s="1112"/>
      <c r="JHB50" s="324"/>
      <c r="JHC50" s="325"/>
      <c r="JHD50" s="326"/>
      <c r="JHE50" s="327"/>
      <c r="JHF50" s="328"/>
      <c r="JHG50" s="269"/>
      <c r="JHH50" s="267"/>
      <c r="JHI50" s="322"/>
      <c r="JHJ50" s="323"/>
      <c r="JHK50" s="1112"/>
      <c r="JHL50" s="324"/>
      <c r="JHM50" s="325"/>
      <c r="JHN50" s="326"/>
      <c r="JHO50" s="327"/>
      <c r="JHP50" s="328"/>
      <c r="JHQ50" s="269"/>
      <c r="JHR50" s="267"/>
      <c r="JHS50" s="322"/>
      <c r="JHT50" s="323"/>
      <c r="JHU50" s="1112"/>
      <c r="JHV50" s="324"/>
      <c r="JHW50" s="325"/>
      <c r="JHX50" s="326"/>
      <c r="JHY50" s="327"/>
      <c r="JHZ50" s="328"/>
      <c r="JIA50" s="269"/>
      <c r="JIB50" s="267"/>
      <c r="JIC50" s="322"/>
      <c r="JID50" s="323"/>
      <c r="JIE50" s="1112"/>
      <c r="JIF50" s="324"/>
      <c r="JIG50" s="325"/>
      <c r="JIH50" s="326"/>
      <c r="JII50" s="327"/>
      <c r="JIJ50" s="328"/>
      <c r="JIK50" s="269"/>
      <c r="JIL50" s="267"/>
      <c r="JIM50" s="322"/>
      <c r="JIN50" s="323"/>
      <c r="JIO50" s="1112"/>
      <c r="JIP50" s="324"/>
      <c r="JIQ50" s="325"/>
      <c r="JIR50" s="326"/>
      <c r="JIS50" s="327"/>
      <c r="JIT50" s="328"/>
      <c r="JIU50" s="269"/>
      <c r="JIV50" s="267"/>
      <c r="JIW50" s="322"/>
      <c r="JIX50" s="323"/>
      <c r="JIY50" s="1112"/>
      <c r="JIZ50" s="324"/>
      <c r="JJA50" s="325"/>
      <c r="JJB50" s="326"/>
      <c r="JJC50" s="327"/>
      <c r="JJD50" s="328"/>
      <c r="JJE50" s="269"/>
      <c r="JJF50" s="267"/>
      <c r="JJG50" s="322"/>
      <c r="JJH50" s="323"/>
      <c r="JJI50" s="1112"/>
      <c r="JJJ50" s="324"/>
      <c r="JJK50" s="325"/>
      <c r="JJL50" s="326"/>
      <c r="JJM50" s="327"/>
      <c r="JJN50" s="328"/>
      <c r="JJO50" s="269"/>
      <c r="JJP50" s="267"/>
      <c r="JJQ50" s="322"/>
      <c r="JJR50" s="323"/>
      <c r="JJS50" s="1112"/>
      <c r="JJT50" s="324"/>
      <c r="JJU50" s="325"/>
      <c r="JJV50" s="326"/>
      <c r="JJW50" s="327"/>
      <c r="JJX50" s="328"/>
      <c r="JJY50" s="269"/>
      <c r="JJZ50" s="267"/>
      <c r="JKA50" s="322"/>
      <c r="JKB50" s="323"/>
      <c r="JKC50" s="1112"/>
      <c r="JKD50" s="324"/>
      <c r="JKE50" s="325"/>
      <c r="JKF50" s="326"/>
      <c r="JKG50" s="327"/>
      <c r="JKH50" s="328"/>
      <c r="JKI50" s="269"/>
      <c r="JKJ50" s="267"/>
      <c r="JKK50" s="322"/>
      <c r="JKL50" s="323"/>
      <c r="JKM50" s="1112"/>
      <c r="JKN50" s="324"/>
      <c r="JKO50" s="325"/>
      <c r="JKP50" s="326"/>
      <c r="JKQ50" s="327"/>
      <c r="JKR50" s="328"/>
      <c r="JKS50" s="269"/>
      <c r="JKT50" s="267"/>
      <c r="JKU50" s="322"/>
      <c r="JKV50" s="323"/>
      <c r="JKW50" s="1112"/>
      <c r="JKX50" s="324"/>
      <c r="JKY50" s="325"/>
      <c r="JKZ50" s="326"/>
      <c r="JLA50" s="327"/>
      <c r="JLB50" s="328"/>
      <c r="JLC50" s="269"/>
      <c r="JLD50" s="267"/>
      <c r="JLE50" s="322"/>
      <c r="JLF50" s="323"/>
      <c r="JLG50" s="1112"/>
      <c r="JLH50" s="324"/>
      <c r="JLI50" s="325"/>
      <c r="JLJ50" s="326"/>
      <c r="JLK50" s="327"/>
      <c r="JLL50" s="328"/>
      <c r="JLM50" s="269"/>
      <c r="JLN50" s="267"/>
      <c r="JLO50" s="322"/>
      <c r="JLP50" s="323"/>
      <c r="JLQ50" s="1112"/>
      <c r="JLR50" s="324"/>
      <c r="JLS50" s="325"/>
      <c r="JLT50" s="326"/>
      <c r="JLU50" s="327"/>
      <c r="JLV50" s="328"/>
      <c r="JLW50" s="269"/>
      <c r="JLX50" s="267"/>
      <c r="JLY50" s="322"/>
      <c r="JLZ50" s="323"/>
      <c r="JMA50" s="1112"/>
      <c r="JMB50" s="324"/>
      <c r="JMC50" s="325"/>
      <c r="JMD50" s="326"/>
      <c r="JME50" s="327"/>
      <c r="JMF50" s="328"/>
      <c r="JMG50" s="269"/>
      <c r="JMH50" s="267"/>
      <c r="JMI50" s="322"/>
      <c r="JMJ50" s="323"/>
      <c r="JMK50" s="1112"/>
      <c r="JML50" s="324"/>
      <c r="JMM50" s="325"/>
      <c r="JMN50" s="326"/>
      <c r="JMO50" s="327"/>
      <c r="JMP50" s="328"/>
      <c r="JMQ50" s="269"/>
      <c r="JMR50" s="267"/>
      <c r="JMS50" s="322"/>
      <c r="JMT50" s="323"/>
      <c r="JMU50" s="1112"/>
      <c r="JMV50" s="324"/>
      <c r="JMW50" s="325"/>
      <c r="JMX50" s="326"/>
      <c r="JMY50" s="327"/>
      <c r="JMZ50" s="328"/>
      <c r="JNA50" s="269"/>
      <c r="JNB50" s="267"/>
      <c r="JNC50" s="322"/>
      <c r="JND50" s="323"/>
      <c r="JNE50" s="1112"/>
      <c r="JNF50" s="324"/>
      <c r="JNG50" s="325"/>
      <c r="JNH50" s="326"/>
      <c r="JNI50" s="327"/>
      <c r="JNJ50" s="328"/>
      <c r="JNK50" s="269"/>
      <c r="JNL50" s="267"/>
      <c r="JNM50" s="322"/>
      <c r="JNN50" s="323"/>
      <c r="JNO50" s="1112"/>
      <c r="JNP50" s="324"/>
      <c r="JNQ50" s="325"/>
      <c r="JNR50" s="326"/>
      <c r="JNS50" s="327"/>
      <c r="JNT50" s="328"/>
      <c r="JNU50" s="269"/>
      <c r="JNV50" s="267"/>
      <c r="JNW50" s="322"/>
      <c r="JNX50" s="323"/>
      <c r="JNY50" s="1112"/>
      <c r="JNZ50" s="324"/>
      <c r="JOA50" s="325"/>
      <c r="JOB50" s="326"/>
      <c r="JOC50" s="327"/>
      <c r="JOD50" s="328"/>
      <c r="JOE50" s="269"/>
      <c r="JOF50" s="267"/>
      <c r="JOG50" s="322"/>
      <c r="JOH50" s="323"/>
      <c r="JOI50" s="1112"/>
      <c r="JOJ50" s="324"/>
      <c r="JOK50" s="325"/>
      <c r="JOL50" s="326"/>
      <c r="JOM50" s="327"/>
      <c r="JON50" s="328"/>
      <c r="JOO50" s="269"/>
      <c r="JOP50" s="267"/>
      <c r="JOQ50" s="322"/>
      <c r="JOR50" s="323"/>
      <c r="JOS50" s="1112"/>
      <c r="JOT50" s="324"/>
      <c r="JOU50" s="325"/>
      <c r="JOV50" s="326"/>
      <c r="JOW50" s="327"/>
      <c r="JOX50" s="328"/>
      <c r="JOY50" s="269"/>
      <c r="JOZ50" s="267"/>
      <c r="JPA50" s="322"/>
      <c r="JPB50" s="323"/>
      <c r="JPC50" s="1112"/>
      <c r="JPD50" s="324"/>
      <c r="JPE50" s="325"/>
      <c r="JPF50" s="326"/>
      <c r="JPG50" s="327"/>
      <c r="JPH50" s="328"/>
      <c r="JPI50" s="269"/>
      <c r="JPJ50" s="267"/>
      <c r="JPK50" s="322"/>
      <c r="JPL50" s="323"/>
      <c r="JPM50" s="1112"/>
      <c r="JPN50" s="324"/>
      <c r="JPO50" s="325"/>
      <c r="JPP50" s="326"/>
      <c r="JPQ50" s="327"/>
      <c r="JPR50" s="328"/>
      <c r="JPS50" s="269"/>
      <c r="JPT50" s="267"/>
      <c r="JPU50" s="322"/>
      <c r="JPV50" s="323"/>
      <c r="JPW50" s="1112"/>
      <c r="JPX50" s="324"/>
      <c r="JPY50" s="325"/>
      <c r="JPZ50" s="326"/>
      <c r="JQA50" s="327"/>
      <c r="JQB50" s="328"/>
      <c r="JQC50" s="269"/>
      <c r="JQD50" s="267"/>
      <c r="JQE50" s="322"/>
      <c r="JQF50" s="323"/>
      <c r="JQG50" s="1112"/>
      <c r="JQH50" s="324"/>
      <c r="JQI50" s="325"/>
      <c r="JQJ50" s="326"/>
      <c r="JQK50" s="327"/>
      <c r="JQL50" s="328"/>
      <c r="JQM50" s="269"/>
      <c r="JQN50" s="267"/>
      <c r="JQO50" s="322"/>
      <c r="JQP50" s="323"/>
      <c r="JQQ50" s="1112"/>
      <c r="JQR50" s="324"/>
      <c r="JQS50" s="325"/>
      <c r="JQT50" s="326"/>
      <c r="JQU50" s="327"/>
      <c r="JQV50" s="328"/>
      <c r="JQW50" s="269"/>
      <c r="JQX50" s="267"/>
      <c r="JQY50" s="322"/>
      <c r="JQZ50" s="323"/>
      <c r="JRA50" s="1112"/>
      <c r="JRB50" s="324"/>
      <c r="JRC50" s="325"/>
      <c r="JRD50" s="326"/>
      <c r="JRE50" s="327"/>
      <c r="JRF50" s="328"/>
      <c r="JRG50" s="269"/>
      <c r="JRH50" s="267"/>
      <c r="JRI50" s="322"/>
      <c r="JRJ50" s="323"/>
      <c r="JRK50" s="1112"/>
      <c r="JRL50" s="324"/>
      <c r="JRM50" s="325"/>
      <c r="JRN50" s="326"/>
      <c r="JRO50" s="327"/>
      <c r="JRP50" s="328"/>
      <c r="JRQ50" s="269"/>
      <c r="JRR50" s="267"/>
      <c r="JRS50" s="322"/>
      <c r="JRT50" s="323"/>
      <c r="JRU50" s="1112"/>
      <c r="JRV50" s="324"/>
      <c r="JRW50" s="325"/>
      <c r="JRX50" s="326"/>
      <c r="JRY50" s="327"/>
      <c r="JRZ50" s="328"/>
      <c r="JSA50" s="269"/>
      <c r="JSB50" s="267"/>
      <c r="JSC50" s="322"/>
      <c r="JSD50" s="323"/>
      <c r="JSE50" s="1112"/>
      <c r="JSF50" s="324"/>
      <c r="JSG50" s="325"/>
      <c r="JSH50" s="326"/>
      <c r="JSI50" s="327"/>
      <c r="JSJ50" s="328"/>
      <c r="JSK50" s="269"/>
      <c r="JSL50" s="267"/>
      <c r="JSM50" s="322"/>
      <c r="JSN50" s="323"/>
      <c r="JSO50" s="1112"/>
      <c r="JSP50" s="324"/>
      <c r="JSQ50" s="325"/>
      <c r="JSR50" s="326"/>
      <c r="JSS50" s="327"/>
      <c r="JST50" s="328"/>
      <c r="JSU50" s="269"/>
      <c r="JSV50" s="267"/>
      <c r="JSW50" s="322"/>
      <c r="JSX50" s="323"/>
      <c r="JSY50" s="1112"/>
      <c r="JSZ50" s="324"/>
      <c r="JTA50" s="325"/>
      <c r="JTB50" s="326"/>
      <c r="JTC50" s="327"/>
      <c r="JTD50" s="328"/>
      <c r="JTE50" s="269"/>
      <c r="JTF50" s="267"/>
      <c r="JTG50" s="322"/>
      <c r="JTH50" s="323"/>
      <c r="JTI50" s="1112"/>
      <c r="JTJ50" s="324"/>
      <c r="JTK50" s="325"/>
      <c r="JTL50" s="326"/>
      <c r="JTM50" s="327"/>
      <c r="JTN50" s="328"/>
      <c r="JTO50" s="269"/>
      <c r="JTP50" s="267"/>
      <c r="JTQ50" s="322"/>
      <c r="JTR50" s="323"/>
      <c r="JTS50" s="1112"/>
      <c r="JTT50" s="324"/>
      <c r="JTU50" s="325"/>
      <c r="JTV50" s="326"/>
      <c r="JTW50" s="327"/>
      <c r="JTX50" s="328"/>
      <c r="JTY50" s="269"/>
      <c r="JTZ50" s="267"/>
      <c r="JUA50" s="322"/>
      <c r="JUB50" s="323"/>
      <c r="JUC50" s="1112"/>
      <c r="JUD50" s="324"/>
      <c r="JUE50" s="325"/>
      <c r="JUF50" s="326"/>
      <c r="JUG50" s="327"/>
      <c r="JUH50" s="328"/>
      <c r="JUI50" s="269"/>
      <c r="JUJ50" s="267"/>
      <c r="JUK50" s="322"/>
      <c r="JUL50" s="323"/>
      <c r="JUM50" s="1112"/>
      <c r="JUN50" s="324"/>
      <c r="JUO50" s="325"/>
      <c r="JUP50" s="326"/>
      <c r="JUQ50" s="327"/>
      <c r="JUR50" s="328"/>
      <c r="JUS50" s="269"/>
      <c r="JUT50" s="267"/>
      <c r="JUU50" s="322"/>
      <c r="JUV50" s="323"/>
      <c r="JUW50" s="1112"/>
      <c r="JUX50" s="324"/>
      <c r="JUY50" s="325"/>
      <c r="JUZ50" s="326"/>
      <c r="JVA50" s="327"/>
      <c r="JVB50" s="328"/>
      <c r="JVC50" s="269"/>
      <c r="JVD50" s="267"/>
      <c r="JVE50" s="322"/>
      <c r="JVF50" s="323"/>
      <c r="JVG50" s="1112"/>
      <c r="JVH50" s="324"/>
      <c r="JVI50" s="325"/>
      <c r="JVJ50" s="326"/>
      <c r="JVK50" s="327"/>
      <c r="JVL50" s="328"/>
      <c r="JVM50" s="269"/>
      <c r="JVN50" s="267"/>
      <c r="JVO50" s="322"/>
      <c r="JVP50" s="323"/>
      <c r="JVQ50" s="1112"/>
      <c r="JVR50" s="324"/>
      <c r="JVS50" s="325"/>
      <c r="JVT50" s="326"/>
      <c r="JVU50" s="327"/>
      <c r="JVV50" s="328"/>
      <c r="JVW50" s="269"/>
      <c r="JVX50" s="267"/>
      <c r="JVY50" s="322"/>
      <c r="JVZ50" s="323"/>
      <c r="JWA50" s="1112"/>
      <c r="JWB50" s="324"/>
      <c r="JWC50" s="325"/>
      <c r="JWD50" s="326"/>
      <c r="JWE50" s="327"/>
      <c r="JWF50" s="328"/>
      <c r="JWG50" s="269"/>
      <c r="JWH50" s="267"/>
      <c r="JWI50" s="322"/>
      <c r="JWJ50" s="323"/>
      <c r="JWK50" s="1112"/>
      <c r="JWL50" s="324"/>
      <c r="JWM50" s="325"/>
      <c r="JWN50" s="326"/>
      <c r="JWO50" s="327"/>
      <c r="JWP50" s="328"/>
      <c r="JWQ50" s="269"/>
      <c r="JWR50" s="267"/>
      <c r="JWS50" s="322"/>
      <c r="JWT50" s="323"/>
      <c r="JWU50" s="1112"/>
      <c r="JWV50" s="324"/>
      <c r="JWW50" s="325"/>
      <c r="JWX50" s="326"/>
      <c r="JWY50" s="327"/>
      <c r="JWZ50" s="328"/>
      <c r="JXA50" s="269"/>
      <c r="JXB50" s="267"/>
      <c r="JXC50" s="322"/>
      <c r="JXD50" s="323"/>
      <c r="JXE50" s="1112"/>
      <c r="JXF50" s="324"/>
      <c r="JXG50" s="325"/>
      <c r="JXH50" s="326"/>
      <c r="JXI50" s="327"/>
      <c r="JXJ50" s="328"/>
      <c r="JXK50" s="269"/>
      <c r="JXL50" s="267"/>
      <c r="JXM50" s="322"/>
      <c r="JXN50" s="323"/>
      <c r="JXO50" s="1112"/>
      <c r="JXP50" s="324"/>
      <c r="JXQ50" s="325"/>
      <c r="JXR50" s="326"/>
      <c r="JXS50" s="327"/>
      <c r="JXT50" s="328"/>
      <c r="JXU50" s="269"/>
      <c r="JXV50" s="267"/>
      <c r="JXW50" s="322"/>
      <c r="JXX50" s="323"/>
      <c r="JXY50" s="1112"/>
      <c r="JXZ50" s="324"/>
      <c r="JYA50" s="325"/>
      <c r="JYB50" s="326"/>
      <c r="JYC50" s="327"/>
      <c r="JYD50" s="328"/>
      <c r="JYE50" s="269"/>
      <c r="JYF50" s="267"/>
      <c r="JYG50" s="322"/>
      <c r="JYH50" s="323"/>
      <c r="JYI50" s="1112"/>
      <c r="JYJ50" s="324"/>
      <c r="JYK50" s="325"/>
      <c r="JYL50" s="326"/>
      <c r="JYM50" s="327"/>
      <c r="JYN50" s="328"/>
      <c r="JYO50" s="269"/>
      <c r="JYP50" s="267"/>
      <c r="JYQ50" s="322"/>
      <c r="JYR50" s="323"/>
      <c r="JYS50" s="1112"/>
      <c r="JYT50" s="324"/>
      <c r="JYU50" s="325"/>
      <c r="JYV50" s="326"/>
      <c r="JYW50" s="327"/>
      <c r="JYX50" s="328"/>
      <c r="JYY50" s="269"/>
      <c r="JYZ50" s="267"/>
      <c r="JZA50" s="322"/>
      <c r="JZB50" s="323"/>
      <c r="JZC50" s="1112"/>
      <c r="JZD50" s="324"/>
      <c r="JZE50" s="325"/>
      <c r="JZF50" s="326"/>
      <c r="JZG50" s="327"/>
      <c r="JZH50" s="328"/>
      <c r="JZI50" s="269"/>
      <c r="JZJ50" s="267"/>
      <c r="JZK50" s="322"/>
      <c r="JZL50" s="323"/>
      <c r="JZM50" s="1112"/>
      <c r="JZN50" s="324"/>
      <c r="JZO50" s="325"/>
      <c r="JZP50" s="326"/>
      <c r="JZQ50" s="327"/>
      <c r="JZR50" s="328"/>
      <c r="JZS50" s="269"/>
      <c r="JZT50" s="267"/>
      <c r="JZU50" s="322"/>
      <c r="JZV50" s="323"/>
      <c r="JZW50" s="1112"/>
      <c r="JZX50" s="324"/>
      <c r="JZY50" s="325"/>
      <c r="JZZ50" s="326"/>
      <c r="KAA50" s="327"/>
      <c r="KAB50" s="328"/>
      <c r="KAC50" s="269"/>
      <c r="KAD50" s="267"/>
      <c r="KAE50" s="322"/>
      <c r="KAF50" s="323"/>
      <c r="KAG50" s="1112"/>
      <c r="KAH50" s="324"/>
      <c r="KAI50" s="325"/>
      <c r="KAJ50" s="326"/>
      <c r="KAK50" s="327"/>
      <c r="KAL50" s="328"/>
      <c r="KAM50" s="269"/>
      <c r="KAN50" s="267"/>
      <c r="KAO50" s="322"/>
      <c r="KAP50" s="323"/>
      <c r="KAQ50" s="1112"/>
      <c r="KAR50" s="324"/>
      <c r="KAS50" s="325"/>
      <c r="KAT50" s="326"/>
      <c r="KAU50" s="327"/>
      <c r="KAV50" s="328"/>
      <c r="KAW50" s="269"/>
      <c r="KAX50" s="267"/>
      <c r="KAY50" s="322"/>
      <c r="KAZ50" s="323"/>
      <c r="KBA50" s="1112"/>
      <c r="KBB50" s="324"/>
      <c r="KBC50" s="325"/>
      <c r="KBD50" s="326"/>
      <c r="KBE50" s="327"/>
      <c r="KBF50" s="328"/>
      <c r="KBG50" s="269"/>
      <c r="KBH50" s="267"/>
      <c r="KBI50" s="322"/>
      <c r="KBJ50" s="323"/>
      <c r="KBK50" s="1112"/>
      <c r="KBL50" s="324"/>
      <c r="KBM50" s="325"/>
      <c r="KBN50" s="326"/>
      <c r="KBO50" s="327"/>
      <c r="KBP50" s="328"/>
      <c r="KBQ50" s="269"/>
      <c r="KBR50" s="267"/>
      <c r="KBS50" s="322"/>
      <c r="KBT50" s="323"/>
      <c r="KBU50" s="1112"/>
      <c r="KBV50" s="324"/>
      <c r="KBW50" s="325"/>
      <c r="KBX50" s="326"/>
      <c r="KBY50" s="327"/>
      <c r="KBZ50" s="328"/>
      <c r="KCA50" s="269"/>
      <c r="KCB50" s="267"/>
      <c r="KCC50" s="322"/>
      <c r="KCD50" s="323"/>
      <c r="KCE50" s="1112"/>
      <c r="KCF50" s="324"/>
      <c r="KCG50" s="325"/>
      <c r="KCH50" s="326"/>
      <c r="KCI50" s="327"/>
      <c r="KCJ50" s="328"/>
      <c r="KCK50" s="269"/>
      <c r="KCL50" s="267"/>
      <c r="KCM50" s="322"/>
      <c r="KCN50" s="323"/>
      <c r="KCO50" s="1112"/>
      <c r="KCP50" s="324"/>
      <c r="KCQ50" s="325"/>
      <c r="KCR50" s="326"/>
      <c r="KCS50" s="327"/>
      <c r="KCT50" s="328"/>
      <c r="KCU50" s="269"/>
      <c r="KCV50" s="267"/>
      <c r="KCW50" s="322"/>
      <c r="KCX50" s="323"/>
      <c r="KCY50" s="1112"/>
      <c r="KCZ50" s="324"/>
      <c r="KDA50" s="325"/>
      <c r="KDB50" s="326"/>
      <c r="KDC50" s="327"/>
      <c r="KDD50" s="328"/>
      <c r="KDE50" s="269"/>
      <c r="KDF50" s="267"/>
      <c r="KDG50" s="322"/>
      <c r="KDH50" s="323"/>
      <c r="KDI50" s="1112"/>
      <c r="KDJ50" s="324"/>
      <c r="KDK50" s="325"/>
      <c r="KDL50" s="326"/>
      <c r="KDM50" s="327"/>
      <c r="KDN50" s="328"/>
      <c r="KDO50" s="269"/>
      <c r="KDP50" s="267"/>
      <c r="KDQ50" s="322"/>
      <c r="KDR50" s="323"/>
      <c r="KDS50" s="1112"/>
      <c r="KDT50" s="324"/>
      <c r="KDU50" s="325"/>
      <c r="KDV50" s="326"/>
      <c r="KDW50" s="327"/>
      <c r="KDX50" s="328"/>
      <c r="KDY50" s="269"/>
      <c r="KDZ50" s="267"/>
      <c r="KEA50" s="322"/>
      <c r="KEB50" s="323"/>
      <c r="KEC50" s="1112"/>
      <c r="KED50" s="324"/>
      <c r="KEE50" s="325"/>
      <c r="KEF50" s="326"/>
      <c r="KEG50" s="327"/>
      <c r="KEH50" s="328"/>
      <c r="KEI50" s="269"/>
      <c r="KEJ50" s="267"/>
      <c r="KEK50" s="322"/>
      <c r="KEL50" s="323"/>
      <c r="KEM50" s="1112"/>
      <c r="KEN50" s="324"/>
      <c r="KEO50" s="325"/>
      <c r="KEP50" s="326"/>
      <c r="KEQ50" s="327"/>
      <c r="KER50" s="328"/>
      <c r="KES50" s="269"/>
      <c r="KET50" s="267"/>
      <c r="KEU50" s="322"/>
      <c r="KEV50" s="323"/>
      <c r="KEW50" s="1112"/>
      <c r="KEX50" s="324"/>
      <c r="KEY50" s="325"/>
      <c r="KEZ50" s="326"/>
      <c r="KFA50" s="327"/>
      <c r="KFB50" s="328"/>
      <c r="KFC50" s="269"/>
      <c r="KFD50" s="267"/>
      <c r="KFE50" s="322"/>
      <c r="KFF50" s="323"/>
      <c r="KFG50" s="1112"/>
      <c r="KFH50" s="324"/>
      <c r="KFI50" s="325"/>
      <c r="KFJ50" s="326"/>
      <c r="KFK50" s="327"/>
      <c r="KFL50" s="328"/>
      <c r="KFM50" s="269"/>
      <c r="KFN50" s="267"/>
      <c r="KFO50" s="322"/>
      <c r="KFP50" s="323"/>
      <c r="KFQ50" s="1112"/>
      <c r="KFR50" s="324"/>
      <c r="KFS50" s="325"/>
      <c r="KFT50" s="326"/>
      <c r="KFU50" s="327"/>
      <c r="KFV50" s="328"/>
      <c r="KFW50" s="269"/>
      <c r="KFX50" s="267"/>
      <c r="KFY50" s="322"/>
      <c r="KFZ50" s="323"/>
      <c r="KGA50" s="1112"/>
      <c r="KGB50" s="324"/>
      <c r="KGC50" s="325"/>
      <c r="KGD50" s="326"/>
      <c r="KGE50" s="327"/>
      <c r="KGF50" s="328"/>
      <c r="KGG50" s="269"/>
      <c r="KGH50" s="267"/>
      <c r="KGI50" s="322"/>
      <c r="KGJ50" s="323"/>
      <c r="KGK50" s="1112"/>
      <c r="KGL50" s="324"/>
      <c r="KGM50" s="325"/>
      <c r="KGN50" s="326"/>
      <c r="KGO50" s="327"/>
      <c r="KGP50" s="328"/>
      <c r="KGQ50" s="269"/>
      <c r="KGR50" s="267"/>
      <c r="KGS50" s="322"/>
      <c r="KGT50" s="323"/>
      <c r="KGU50" s="1112"/>
      <c r="KGV50" s="324"/>
      <c r="KGW50" s="325"/>
      <c r="KGX50" s="326"/>
      <c r="KGY50" s="327"/>
      <c r="KGZ50" s="328"/>
      <c r="KHA50" s="269"/>
      <c r="KHB50" s="267"/>
      <c r="KHC50" s="322"/>
      <c r="KHD50" s="323"/>
      <c r="KHE50" s="1112"/>
      <c r="KHF50" s="324"/>
      <c r="KHG50" s="325"/>
      <c r="KHH50" s="326"/>
      <c r="KHI50" s="327"/>
      <c r="KHJ50" s="328"/>
      <c r="KHK50" s="269"/>
      <c r="KHL50" s="267"/>
      <c r="KHM50" s="322"/>
      <c r="KHN50" s="323"/>
      <c r="KHO50" s="1112"/>
      <c r="KHP50" s="324"/>
      <c r="KHQ50" s="325"/>
      <c r="KHR50" s="326"/>
      <c r="KHS50" s="327"/>
      <c r="KHT50" s="328"/>
      <c r="KHU50" s="269"/>
      <c r="KHV50" s="267"/>
      <c r="KHW50" s="322"/>
      <c r="KHX50" s="323"/>
      <c r="KHY50" s="1112"/>
      <c r="KHZ50" s="324"/>
      <c r="KIA50" s="325"/>
      <c r="KIB50" s="326"/>
      <c r="KIC50" s="327"/>
      <c r="KID50" s="328"/>
      <c r="KIE50" s="269"/>
      <c r="KIF50" s="267"/>
      <c r="KIG50" s="322"/>
      <c r="KIH50" s="323"/>
      <c r="KII50" s="1112"/>
      <c r="KIJ50" s="324"/>
      <c r="KIK50" s="325"/>
      <c r="KIL50" s="326"/>
      <c r="KIM50" s="327"/>
      <c r="KIN50" s="328"/>
      <c r="KIO50" s="269"/>
      <c r="KIP50" s="267"/>
      <c r="KIQ50" s="322"/>
      <c r="KIR50" s="323"/>
      <c r="KIS50" s="1112"/>
      <c r="KIT50" s="324"/>
      <c r="KIU50" s="325"/>
      <c r="KIV50" s="326"/>
      <c r="KIW50" s="327"/>
      <c r="KIX50" s="328"/>
      <c r="KIY50" s="269"/>
      <c r="KIZ50" s="267"/>
      <c r="KJA50" s="322"/>
      <c r="KJB50" s="323"/>
      <c r="KJC50" s="1112"/>
      <c r="KJD50" s="324"/>
      <c r="KJE50" s="325"/>
      <c r="KJF50" s="326"/>
      <c r="KJG50" s="327"/>
      <c r="KJH50" s="328"/>
      <c r="KJI50" s="269"/>
      <c r="KJJ50" s="267"/>
      <c r="KJK50" s="322"/>
      <c r="KJL50" s="323"/>
      <c r="KJM50" s="1112"/>
      <c r="KJN50" s="324"/>
      <c r="KJO50" s="325"/>
      <c r="KJP50" s="326"/>
      <c r="KJQ50" s="327"/>
      <c r="KJR50" s="328"/>
      <c r="KJS50" s="269"/>
      <c r="KJT50" s="267"/>
      <c r="KJU50" s="322"/>
      <c r="KJV50" s="323"/>
      <c r="KJW50" s="1112"/>
      <c r="KJX50" s="324"/>
      <c r="KJY50" s="325"/>
      <c r="KJZ50" s="326"/>
      <c r="KKA50" s="327"/>
      <c r="KKB50" s="328"/>
      <c r="KKC50" s="269"/>
      <c r="KKD50" s="267"/>
      <c r="KKE50" s="322"/>
      <c r="KKF50" s="323"/>
      <c r="KKG50" s="1112"/>
      <c r="KKH50" s="324"/>
      <c r="KKI50" s="325"/>
      <c r="KKJ50" s="326"/>
      <c r="KKK50" s="327"/>
      <c r="KKL50" s="328"/>
      <c r="KKM50" s="269"/>
      <c r="KKN50" s="267"/>
      <c r="KKO50" s="322"/>
      <c r="KKP50" s="323"/>
      <c r="KKQ50" s="1112"/>
      <c r="KKR50" s="324"/>
      <c r="KKS50" s="325"/>
      <c r="KKT50" s="326"/>
      <c r="KKU50" s="327"/>
      <c r="KKV50" s="328"/>
      <c r="KKW50" s="269"/>
      <c r="KKX50" s="267"/>
      <c r="KKY50" s="322"/>
      <c r="KKZ50" s="323"/>
      <c r="KLA50" s="1112"/>
      <c r="KLB50" s="324"/>
      <c r="KLC50" s="325"/>
      <c r="KLD50" s="326"/>
      <c r="KLE50" s="327"/>
      <c r="KLF50" s="328"/>
      <c r="KLG50" s="269"/>
      <c r="KLH50" s="267"/>
      <c r="KLI50" s="322"/>
      <c r="KLJ50" s="323"/>
      <c r="KLK50" s="1112"/>
      <c r="KLL50" s="324"/>
      <c r="KLM50" s="325"/>
      <c r="KLN50" s="326"/>
      <c r="KLO50" s="327"/>
      <c r="KLP50" s="328"/>
      <c r="KLQ50" s="269"/>
      <c r="KLR50" s="267"/>
      <c r="KLS50" s="322"/>
      <c r="KLT50" s="323"/>
      <c r="KLU50" s="1112"/>
      <c r="KLV50" s="324"/>
      <c r="KLW50" s="325"/>
      <c r="KLX50" s="326"/>
      <c r="KLY50" s="327"/>
      <c r="KLZ50" s="328"/>
      <c r="KMA50" s="269"/>
      <c r="KMB50" s="267"/>
      <c r="KMC50" s="322"/>
      <c r="KMD50" s="323"/>
      <c r="KME50" s="1112"/>
      <c r="KMF50" s="324"/>
      <c r="KMG50" s="325"/>
      <c r="KMH50" s="326"/>
      <c r="KMI50" s="327"/>
      <c r="KMJ50" s="328"/>
      <c r="KMK50" s="269"/>
      <c r="KML50" s="267"/>
      <c r="KMM50" s="322"/>
      <c r="KMN50" s="323"/>
      <c r="KMO50" s="1112"/>
      <c r="KMP50" s="324"/>
      <c r="KMQ50" s="325"/>
      <c r="KMR50" s="326"/>
      <c r="KMS50" s="327"/>
      <c r="KMT50" s="328"/>
      <c r="KMU50" s="269"/>
      <c r="KMV50" s="267"/>
      <c r="KMW50" s="322"/>
      <c r="KMX50" s="323"/>
      <c r="KMY50" s="1112"/>
      <c r="KMZ50" s="324"/>
      <c r="KNA50" s="325"/>
      <c r="KNB50" s="326"/>
      <c r="KNC50" s="327"/>
      <c r="KND50" s="328"/>
      <c r="KNE50" s="269"/>
      <c r="KNF50" s="267"/>
      <c r="KNG50" s="322"/>
      <c r="KNH50" s="323"/>
      <c r="KNI50" s="1112"/>
      <c r="KNJ50" s="324"/>
      <c r="KNK50" s="325"/>
      <c r="KNL50" s="326"/>
      <c r="KNM50" s="327"/>
      <c r="KNN50" s="328"/>
      <c r="KNO50" s="269"/>
      <c r="KNP50" s="267"/>
      <c r="KNQ50" s="322"/>
      <c r="KNR50" s="323"/>
      <c r="KNS50" s="1112"/>
      <c r="KNT50" s="324"/>
      <c r="KNU50" s="325"/>
      <c r="KNV50" s="326"/>
      <c r="KNW50" s="327"/>
      <c r="KNX50" s="328"/>
      <c r="KNY50" s="269"/>
      <c r="KNZ50" s="267"/>
      <c r="KOA50" s="322"/>
      <c r="KOB50" s="323"/>
      <c r="KOC50" s="1112"/>
      <c r="KOD50" s="324"/>
      <c r="KOE50" s="325"/>
      <c r="KOF50" s="326"/>
      <c r="KOG50" s="327"/>
      <c r="KOH50" s="328"/>
      <c r="KOI50" s="269"/>
      <c r="KOJ50" s="267"/>
      <c r="KOK50" s="322"/>
      <c r="KOL50" s="323"/>
      <c r="KOM50" s="1112"/>
      <c r="KON50" s="324"/>
      <c r="KOO50" s="325"/>
      <c r="KOP50" s="326"/>
      <c r="KOQ50" s="327"/>
      <c r="KOR50" s="328"/>
      <c r="KOS50" s="269"/>
      <c r="KOT50" s="267"/>
      <c r="KOU50" s="322"/>
      <c r="KOV50" s="323"/>
      <c r="KOW50" s="1112"/>
      <c r="KOX50" s="324"/>
      <c r="KOY50" s="325"/>
      <c r="KOZ50" s="326"/>
      <c r="KPA50" s="327"/>
      <c r="KPB50" s="328"/>
      <c r="KPC50" s="269"/>
      <c r="KPD50" s="267"/>
      <c r="KPE50" s="322"/>
      <c r="KPF50" s="323"/>
      <c r="KPG50" s="1112"/>
      <c r="KPH50" s="324"/>
      <c r="KPI50" s="325"/>
      <c r="KPJ50" s="326"/>
      <c r="KPK50" s="327"/>
      <c r="KPL50" s="328"/>
      <c r="KPM50" s="269"/>
      <c r="KPN50" s="267"/>
      <c r="KPO50" s="322"/>
      <c r="KPP50" s="323"/>
      <c r="KPQ50" s="1112"/>
      <c r="KPR50" s="324"/>
      <c r="KPS50" s="325"/>
      <c r="KPT50" s="326"/>
      <c r="KPU50" s="327"/>
      <c r="KPV50" s="328"/>
      <c r="KPW50" s="269"/>
      <c r="KPX50" s="267"/>
      <c r="KPY50" s="322"/>
      <c r="KPZ50" s="323"/>
      <c r="KQA50" s="1112"/>
      <c r="KQB50" s="324"/>
      <c r="KQC50" s="325"/>
      <c r="KQD50" s="326"/>
      <c r="KQE50" s="327"/>
      <c r="KQF50" s="328"/>
      <c r="KQG50" s="269"/>
      <c r="KQH50" s="267"/>
      <c r="KQI50" s="322"/>
      <c r="KQJ50" s="323"/>
      <c r="KQK50" s="1112"/>
      <c r="KQL50" s="324"/>
      <c r="KQM50" s="325"/>
      <c r="KQN50" s="326"/>
      <c r="KQO50" s="327"/>
      <c r="KQP50" s="328"/>
      <c r="KQQ50" s="269"/>
      <c r="KQR50" s="267"/>
      <c r="KQS50" s="322"/>
      <c r="KQT50" s="323"/>
      <c r="KQU50" s="1112"/>
      <c r="KQV50" s="324"/>
      <c r="KQW50" s="325"/>
      <c r="KQX50" s="326"/>
      <c r="KQY50" s="327"/>
      <c r="KQZ50" s="328"/>
      <c r="KRA50" s="269"/>
      <c r="KRB50" s="267"/>
      <c r="KRC50" s="322"/>
      <c r="KRD50" s="323"/>
      <c r="KRE50" s="1112"/>
      <c r="KRF50" s="324"/>
      <c r="KRG50" s="325"/>
      <c r="KRH50" s="326"/>
      <c r="KRI50" s="327"/>
      <c r="KRJ50" s="328"/>
      <c r="KRK50" s="269"/>
      <c r="KRL50" s="267"/>
      <c r="KRM50" s="322"/>
      <c r="KRN50" s="323"/>
      <c r="KRO50" s="1112"/>
      <c r="KRP50" s="324"/>
      <c r="KRQ50" s="325"/>
      <c r="KRR50" s="326"/>
      <c r="KRS50" s="327"/>
      <c r="KRT50" s="328"/>
      <c r="KRU50" s="269"/>
      <c r="KRV50" s="267"/>
      <c r="KRW50" s="322"/>
      <c r="KRX50" s="323"/>
      <c r="KRY50" s="1112"/>
      <c r="KRZ50" s="324"/>
      <c r="KSA50" s="325"/>
      <c r="KSB50" s="326"/>
      <c r="KSC50" s="327"/>
      <c r="KSD50" s="328"/>
      <c r="KSE50" s="269"/>
      <c r="KSF50" s="267"/>
      <c r="KSG50" s="322"/>
      <c r="KSH50" s="323"/>
      <c r="KSI50" s="1112"/>
      <c r="KSJ50" s="324"/>
      <c r="KSK50" s="325"/>
      <c r="KSL50" s="326"/>
      <c r="KSM50" s="327"/>
      <c r="KSN50" s="328"/>
      <c r="KSO50" s="269"/>
      <c r="KSP50" s="267"/>
      <c r="KSQ50" s="322"/>
      <c r="KSR50" s="323"/>
      <c r="KSS50" s="1112"/>
      <c r="KST50" s="324"/>
      <c r="KSU50" s="325"/>
      <c r="KSV50" s="326"/>
      <c r="KSW50" s="327"/>
      <c r="KSX50" s="328"/>
      <c r="KSY50" s="269"/>
      <c r="KSZ50" s="267"/>
      <c r="KTA50" s="322"/>
      <c r="KTB50" s="323"/>
      <c r="KTC50" s="1112"/>
      <c r="KTD50" s="324"/>
      <c r="KTE50" s="325"/>
      <c r="KTF50" s="326"/>
      <c r="KTG50" s="327"/>
      <c r="KTH50" s="328"/>
      <c r="KTI50" s="269"/>
      <c r="KTJ50" s="267"/>
      <c r="KTK50" s="322"/>
      <c r="KTL50" s="323"/>
      <c r="KTM50" s="1112"/>
      <c r="KTN50" s="324"/>
      <c r="KTO50" s="325"/>
      <c r="KTP50" s="326"/>
      <c r="KTQ50" s="327"/>
      <c r="KTR50" s="328"/>
      <c r="KTS50" s="269"/>
      <c r="KTT50" s="267"/>
      <c r="KTU50" s="322"/>
      <c r="KTV50" s="323"/>
      <c r="KTW50" s="1112"/>
      <c r="KTX50" s="324"/>
      <c r="KTY50" s="325"/>
      <c r="KTZ50" s="326"/>
      <c r="KUA50" s="327"/>
      <c r="KUB50" s="328"/>
      <c r="KUC50" s="269"/>
      <c r="KUD50" s="267"/>
      <c r="KUE50" s="322"/>
      <c r="KUF50" s="323"/>
      <c r="KUG50" s="1112"/>
      <c r="KUH50" s="324"/>
      <c r="KUI50" s="325"/>
      <c r="KUJ50" s="326"/>
      <c r="KUK50" s="327"/>
      <c r="KUL50" s="328"/>
      <c r="KUM50" s="269"/>
      <c r="KUN50" s="267"/>
      <c r="KUO50" s="322"/>
      <c r="KUP50" s="323"/>
      <c r="KUQ50" s="1112"/>
      <c r="KUR50" s="324"/>
      <c r="KUS50" s="325"/>
      <c r="KUT50" s="326"/>
      <c r="KUU50" s="327"/>
      <c r="KUV50" s="328"/>
      <c r="KUW50" s="269"/>
      <c r="KUX50" s="267"/>
      <c r="KUY50" s="322"/>
      <c r="KUZ50" s="323"/>
      <c r="KVA50" s="1112"/>
      <c r="KVB50" s="324"/>
      <c r="KVC50" s="325"/>
      <c r="KVD50" s="326"/>
      <c r="KVE50" s="327"/>
      <c r="KVF50" s="328"/>
      <c r="KVG50" s="269"/>
      <c r="KVH50" s="267"/>
      <c r="KVI50" s="322"/>
      <c r="KVJ50" s="323"/>
      <c r="KVK50" s="1112"/>
      <c r="KVL50" s="324"/>
      <c r="KVM50" s="325"/>
      <c r="KVN50" s="326"/>
      <c r="KVO50" s="327"/>
      <c r="KVP50" s="328"/>
      <c r="KVQ50" s="269"/>
      <c r="KVR50" s="267"/>
      <c r="KVS50" s="322"/>
      <c r="KVT50" s="323"/>
      <c r="KVU50" s="1112"/>
      <c r="KVV50" s="324"/>
      <c r="KVW50" s="325"/>
      <c r="KVX50" s="326"/>
      <c r="KVY50" s="327"/>
      <c r="KVZ50" s="328"/>
      <c r="KWA50" s="269"/>
      <c r="KWB50" s="267"/>
      <c r="KWC50" s="322"/>
      <c r="KWD50" s="323"/>
      <c r="KWE50" s="1112"/>
      <c r="KWF50" s="324"/>
      <c r="KWG50" s="325"/>
      <c r="KWH50" s="326"/>
      <c r="KWI50" s="327"/>
      <c r="KWJ50" s="328"/>
      <c r="KWK50" s="269"/>
      <c r="KWL50" s="267"/>
      <c r="KWM50" s="322"/>
      <c r="KWN50" s="323"/>
      <c r="KWO50" s="1112"/>
      <c r="KWP50" s="324"/>
      <c r="KWQ50" s="325"/>
      <c r="KWR50" s="326"/>
      <c r="KWS50" s="327"/>
      <c r="KWT50" s="328"/>
      <c r="KWU50" s="269"/>
      <c r="KWV50" s="267"/>
      <c r="KWW50" s="322"/>
      <c r="KWX50" s="323"/>
      <c r="KWY50" s="1112"/>
      <c r="KWZ50" s="324"/>
      <c r="KXA50" s="325"/>
      <c r="KXB50" s="326"/>
      <c r="KXC50" s="327"/>
      <c r="KXD50" s="328"/>
      <c r="KXE50" s="269"/>
      <c r="KXF50" s="267"/>
      <c r="KXG50" s="322"/>
      <c r="KXH50" s="323"/>
      <c r="KXI50" s="1112"/>
      <c r="KXJ50" s="324"/>
      <c r="KXK50" s="325"/>
      <c r="KXL50" s="326"/>
      <c r="KXM50" s="327"/>
      <c r="KXN50" s="328"/>
      <c r="KXO50" s="269"/>
      <c r="KXP50" s="267"/>
      <c r="KXQ50" s="322"/>
      <c r="KXR50" s="323"/>
      <c r="KXS50" s="1112"/>
      <c r="KXT50" s="324"/>
      <c r="KXU50" s="325"/>
      <c r="KXV50" s="326"/>
      <c r="KXW50" s="327"/>
      <c r="KXX50" s="328"/>
      <c r="KXY50" s="269"/>
      <c r="KXZ50" s="267"/>
      <c r="KYA50" s="322"/>
      <c r="KYB50" s="323"/>
      <c r="KYC50" s="1112"/>
      <c r="KYD50" s="324"/>
      <c r="KYE50" s="325"/>
      <c r="KYF50" s="326"/>
      <c r="KYG50" s="327"/>
      <c r="KYH50" s="328"/>
      <c r="KYI50" s="269"/>
      <c r="KYJ50" s="267"/>
      <c r="KYK50" s="322"/>
      <c r="KYL50" s="323"/>
      <c r="KYM50" s="1112"/>
      <c r="KYN50" s="324"/>
      <c r="KYO50" s="325"/>
      <c r="KYP50" s="326"/>
      <c r="KYQ50" s="327"/>
      <c r="KYR50" s="328"/>
      <c r="KYS50" s="269"/>
      <c r="KYT50" s="267"/>
      <c r="KYU50" s="322"/>
      <c r="KYV50" s="323"/>
      <c r="KYW50" s="1112"/>
      <c r="KYX50" s="324"/>
      <c r="KYY50" s="325"/>
      <c r="KYZ50" s="326"/>
      <c r="KZA50" s="327"/>
      <c r="KZB50" s="328"/>
      <c r="KZC50" s="269"/>
      <c r="KZD50" s="267"/>
      <c r="KZE50" s="322"/>
      <c r="KZF50" s="323"/>
      <c r="KZG50" s="1112"/>
      <c r="KZH50" s="324"/>
      <c r="KZI50" s="325"/>
      <c r="KZJ50" s="326"/>
      <c r="KZK50" s="327"/>
      <c r="KZL50" s="328"/>
      <c r="KZM50" s="269"/>
      <c r="KZN50" s="267"/>
      <c r="KZO50" s="322"/>
      <c r="KZP50" s="323"/>
      <c r="KZQ50" s="1112"/>
      <c r="KZR50" s="324"/>
      <c r="KZS50" s="325"/>
      <c r="KZT50" s="326"/>
      <c r="KZU50" s="327"/>
      <c r="KZV50" s="328"/>
      <c r="KZW50" s="269"/>
      <c r="KZX50" s="267"/>
      <c r="KZY50" s="322"/>
      <c r="KZZ50" s="323"/>
      <c r="LAA50" s="1112"/>
      <c r="LAB50" s="324"/>
      <c r="LAC50" s="325"/>
      <c r="LAD50" s="326"/>
      <c r="LAE50" s="327"/>
      <c r="LAF50" s="328"/>
      <c r="LAG50" s="269"/>
      <c r="LAH50" s="267"/>
      <c r="LAI50" s="322"/>
      <c r="LAJ50" s="323"/>
      <c r="LAK50" s="1112"/>
      <c r="LAL50" s="324"/>
      <c r="LAM50" s="325"/>
      <c r="LAN50" s="326"/>
      <c r="LAO50" s="327"/>
      <c r="LAP50" s="328"/>
      <c r="LAQ50" s="269"/>
      <c r="LAR50" s="267"/>
      <c r="LAS50" s="322"/>
      <c r="LAT50" s="323"/>
      <c r="LAU50" s="1112"/>
      <c r="LAV50" s="324"/>
      <c r="LAW50" s="325"/>
      <c r="LAX50" s="326"/>
      <c r="LAY50" s="327"/>
      <c r="LAZ50" s="328"/>
      <c r="LBA50" s="269"/>
      <c r="LBB50" s="267"/>
      <c r="LBC50" s="322"/>
      <c r="LBD50" s="323"/>
      <c r="LBE50" s="1112"/>
      <c r="LBF50" s="324"/>
      <c r="LBG50" s="325"/>
      <c r="LBH50" s="326"/>
      <c r="LBI50" s="327"/>
      <c r="LBJ50" s="328"/>
      <c r="LBK50" s="269"/>
      <c r="LBL50" s="267"/>
      <c r="LBM50" s="322"/>
      <c r="LBN50" s="323"/>
      <c r="LBO50" s="1112"/>
      <c r="LBP50" s="324"/>
      <c r="LBQ50" s="325"/>
      <c r="LBR50" s="326"/>
      <c r="LBS50" s="327"/>
      <c r="LBT50" s="328"/>
      <c r="LBU50" s="269"/>
      <c r="LBV50" s="267"/>
      <c r="LBW50" s="322"/>
      <c r="LBX50" s="323"/>
      <c r="LBY50" s="1112"/>
      <c r="LBZ50" s="324"/>
      <c r="LCA50" s="325"/>
      <c r="LCB50" s="326"/>
      <c r="LCC50" s="327"/>
      <c r="LCD50" s="328"/>
      <c r="LCE50" s="269"/>
      <c r="LCF50" s="267"/>
      <c r="LCG50" s="322"/>
      <c r="LCH50" s="323"/>
      <c r="LCI50" s="1112"/>
      <c r="LCJ50" s="324"/>
      <c r="LCK50" s="325"/>
      <c r="LCL50" s="326"/>
      <c r="LCM50" s="327"/>
      <c r="LCN50" s="328"/>
      <c r="LCO50" s="269"/>
      <c r="LCP50" s="267"/>
      <c r="LCQ50" s="322"/>
      <c r="LCR50" s="323"/>
      <c r="LCS50" s="1112"/>
      <c r="LCT50" s="324"/>
      <c r="LCU50" s="325"/>
      <c r="LCV50" s="326"/>
      <c r="LCW50" s="327"/>
      <c r="LCX50" s="328"/>
      <c r="LCY50" s="269"/>
      <c r="LCZ50" s="267"/>
      <c r="LDA50" s="322"/>
      <c r="LDB50" s="323"/>
      <c r="LDC50" s="1112"/>
      <c r="LDD50" s="324"/>
      <c r="LDE50" s="325"/>
      <c r="LDF50" s="326"/>
      <c r="LDG50" s="327"/>
      <c r="LDH50" s="328"/>
      <c r="LDI50" s="269"/>
      <c r="LDJ50" s="267"/>
      <c r="LDK50" s="322"/>
      <c r="LDL50" s="323"/>
      <c r="LDM50" s="1112"/>
      <c r="LDN50" s="324"/>
      <c r="LDO50" s="325"/>
      <c r="LDP50" s="326"/>
      <c r="LDQ50" s="327"/>
      <c r="LDR50" s="328"/>
      <c r="LDS50" s="269"/>
      <c r="LDT50" s="267"/>
      <c r="LDU50" s="322"/>
      <c r="LDV50" s="323"/>
      <c r="LDW50" s="1112"/>
      <c r="LDX50" s="324"/>
      <c r="LDY50" s="325"/>
      <c r="LDZ50" s="326"/>
      <c r="LEA50" s="327"/>
      <c r="LEB50" s="328"/>
      <c r="LEC50" s="269"/>
      <c r="LED50" s="267"/>
      <c r="LEE50" s="322"/>
      <c r="LEF50" s="323"/>
      <c r="LEG50" s="1112"/>
      <c r="LEH50" s="324"/>
      <c r="LEI50" s="325"/>
      <c r="LEJ50" s="326"/>
      <c r="LEK50" s="327"/>
      <c r="LEL50" s="328"/>
      <c r="LEM50" s="269"/>
      <c r="LEN50" s="267"/>
      <c r="LEO50" s="322"/>
      <c r="LEP50" s="323"/>
      <c r="LEQ50" s="1112"/>
      <c r="LER50" s="324"/>
      <c r="LES50" s="325"/>
      <c r="LET50" s="326"/>
      <c r="LEU50" s="327"/>
      <c r="LEV50" s="328"/>
      <c r="LEW50" s="269"/>
      <c r="LEX50" s="267"/>
      <c r="LEY50" s="322"/>
      <c r="LEZ50" s="323"/>
      <c r="LFA50" s="1112"/>
      <c r="LFB50" s="324"/>
      <c r="LFC50" s="325"/>
      <c r="LFD50" s="326"/>
      <c r="LFE50" s="327"/>
      <c r="LFF50" s="328"/>
      <c r="LFG50" s="269"/>
      <c r="LFH50" s="267"/>
      <c r="LFI50" s="322"/>
      <c r="LFJ50" s="323"/>
      <c r="LFK50" s="1112"/>
      <c r="LFL50" s="324"/>
      <c r="LFM50" s="325"/>
      <c r="LFN50" s="326"/>
      <c r="LFO50" s="327"/>
      <c r="LFP50" s="328"/>
      <c r="LFQ50" s="269"/>
      <c r="LFR50" s="267"/>
      <c r="LFS50" s="322"/>
      <c r="LFT50" s="323"/>
      <c r="LFU50" s="1112"/>
      <c r="LFV50" s="324"/>
      <c r="LFW50" s="325"/>
      <c r="LFX50" s="326"/>
      <c r="LFY50" s="327"/>
      <c r="LFZ50" s="328"/>
      <c r="LGA50" s="269"/>
      <c r="LGB50" s="267"/>
      <c r="LGC50" s="322"/>
      <c r="LGD50" s="323"/>
      <c r="LGE50" s="1112"/>
      <c r="LGF50" s="324"/>
      <c r="LGG50" s="325"/>
      <c r="LGH50" s="326"/>
      <c r="LGI50" s="327"/>
      <c r="LGJ50" s="328"/>
      <c r="LGK50" s="269"/>
      <c r="LGL50" s="267"/>
      <c r="LGM50" s="322"/>
      <c r="LGN50" s="323"/>
      <c r="LGO50" s="1112"/>
      <c r="LGP50" s="324"/>
      <c r="LGQ50" s="325"/>
      <c r="LGR50" s="326"/>
      <c r="LGS50" s="327"/>
      <c r="LGT50" s="328"/>
      <c r="LGU50" s="269"/>
      <c r="LGV50" s="267"/>
      <c r="LGW50" s="322"/>
      <c r="LGX50" s="323"/>
      <c r="LGY50" s="1112"/>
      <c r="LGZ50" s="324"/>
      <c r="LHA50" s="325"/>
      <c r="LHB50" s="326"/>
      <c r="LHC50" s="327"/>
      <c r="LHD50" s="328"/>
      <c r="LHE50" s="269"/>
      <c r="LHF50" s="267"/>
      <c r="LHG50" s="322"/>
      <c r="LHH50" s="323"/>
      <c r="LHI50" s="1112"/>
      <c r="LHJ50" s="324"/>
      <c r="LHK50" s="325"/>
      <c r="LHL50" s="326"/>
      <c r="LHM50" s="327"/>
      <c r="LHN50" s="328"/>
      <c r="LHO50" s="269"/>
      <c r="LHP50" s="267"/>
      <c r="LHQ50" s="322"/>
      <c r="LHR50" s="323"/>
      <c r="LHS50" s="1112"/>
      <c r="LHT50" s="324"/>
      <c r="LHU50" s="325"/>
      <c r="LHV50" s="326"/>
      <c r="LHW50" s="327"/>
      <c r="LHX50" s="328"/>
      <c r="LHY50" s="269"/>
      <c r="LHZ50" s="267"/>
      <c r="LIA50" s="322"/>
      <c r="LIB50" s="323"/>
      <c r="LIC50" s="1112"/>
      <c r="LID50" s="324"/>
      <c r="LIE50" s="325"/>
      <c r="LIF50" s="326"/>
      <c r="LIG50" s="327"/>
      <c r="LIH50" s="328"/>
      <c r="LII50" s="269"/>
      <c r="LIJ50" s="267"/>
      <c r="LIK50" s="322"/>
      <c r="LIL50" s="323"/>
      <c r="LIM50" s="1112"/>
      <c r="LIN50" s="324"/>
      <c r="LIO50" s="325"/>
      <c r="LIP50" s="326"/>
      <c r="LIQ50" s="327"/>
      <c r="LIR50" s="328"/>
      <c r="LIS50" s="269"/>
      <c r="LIT50" s="267"/>
      <c r="LIU50" s="322"/>
      <c r="LIV50" s="323"/>
      <c r="LIW50" s="1112"/>
      <c r="LIX50" s="324"/>
      <c r="LIY50" s="325"/>
      <c r="LIZ50" s="326"/>
      <c r="LJA50" s="327"/>
      <c r="LJB50" s="328"/>
      <c r="LJC50" s="269"/>
      <c r="LJD50" s="267"/>
      <c r="LJE50" s="322"/>
      <c r="LJF50" s="323"/>
      <c r="LJG50" s="1112"/>
      <c r="LJH50" s="324"/>
      <c r="LJI50" s="325"/>
      <c r="LJJ50" s="326"/>
      <c r="LJK50" s="327"/>
      <c r="LJL50" s="328"/>
      <c r="LJM50" s="269"/>
      <c r="LJN50" s="267"/>
      <c r="LJO50" s="322"/>
      <c r="LJP50" s="323"/>
      <c r="LJQ50" s="1112"/>
      <c r="LJR50" s="324"/>
      <c r="LJS50" s="325"/>
      <c r="LJT50" s="326"/>
      <c r="LJU50" s="327"/>
      <c r="LJV50" s="328"/>
      <c r="LJW50" s="269"/>
      <c r="LJX50" s="267"/>
      <c r="LJY50" s="322"/>
      <c r="LJZ50" s="323"/>
      <c r="LKA50" s="1112"/>
      <c r="LKB50" s="324"/>
      <c r="LKC50" s="325"/>
      <c r="LKD50" s="326"/>
      <c r="LKE50" s="327"/>
      <c r="LKF50" s="328"/>
      <c r="LKG50" s="269"/>
      <c r="LKH50" s="267"/>
      <c r="LKI50" s="322"/>
      <c r="LKJ50" s="323"/>
      <c r="LKK50" s="1112"/>
      <c r="LKL50" s="324"/>
      <c r="LKM50" s="325"/>
      <c r="LKN50" s="326"/>
      <c r="LKO50" s="327"/>
      <c r="LKP50" s="328"/>
      <c r="LKQ50" s="269"/>
      <c r="LKR50" s="267"/>
      <c r="LKS50" s="322"/>
      <c r="LKT50" s="323"/>
      <c r="LKU50" s="1112"/>
      <c r="LKV50" s="324"/>
      <c r="LKW50" s="325"/>
      <c r="LKX50" s="326"/>
      <c r="LKY50" s="327"/>
      <c r="LKZ50" s="328"/>
      <c r="LLA50" s="269"/>
      <c r="LLB50" s="267"/>
      <c r="LLC50" s="322"/>
      <c r="LLD50" s="323"/>
      <c r="LLE50" s="1112"/>
      <c r="LLF50" s="324"/>
      <c r="LLG50" s="325"/>
      <c r="LLH50" s="326"/>
      <c r="LLI50" s="327"/>
      <c r="LLJ50" s="328"/>
      <c r="LLK50" s="269"/>
      <c r="LLL50" s="267"/>
      <c r="LLM50" s="322"/>
      <c r="LLN50" s="323"/>
      <c r="LLO50" s="1112"/>
      <c r="LLP50" s="324"/>
      <c r="LLQ50" s="325"/>
      <c r="LLR50" s="326"/>
      <c r="LLS50" s="327"/>
      <c r="LLT50" s="328"/>
      <c r="LLU50" s="269"/>
      <c r="LLV50" s="267"/>
      <c r="LLW50" s="322"/>
      <c r="LLX50" s="323"/>
      <c r="LLY50" s="1112"/>
      <c r="LLZ50" s="324"/>
      <c r="LMA50" s="325"/>
      <c r="LMB50" s="326"/>
      <c r="LMC50" s="327"/>
      <c r="LMD50" s="328"/>
      <c r="LME50" s="269"/>
      <c r="LMF50" s="267"/>
      <c r="LMG50" s="322"/>
      <c r="LMH50" s="323"/>
      <c r="LMI50" s="1112"/>
      <c r="LMJ50" s="324"/>
      <c r="LMK50" s="325"/>
      <c r="LML50" s="326"/>
      <c r="LMM50" s="327"/>
      <c r="LMN50" s="328"/>
      <c r="LMO50" s="269"/>
      <c r="LMP50" s="267"/>
      <c r="LMQ50" s="322"/>
      <c r="LMR50" s="323"/>
      <c r="LMS50" s="1112"/>
      <c r="LMT50" s="324"/>
      <c r="LMU50" s="325"/>
      <c r="LMV50" s="326"/>
      <c r="LMW50" s="327"/>
      <c r="LMX50" s="328"/>
      <c r="LMY50" s="269"/>
      <c r="LMZ50" s="267"/>
      <c r="LNA50" s="322"/>
      <c r="LNB50" s="323"/>
      <c r="LNC50" s="1112"/>
      <c r="LND50" s="324"/>
      <c r="LNE50" s="325"/>
      <c r="LNF50" s="326"/>
      <c r="LNG50" s="327"/>
      <c r="LNH50" s="328"/>
      <c r="LNI50" s="269"/>
      <c r="LNJ50" s="267"/>
      <c r="LNK50" s="322"/>
      <c r="LNL50" s="323"/>
      <c r="LNM50" s="1112"/>
      <c r="LNN50" s="324"/>
      <c r="LNO50" s="325"/>
      <c r="LNP50" s="326"/>
      <c r="LNQ50" s="327"/>
      <c r="LNR50" s="328"/>
      <c r="LNS50" s="269"/>
      <c r="LNT50" s="267"/>
      <c r="LNU50" s="322"/>
      <c r="LNV50" s="323"/>
      <c r="LNW50" s="1112"/>
      <c r="LNX50" s="324"/>
      <c r="LNY50" s="325"/>
      <c r="LNZ50" s="326"/>
      <c r="LOA50" s="327"/>
      <c r="LOB50" s="328"/>
      <c r="LOC50" s="269"/>
      <c r="LOD50" s="267"/>
      <c r="LOE50" s="322"/>
      <c r="LOF50" s="323"/>
      <c r="LOG50" s="1112"/>
      <c r="LOH50" s="324"/>
      <c r="LOI50" s="325"/>
      <c r="LOJ50" s="326"/>
      <c r="LOK50" s="327"/>
      <c r="LOL50" s="328"/>
      <c r="LOM50" s="269"/>
      <c r="LON50" s="267"/>
      <c r="LOO50" s="322"/>
      <c r="LOP50" s="323"/>
      <c r="LOQ50" s="1112"/>
      <c r="LOR50" s="324"/>
      <c r="LOS50" s="325"/>
      <c r="LOT50" s="326"/>
      <c r="LOU50" s="327"/>
      <c r="LOV50" s="328"/>
      <c r="LOW50" s="269"/>
      <c r="LOX50" s="267"/>
      <c r="LOY50" s="322"/>
      <c r="LOZ50" s="323"/>
      <c r="LPA50" s="1112"/>
      <c r="LPB50" s="324"/>
      <c r="LPC50" s="325"/>
      <c r="LPD50" s="326"/>
      <c r="LPE50" s="327"/>
      <c r="LPF50" s="328"/>
      <c r="LPG50" s="269"/>
      <c r="LPH50" s="267"/>
      <c r="LPI50" s="322"/>
      <c r="LPJ50" s="323"/>
      <c r="LPK50" s="1112"/>
      <c r="LPL50" s="324"/>
      <c r="LPM50" s="325"/>
      <c r="LPN50" s="326"/>
      <c r="LPO50" s="327"/>
      <c r="LPP50" s="328"/>
      <c r="LPQ50" s="269"/>
      <c r="LPR50" s="267"/>
      <c r="LPS50" s="322"/>
      <c r="LPT50" s="323"/>
      <c r="LPU50" s="1112"/>
      <c r="LPV50" s="324"/>
      <c r="LPW50" s="325"/>
      <c r="LPX50" s="326"/>
      <c r="LPY50" s="327"/>
      <c r="LPZ50" s="328"/>
      <c r="LQA50" s="269"/>
      <c r="LQB50" s="267"/>
      <c r="LQC50" s="322"/>
      <c r="LQD50" s="323"/>
      <c r="LQE50" s="1112"/>
      <c r="LQF50" s="324"/>
      <c r="LQG50" s="325"/>
      <c r="LQH50" s="326"/>
      <c r="LQI50" s="327"/>
      <c r="LQJ50" s="328"/>
      <c r="LQK50" s="269"/>
      <c r="LQL50" s="267"/>
      <c r="LQM50" s="322"/>
      <c r="LQN50" s="323"/>
      <c r="LQO50" s="1112"/>
      <c r="LQP50" s="324"/>
      <c r="LQQ50" s="325"/>
      <c r="LQR50" s="326"/>
      <c r="LQS50" s="327"/>
      <c r="LQT50" s="328"/>
      <c r="LQU50" s="269"/>
      <c r="LQV50" s="267"/>
      <c r="LQW50" s="322"/>
      <c r="LQX50" s="323"/>
      <c r="LQY50" s="1112"/>
      <c r="LQZ50" s="324"/>
      <c r="LRA50" s="325"/>
      <c r="LRB50" s="326"/>
      <c r="LRC50" s="327"/>
      <c r="LRD50" s="328"/>
      <c r="LRE50" s="269"/>
      <c r="LRF50" s="267"/>
      <c r="LRG50" s="322"/>
      <c r="LRH50" s="323"/>
      <c r="LRI50" s="1112"/>
      <c r="LRJ50" s="324"/>
      <c r="LRK50" s="325"/>
      <c r="LRL50" s="326"/>
      <c r="LRM50" s="327"/>
      <c r="LRN50" s="328"/>
      <c r="LRO50" s="269"/>
      <c r="LRP50" s="267"/>
      <c r="LRQ50" s="322"/>
      <c r="LRR50" s="323"/>
      <c r="LRS50" s="1112"/>
      <c r="LRT50" s="324"/>
      <c r="LRU50" s="325"/>
      <c r="LRV50" s="326"/>
      <c r="LRW50" s="327"/>
      <c r="LRX50" s="328"/>
      <c r="LRY50" s="269"/>
      <c r="LRZ50" s="267"/>
      <c r="LSA50" s="322"/>
      <c r="LSB50" s="323"/>
      <c r="LSC50" s="1112"/>
      <c r="LSD50" s="324"/>
      <c r="LSE50" s="325"/>
      <c r="LSF50" s="326"/>
      <c r="LSG50" s="327"/>
      <c r="LSH50" s="328"/>
      <c r="LSI50" s="269"/>
      <c r="LSJ50" s="267"/>
      <c r="LSK50" s="322"/>
      <c r="LSL50" s="323"/>
      <c r="LSM50" s="1112"/>
      <c r="LSN50" s="324"/>
      <c r="LSO50" s="325"/>
      <c r="LSP50" s="326"/>
      <c r="LSQ50" s="327"/>
      <c r="LSR50" s="328"/>
      <c r="LSS50" s="269"/>
      <c r="LST50" s="267"/>
      <c r="LSU50" s="322"/>
      <c r="LSV50" s="323"/>
      <c r="LSW50" s="1112"/>
      <c r="LSX50" s="324"/>
      <c r="LSY50" s="325"/>
      <c r="LSZ50" s="326"/>
      <c r="LTA50" s="327"/>
      <c r="LTB50" s="328"/>
      <c r="LTC50" s="269"/>
      <c r="LTD50" s="267"/>
      <c r="LTE50" s="322"/>
      <c r="LTF50" s="323"/>
      <c r="LTG50" s="1112"/>
      <c r="LTH50" s="324"/>
      <c r="LTI50" s="325"/>
      <c r="LTJ50" s="326"/>
      <c r="LTK50" s="327"/>
      <c r="LTL50" s="328"/>
      <c r="LTM50" s="269"/>
      <c r="LTN50" s="267"/>
      <c r="LTO50" s="322"/>
      <c r="LTP50" s="323"/>
      <c r="LTQ50" s="1112"/>
      <c r="LTR50" s="324"/>
      <c r="LTS50" s="325"/>
      <c r="LTT50" s="326"/>
      <c r="LTU50" s="327"/>
      <c r="LTV50" s="328"/>
      <c r="LTW50" s="269"/>
      <c r="LTX50" s="267"/>
      <c r="LTY50" s="322"/>
      <c r="LTZ50" s="323"/>
      <c r="LUA50" s="1112"/>
      <c r="LUB50" s="324"/>
      <c r="LUC50" s="325"/>
      <c r="LUD50" s="326"/>
      <c r="LUE50" s="327"/>
      <c r="LUF50" s="328"/>
      <c r="LUG50" s="269"/>
      <c r="LUH50" s="267"/>
      <c r="LUI50" s="322"/>
      <c r="LUJ50" s="323"/>
      <c r="LUK50" s="1112"/>
      <c r="LUL50" s="324"/>
      <c r="LUM50" s="325"/>
      <c r="LUN50" s="326"/>
      <c r="LUO50" s="327"/>
      <c r="LUP50" s="328"/>
      <c r="LUQ50" s="269"/>
      <c r="LUR50" s="267"/>
      <c r="LUS50" s="322"/>
      <c r="LUT50" s="323"/>
      <c r="LUU50" s="1112"/>
      <c r="LUV50" s="324"/>
      <c r="LUW50" s="325"/>
      <c r="LUX50" s="326"/>
      <c r="LUY50" s="327"/>
      <c r="LUZ50" s="328"/>
      <c r="LVA50" s="269"/>
      <c r="LVB50" s="267"/>
      <c r="LVC50" s="322"/>
      <c r="LVD50" s="323"/>
      <c r="LVE50" s="1112"/>
      <c r="LVF50" s="324"/>
      <c r="LVG50" s="325"/>
      <c r="LVH50" s="326"/>
      <c r="LVI50" s="327"/>
      <c r="LVJ50" s="328"/>
      <c r="LVK50" s="269"/>
      <c r="LVL50" s="267"/>
      <c r="LVM50" s="322"/>
      <c r="LVN50" s="323"/>
      <c r="LVO50" s="1112"/>
      <c r="LVP50" s="324"/>
      <c r="LVQ50" s="325"/>
      <c r="LVR50" s="326"/>
      <c r="LVS50" s="327"/>
      <c r="LVT50" s="328"/>
      <c r="LVU50" s="269"/>
      <c r="LVV50" s="267"/>
      <c r="LVW50" s="322"/>
      <c r="LVX50" s="323"/>
      <c r="LVY50" s="1112"/>
      <c r="LVZ50" s="324"/>
      <c r="LWA50" s="325"/>
      <c r="LWB50" s="326"/>
      <c r="LWC50" s="327"/>
      <c r="LWD50" s="328"/>
      <c r="LWE50" s="269"/>
      <c r="LWF50" s="267"/>
      <c r="LWG50" s="322"/>
      <c r="LWH50" s="323"/>
      <c r="LWI50" s="1112"/>
      <c r="LWJ50" s="324"/>
      <c r="LWK50" s="325"/>
      <c r="LWL50" s="326"/>
      <c r="LWM50" s="327"/>
      <c r="LWN50" s="328"/>
      <c r="LWO50" s="269"/>
      <c r="LWP50" s="267"/>
      <c r="LWQ50" s="322"/>
      <c r="LWR50" s="323"/>
      <c r="LWS50" s="1112"/>
      <c r="LWT50" s="324"/>
      <c r="LWU50" s="325"/>
      <c r="LWV50" s="326"/>
      <c r="LWW50" s="327"/>
      <c r="LWX50" s="328"/>
      <c r="LWY50" s="269"/>
      <c r="LWZ50" s="267"/>
      <c r="LXA50" s="322"/>
      <c r="LXB50" s="323"/>
      <c r="LXC50" s="1112"/>
      <c r="LXD50" s="324"/>
      <c r="LXE50" s="325"/>
      <c r="LXF50" s="326"/>
      <c r="LXG50" s="327"/>
      <c r="LXH50" s="328"/>
      <c r="LXI50" s="269"/>
      <c r="LXJ50" s="267"/>
      <c r="LXK50" s="322"/>
      <c r="LXL50" s="323"/>
      <c r="LXM50" s="1112"/>
      <c r="LXN50" s="324"/>
      <c r="LXO50" s="325"/>
      <c r="LXP50" s="326"/>
      <c r="LXQ50" s="327"/>
      <c r="LXR50" s="328"/>
      <c r="LXS50" s="269"/>
      <c r="LXT50" s="267"/>
      <c r="LXU50" s="322"/>
      <c r="LXV50" s="323"/>
      <c r="LXW50" s="1112"/>
      <c r="LXX50" s="324"/>
      <c r="LXY50" s="325"/>
      <c r="LXZ50" s="326"/>
      <c r="LYA50" s="327"/>
      <c r="LYB50" s="328"/>
      <c r="LYC50" s="269"/>
      <c r="LYD50" s="267"/>
      <c r="LYE50" s="322"/>
      <c r="LYF50" s="323"/>
      <c r="LYG50" s="1112"/>
      <c r="LYH50" s="324"/>
      <c r="LYI50" s="325"/>
      <c r="LYJ50" s="326"/>
      <c r="LYK50" s="327"/>
      <c r="LYL50" s="328"/>
      <c r="LYM50" s="269"/>
      <c r="LYN50" s="267"/>
      <c r="LYO50" s="322"/>
      <c r="LYP50" s="323"/>
      <c r="LYQ50" s="1112"/>
      <c r="LYR50" s="324"/>
      <c r="LYS50" s="325"/>
      <c r="LYT50" s="326"/>
      <c r="LYU50" s="327"/>
      <c r="LYV50" s="328"/>
      <c r="LYW50" s="269"/>
      <c r="LYX50" s="267"/>
      <c r="LYY50" s="322"/>
      <c r="LYZ50" s="323"/>
      <c r="LZA50" s="1112"/>
      <c r="LZB50" s="324"/>
      <c r="LZC50" s="325"/>
      <c r="LZD50" s="326"/>
      <c r="LZE50" s="327"/>
      <c r="LZF50" s="328"/>
      <c r="LZG50" s="269"/>
      <c r="LZH50" s="267"/>
      <c r="LZI50" s="322"/>
      <c r="LZJ50" s="323"/>
      <c r="LZK50" s="1112"/>
      <c r="LZL50" s="324"/>
      <c r="LZM50" s="325"/>
      <c r="LZN50" s="326"/>
      <c r="LZO50" s="327"/>
      <c r="LZP50" s="328"/>
      <c r="LZQ50" s="269"/>
      <c r="LZR50" s="267"/>
      <c r="LZS50" s="322"/>
      <c r="LZT50" s="323"/>
      <c r="LZU50" s="1112"/>
      <c r="LZV50" s="324"/>
      <c r="LZW50" s="325"/>
      <c r="LZX50" s="326"/>
      <c r="LZY50" s="327"/>
      <c r="LZZ50" s="328"/>
      <c r="MAA50" s="269"/>
      <c r="MAB50" s="267"/>
      <c r="MAC50" s="322"/>
      <c r="MAD50" s="323"/>
      <c r="MAE50" s="1112"/>
      <c r="MAF50" s="324"/>
      <c r="MAG50" s="325"/>
      <c r="MAH50" s="326"/>
      <c r="MAI50" s="327"/>
      <c r="MAJ50" s="328"/>
      <c r="MAK50" s="269"/>
      <c r="MAL50" s="267"/>
      <c r="MAM50" s="322"/>
      <c r="MAN50" s="323"/>
      <c r="MAO50" s="1112"/>
      <c r="MAP50" s="324"/>
      <c r="MAQ50" s="325"/>
      <c r="MAR50" s="326"/>
      <c r="MAS50" s="327"/>
      <c r="MAT50" s="328"/>
      <c r="MAU50" s="269"/>
      <c r="MAV50" s="267"/>
      <c r="MAW50" s="322"/>
      <c r="MAX50" s="323"/>
      <c r="MAY50" s="1112"/>
      <c r="MAZ50" s="324"/>
      <c r="MBA50" s="325"/>
      <c r="MBB50" s="326"/>
      <c r="MBC50" s="327"/>
      <c r="MBD50" s="328"/>
      <c r="MBE50" s="269"/>
      <c r="MBF50" s="267"/>
      <c r="MBG50" s="322"/>
      <c r="MBH50" s="323"/>
      <c r="MBI50" s="1112"/>
      <c r="MBJ50" s="324"/>
      <c r="MBK50" s="325"/>
      <c r="MBL50" s="326"/>
      <c r="MBM50" s="327"/>
      <c r="MBN50" s="328"/>
      <c r="MBO50" s="269"/>
      <c r="MBP50" s="267"/>
      <c r="MBQ50" s="322"/>
      <c r="MBR50" s="323"/>
      <c r="MBS50" s="1112"/>
      <c r="MBT50" s="324"/>
      <c r="MBU50" s="325"/>
      <c r="MBV50" s="326"/>
      <c r="MBW50" s="327"/>
      <c r="MBX50" s="328"/>
      <c r="MBY50" s="269"/>
      <c r="MBZ50" s="267"/>
      <c r="MCA50" s="322"/>
      <c r="MCB50" s="323"/>
      <c r="MCC50" s="1112"/>
      <c r="MCD50" s="324"/>
      <c r="MCE50" s="325"/>
      <c r="MCF50" s="326"/>
      <c r="MCG50" s="327"/>
      <c r="MCH50" s="328"/>
      <c r="MCI50" s="269"/>
      <c r="MCJ50" s="267"/>
      <c r="MCK50" s="322"/>
      <c r="MCL50" s="323"/>
      <c r="MCM50" s="1112"/>
      <c r="MCN50" s="324"/>
      <c r="MCO50" s="325"/>
      <c r="MCP50" s="326"/>
      <c r="MCQ50" s="327"/>
      <c r="MCR50" s="328"/>
      <c r="MCS50" s="269"/>
      <c r="MCT50" s="267"/>
      <c r="MCU50" s="322"/>
      <c r="MCV50" s="323"/>
      <c r="MCW50" s="1112"/>
      <c r="MCX50" s="324"/>
      <c r="MCY50" s="325"/>
      <c r="MCZ50" s="326"/>
      <c r="MDA50" s="327"/>
      <c r="MDB50" s="328"/>
      <c r="MDC50" s="269"/>
      <c r="MDD50" s="267"/>
      <c r="MDE50" s="322"/>
      <c r="MDF50" s="323"/>
      <c r="MDG50" s="1112"/>
      <c r="MDH50" s="324"/>
      <c r="MDI50" s="325"/>
      <c r="MDJ50" s="326"/>
      <c r="MDK50" s="327"/>
      <c r="MDL50" s="328"/>
      <c r="MDM50" s="269"/>
      <c r="MDN50" s="267"/>
      <c r="MDO50" s="322"/>
      <c r="MDP50" s="323"/>
      <c r="MDQ50" s="1112"/>
      <c r="MDR50" s="324"/>
      <c r="MDS50" s="325"/>
      <c r="MDT50" s="326"/>
      <c r="MDU50" s="327"/>
      <c r="MDV50" s="328"/>
      <c r="MDW50" s="269"/>
      <c r="MDX50" s="267"/>
      <c r="MDY50" s="322"/>
      <c r="MDZ50" s="323"/>
      <c r="MEA50" s="1112"/>
      <c r="MEB50" s="324"/>
      <c r="MEC50" s="325"/>
      <c r="MED50" s="326"/>
      <c r="MEE50" s="327"/>
      <c r="MEF50" s="328"/>
      <c r="MEG50" s="269"/>
      <c r="MEH50" s="267"/>
      <c r="MEI50" s="322"/>
      <c r="MEJ50" s="323"/>
      <c r="MEK50" s="1112"/>
      <c r="MEL50" s="324"/>
      <c r="MEM50" s="325"/>
      <c r="MEN50" s="326"/>
      <c r="MEO50" s="327"/>
      <c r="MEP50" s="328"/>
      <c r="MEQ50" s="269"/>
      <c r="MER50" s="267"/>
      <c r="MES50" s="322"/>
      <c r="MET50" s="323"/>
      <c r="MEU50" s="1112"/>
      <c r="MEV50" s="324"/>
      <c r="MEW50" s="325"/>
      <c r="MEX50" s="326"/>
      <c r="MEY50" s="327"/>
      <c r="MEZ50" s="328"/>
      <c r="MFA50" s="269"/>
      <c r="MFB50" s="267"/>
      <c r="MFC50" s="322"/>
      <c r="MFD50" s="323"/>
      <c r="MFE50" s="1112"/>
      <c r="MFF50" s="324"/>
      <c r="MFG50" s="325"/>
      <c r="MFH50" s="326"/>
      <c r="MFI50" s="327"/>
      <c r="MFJ50" s="328"/>
      <c r="MFK50" s="269"/>
      <c r="MFL50" s="267"/>
      <c r="MFM50" s="322"/>
      <c r="MFN50" s="323"/>
      <c r="MFO50" s="1112"/>
      <c r="MFP50" s="324"/>
      <c r="MFQ50" s="325"/>
      <c r="MFR50" s="326"/>
      <c r="MFS50" s="327"/>
      <c r="MFT50" s="328"/>
      <c r="MFU50" s="269"/>
      <c r="MFV50" s="267"/>
      <c r="MFW50" s="322"/>
      <c r="MFX50" s="323"/>
      <c r="MFY50" s="1112"/>
      <c r="MFZ50" s="324"/>
      <c r="MGA50" s="325"/>
      <c r="MGB50" s="326"/>
      <c r="MGC50" s="327"/>
      <c r="MGD50" s="328"/>
      <c r="MGE50" s="269"/>
      <c r="MGF50" s="267"/>
      <c r="MGG50" s="322"/>
      <c r="MGH50" s="323"/>
      <c r="MGI50" s="1112"/>
      <c r="MGJ50" s="324"/>
      <c r="MGK50" s="325"/>
      <c r="MGL50" s="326"/>
      <c r="MGM50" s="327"/>
      <c r="MGN50" s="328"/>
      <c r="MGO50" s="269"/>
      <c r="MGP50" s="267"/>
      <c r="MGQ50" s="322"/>
      <c r="MGR50" s="323"/>
      <c r="MGS50" s="1112"/>
      <c r="MGT50" s="324"/>
      <c r="MGU50" s="325"/>
      <c r="MGV50" s="326"/>
      <c r="MGW50" s="327"/>
      <c r="MGX50" s="328"/>
      <c r="MGY50" s="269"/>
      <c r="MGZ50" s="267"/>
      <c r="MHA50" s="322"/>
      <c r="MHB50" s="323"/>
      <c r="MHC50" s="1112"/>
      <c r="MHD50" s="324"/>
      <c r="MHE50" s="325"/>
      <c r="MHF50" s="326"/>
      <c r="MHG50" s="327"/>
      <c r="MHH50" s="328"/>
      <c r="MHI50" s="269"/>
      <c r="MHJ50" s="267"/>
      <c r="MHK50" s="322"/>
      <c r="MHL50" s="323"/>
      <c r="MHM50" s="1112"/>
      <c r="MHN50" s="324"/>
      <c r="MHO50" s="325"/>
      <c r="MHP50" s="326"/>
      <c r="MHQ50" s="327"/>
      <c r="MHR50" s="328"/>
      <c r="MHS50" s="269"/>
      <c r="MHT50" s="267"/>
      <c r="MHU50" s="322"/>
      <c r="MHV50" s="323"/>
      <c r="MHW50" s="1112"/>
      <c r="MHX50" s="324"/>
      <c r="MHY50" s="325"/>
      <c r="MHZ50" s="326"/>
      <c r="MIA50" s="327"/>
      <c r="MIB50" s="328"/>
      <c r="MIC50" s="269"/>
      <c r="MID50" s="267"/>
      <c r="MIE50" s="322"/>
      <c r="MIF50" s="323"/>
      <c r="MIG50" s="1112"/>
      <c r="MIH50" s="324"/>
      <c r="MII50" s="325"/>
      <c r="MIJ50" s="326"/>
      <c r="MIK50" s="327"/>
      <c r="MIL50" s="328"/>
      <c r="MIM50" s="269"/>
      <c r="MIN50" s="267"/>
      <c r="MIO50" s="322"/>
      <c r="MIP50" s="323"/>
      <c r="MIQ50" s="1112"/>
      <c r="MIR50" s="324"/>
      <c r="MIS50" s="325"/>
      <c r="MIT50" s="326"/>
      <c r="MIU50" s="327"/>
      <c r="MIV50" s="328"/>
      <c r="MIW50" s="269"/>
      <c r="MIX50" s="267"/>
      <c r="MIY50" s="322"/>
      <c r="MIZ50" s="323"/>
      <c r="MJA50" s="1112"/>
      <c r="MJB50" s="324"/>
      <c r="MJC50" s="325"/>
      <c r="MJD50" s="326"/>
      <c r="MJE50" s="327"/>
      <c r="MJF50" s="328"/>
      <c r="MJG50" s="269"/>
      <c r="MJH50" s="267"/>
      <c r="MJI50" s="322"/>
      <c r="MJJ50" s="323"/>
      <c r="MJK50" s="1112"/>
      <c r="MJL50" s="324"/>
      <c r="MJM50" s="325"/>
      <c r="MJN50" s="326"/>
      <c r="MJO50" s="327"/>
      <c r="MJP50" s="328"/>
      <c r="MJQ50" s="269"/>
      <c r="MJR50" s="267"/>
      <c r="MJS50" s="322"/>
      <c r="MJT50" s="323"/>
      <c r="MJU50" s="1112"/>
      <c r="MJV50" s="324"/>
      <c r="MJW50" s="325"/>
      <c r="MJX50" s="326"/>
      <c r="MJY50" s="327"/>
      <c r="MJZ50" s="328"/>
      <c r="MKA50" s="269"/>
      <c r="MKB50" s="267"/>
      <c r="MKC50" s="322"/>
      <c r="MKD50" s="323"/>
      <c r="MKE50" s="1112"/>
      <c r="MKF50" s="324"/>
      <c r="MKG50" s="325"/>
      <c r="MKH50" s="326"/>
      <c r="MKI50" s="327"/>
      <c r="MKJ50" s="328"/>
      <c r="MKK50" s="269"/>
      <c r="MKL50" s="267"/>
      <c r="MKM50" s="322"/>
      <c r="MKN50" s="323"/>
      <c r="MKO50" s="1112"/>
      <c r="MKP50" s="324"/>
      <c r="MKQ50" s="325"/>
      <c r="MKR50" s="326"/>
      <c r="MKS50" s="327"/>
      <c r="MKT50" s="328"/>
      <c r="MKU50" s="269"/>
      <c r="MKV50" s="267"/>
      <c r="MKW50" s="322"/>
      <c r="MKX50" s="323"/>
      <c r="MKY50" s="1112"/>
      <c r="MKZ50" s="324"/>
      <c r="MLA50" s="325"/>
      <c r="MLB50" s="326"/>
      <c r="MLC50" s="327"/>
      <c r="MLD50" s="328"/>
      <c r="MLE50" s="269"/>
      <c r="MLF50" s="267"/>
      <c r="MLG50" s="322"/>
      <c r="MLH50" s="323"/>
      <c r="MLI50" s="1112"/>
      <c r="MLJ50" s="324"/>
      <c r="MLK50" s="325"/>
      <c r="MLL50" s="326"/>
      <c r="MLM50" s="327"/>
      <c r="MLN50" s="328"/>
      <c r="MLO50" s="269"/>
      <c r="MLP50" s="267"/>
      <c r="MLQ50" s="322"/>
      <c r="MLR50" s="323"/>
      <c r="MLS50" s="1112"/>
      <c r="MLT50" s="324"/>
      <c r="MLU50" s="325"/>
      <c r="MLV50" s="326"/>
      <c r="MLW50" s="327"/>
      <c r="MLX50" s="328"/>
      <c r="MLY50" s="269"/>
      <c r="MLZ50" s="267"/>
      <c r="MMA50" s="322"/>
      <c r="MMB50" s="323"/>
      <c r="MMC50" s="1112"/>
      <c r="MMD50" s="324"/>
      <c r="MME50" s="325"/>
      <c r="MMF50" s="326"/>
      <c r="MMG50" s="327"/>
      <c r="MMH50" s="328"/>
      <c r="MMI50" s="269"/>
      <c r="MMJ50" s="267"/>
      <c r="MMK50" s="322"/>
      <c r="MML50" s="323"/>
      <c r="MMM50" s="1112"/>
      <c r="MMN50" s="324"/>
      <c r="MMO50" s="325"/>
      <c r="MMP50" s="326"/>
      <c r="MMQ50" s="327"/>
      <c r="MMR50" s="328"/>
      <c r="MMS50" s="269"/>
      <c r="MMT50" s="267"/>
      <c r="MMU50" s="322"/>
      <c r="MMV50" s="323"/>
      <c r="MMW50" s="1112"/>
      <c r="MMX50" s="324"/>
      <c r="MMY50" s="325"/>
      <c r="MMZ50" s="326"/>
      <c r="MNA50" s="327"/>
      <c r="MNB50" s="328"/>
      <c r="MNC50" s="269"/>
      <c r="MND50" s="267"/>
      <c r="MNE50" s="322"/>
      <c r="MNF50" s="323"/>
      <c r="MNG50" s="1112"/>
      <c r="MNH50" s="324"/>
      <c r="MNI50" s="325"/>
      <c r="MNJ50" s="326"/>
      <c r="MNK50" s="327"/>
      <c r="MNL50" s="328"/>
      <c r="MNM50" s="269"/>
      <c r="MNN50" s="267"/>
      <c r="MNO50" s="322"/>
      <c r="MNP50" s="323"/>
      <c r="MNQ50" s="1112"/>
      <c r="MNR50" s="324"/>
      <c r="MNS50" s="325"/>
      <c r="MNT50" s="326"/>
      <c r="MNU50" s="327"/>
      <c r="MNV50" s="328"/>
      <c r="MNW50" s="269"/>
      <c r="MNX50" s="267"/>
      <c r="MNY50" s="322"/>
      <c r="MNZ50" s="323"/>
      <c r="MOA50" s="1112"/>
      <c r="MOB50" s="324"/>
      <c r="MOC50" s="325"/>
      <c r="MOD50" s="326"/>
      <c r="MOE50" s="327"/>
      <c r="MOF50" s="328"/>
      <c r="MOG50" s="269"/>
      <c r="MOH50" s="267"/>
      <c r="MOI50" s="322"/>
      <c r="MOJ50" s="323"/>
      <c r="MOK50" s="1112"/>
      <c r="MOL50" s="324"/>
      <c r="MOM50" s="325"/>
      <c r="MON50" s="326"/>
      <c r="MOO50" s="327"/>
      <c r="MOP50" s="328"/>
      <c r="MOQ50" s="269"/>
      <c r="MOR50" s="267"/>
      <c r="MOS50" s="322"/>
      <c r="MOT50" s="323"/>
      <c r="MOU50" s="1112"/>
      <c r="MOV50" s="324"/>
      <c r="MOW50" s="325"/>
      <c r="MOX50" s="326"/>
      <c r="MOY50" s="327"/>
      <c r="MOZ50" s="328"/>
      <c r="MPA50" s="269"/>
      <c r="MPB50" s="267"/>
      <c r="MPC50" s="322"/>
      <c r="MPD50" s="323"/>
      <c r="MPE50" s="1112"/>
      <c r="MPF50" s="324"/>
      <c r="MPG50" s="325"/>
      <c r="MPH50" s="326"/>
      <c r="MPI50" s="327"/>
      <c r="MPJ50" s="328"/>
      <c r="MPK50" s="269"/>
      <c r="MPL50" s="267"/>
      <c r="MPM50" s="322"/>
      <c r="MPN50" s="323"/>
      <c r="MPO50" s="1112"/>
      <c r="MPP50" s="324"/>
      <c r="MPQ50" s="325"/>
      <c r="MPR50" s="326"/>
      <c r="MPS50" s="327"/>
      <c r="MPT50" s="328"/>
      <c r="MPU50" s="269"/>
      <c r="MPV50" s="267"/>
      <c r="MPW50" s="322"/>
      <c r="MPX50" s="323"/>
      <c r="MPY50" s="1112"/>
      <c r="MPZ50" s="324"/>
      <c r="MQA50" s="325"/>
      <c r="MQB50" s="326"/>
      <c r="MQC50" s="327"/>
      <c r="MQD50" s="328"/>
      <c r="MQE50" s="269"/>
      <c r="MQF50" s="267"/>
      <c r="MQG50" s="322"/>
      <c r="MQH50" s="323"/>
      <c r="MQI50" s="1112"/>
      <c r="MQJ50" s="324"/>
      <c r="MQK50" s="325"/>
      <c r="MQL50" s="326"/>
      <c r="MQM50" s="327"/>
      <c r="MQN50" s="328"/>
      <c r="MQO50" s="269"/>
      <c r="MQP50" s="267"/>
      <c r="MQQ50" s="322"/>
      <c r="MQR50" s="323"/>
      <c r="MQS50" s="1112"/>
      <c r="MQT50" s="324"/>
      <c r="MQU50" s="325"/>
      <c r="MQV50" s="326"/>
      <c r="MQW50" s="327"/>
      <c r="MQX50" s="328"/>
      <c r="MQY50" s="269"/>
      <c r="MQZ50" s="267"/>
      <c r="MRA50" s="322"/>
      <c r="MRB50" s="323"/>
      <c r="MRC50" s="1112"/>
      <c r="MRD50" s="324"/>
      <c r="MRE50" s="325"/>
      <c r="MRF50" s="326"/>
      <c r="MRG50" s="327"/>
      <c r="MRH50" s="328"/>
      <c r="MRI50" s="269"/>
      <c r="MRJ50" s="267"/>
      <c r="MRK50" s="322"/>
      <c r="MRL50" s="323"/>
      <c r="MRM50" s="1112"/>
      <c r="MRN50" s="324"/>
      <c r="MRO50" s="325"/>
      <c r="MRP50" s="326"/>
      <c r="MRQ50" s="327"/>
      <c r="MRR50" s="328"/>
      <c r="MRS50" s="269"/>
      <c r="MRT50" s="267"/>
      <c r="MRU50" s="322"/>
      <c r="MRV50" s="323"/>
      <c r="MRW50" s="1112"/>
      <c r="MRX50" s="324"/>
      <c r="MRY50" s="325"/>
      <c r="MRZ50" s="326"/>
      <c r="MSA50" s="327"/>
      <c r="MSB50" s="328"/>
      <c r="MSC50" s="269"/>
      <c r="MSD50" s="267"/>
      <c r="MSE50" s="322"/>
      <c r="MSF50" s="323"/>
      <c r="MSG50" s="1112"/>
      <c r="MSH50" s="324"/>
      <c r="MSI50" s="325"/>
      <c r="MSJ50" s="326"/>
      <c r="MSK50" s="327"/>
      <c r="MSL50" s="328"/>
      <c r="MSM50" s="269"/>
      <c r="MSN50" s="267"/>
      <c r="MSO50" s="322"/>
      <c r="MSP50" s="323"/>
      <c r="MSQ50" s="1112"/>
      <c r="MSR50" s="324"/>
      <c r="MSS50" s="325"/>
      <c r="MST50" s="326"/>
      <c r="MSU50" s="327"/>
      <c r="MSV50" s="328"/>
      <c r="MSW50" s="269"/>
      <c r="MSX50" s="267"/>
      <c r="MSY50" s="322"/>
      <c r="MSZ50" s="323"/>
      <c r="MTA50" s="1112"/>
      <c r="MTB50" s="324"/>
      <c r="MTC50" s="325"/>
      <c r="MTD50" s="326"/>
      <c r="MTE50" s="327"/>
      <c r="MTF50" s="328"/>
      <c r="MTG50" s="269"/>
      <c r="MTH50" s="267"/>
      <c r="MTI50" s="322"/>
      <c r="MTJ50" s="323"/>
      <c r="MTK50" s="1112"/>
      <c r="MTL50" s="324"/>
      <c r="MTM50" s="325"/>
      <c r="MTN50" s="326"/>
      <c r="MTO50" s="327"/>
      <c r="MTP50" s="328"/>
      <c r="MTQ50" s="269"/>
      <c r="MTR50" s="267"/>
      <c r="MTS50" s="322"/>
      <c r="MTT50" s="323"/>
      <c r="MTU50" s="1112"/>
      <c r="MTV50" s="324"/>
      <c r="MTW50" s="325"/>
      <c r="MTX50" s="326"/>
      <c r="MTY50" s="327"/>
      <c r="MTZ50" s="328"/>
      <c r="MUA50" s="269"/>
      <c r="MUB50" s="267"/>
      <c r="MUC50" s="322"/>
      <c r="MUD50" s="323"/>
      <c r="MUE50" s="1112"/>
      <c r="MUF50" s="324"/>
      <c r="MUG50" s="325"/>
      <c r="MUH50" s="326"/>
      <c r="MUI50" s="327"/>
      <c r="MUJ50" s="328"/>
      <c r="MUK50" s="269"/>
      <c r="MUL50" s="267"/>
      <c r="MUM50" s="322"/>
      <c r="MUN50" s="323"/>
      <c r="MUO50" s="1112"/>
      <c r="MUP50" s="324"/>
      <c r="MUQ50" s="325"/>
      <c r="MUR50" s="326"/>
      <c r="MUS50" s="327"/>
      <c r="MUT50" s="328"/>
      <c r="MUU50" s="269"/>
      <c r="MUV50" s="267"/>
      <c r="MUW50" s="322"/>
      <c r="MUX50" s="323"/>
      <c r="MUY50" s="1112"/>
      <c r="MUZ50" s="324"/>
      <c r="MVA50" s="325"/>
      <c r="MVB50" s="326"/>
      <c r="MVC50" s="327"/>
      <c r="MVD50" s="328"/>
      <c r="MVE50" s="269"/>
      <c r="MVF50" s="267"/>
      <c r="MVG50" s="322"/>
      <c r="MVH50" s="323"/>
      <c r="MVI50" s="1112"/>
      <c r="MVJ50" s="324"/>
      <c r="MVK50" s="325"/>
      <c r="MVL50" s="326"/>
      <c r="MVM50" s="327"/>
      <c r="MVN50" s="328"/>
      <c r="MVO50" s="269"/>
      <c r="MVP50" s="267"/>
      <c r="MVQ50" s="322"/>
      <c r="MVR50" s="323"/>
      <c r="MVS50" s="1112"/>
      <c r="MVT50" s="324"/>
      <c r="MVU50" s="325"/>
      <c r="MVV50" s="326"/>
      <c r="MVW50" s="327"/>
      <c r="MVX50" s="328"/>
      <c r="MVY50" s="269"/>
      <c r="MVZ50" s="267"/>
      <c r="MWA50" s="322"/>
      <c r="MWB50" s="323"/>
      <c r="MWC50" s="1112"/>
      <c r="MWD50" s="324"/>
      <c r="MWE50" s="325"/>
      <c r="MWF50" s="326"/>
      <c r="MWG50" s="327"/>
      <c r="MWH50" s="328"/>
      <c r="MWI50" s="269"/>
      <c r="MWJ50" s="267"/>
      <c r="MWK50" s="322"/>
      <c r="MWL50" s="323"/>
      <c r="MWM50" s="1112"/>
      <c r="MWN50" s="324"/>
      <c r="MWO50" s="325"/>
      <c r="MWP50" s="326"/>
      <c r="MWQ50" s="327"/>
      <c r="MWR50" s="328"/>
      <c r="MWS50" s="269"/>
      <c r="MWT50" s="267"/>
      <c r="MWU50" s="322"/>
      <c r="MWV50" s="323"/>
      <c r="MWW50" s="1112"/>
      <c r="MWX50" s="324"/>
      <c r="MWY50" s="325"/>
      <c r="MWZ50" s="326"/>
      <c r="MXA50" s="327"/>
      <c r="MXB50" s="328"/>
      <c r="MXC50" s="269"/>
      <c r="MXD50" s="267"/>
      <c r="MXE50" s="322"/>
      <c r="MXF50" s="323"/>
      <c r="MXG50" s="1112"/>
      <c r="MXH50" s="324"/>
      <c r="MXI50" s="325"/>
      <c r="MXJ50" s="326"/>
      <c r="MXK50" s="327"/>
      <c r="MXL50" s="328"/>
      <c r="MXM50" s="269"/>
      <c r="MXN50" s="267"/>
      <c r="MXO50" s="322"/>
      <c r="MXP50" s="323"/>
      <c r="MXQ50" s="1112"/>
      <c r="MXR50" s="324"/>
      <c r="MXS50" s="325"/>
      <c r="MXT50" s="326"/>
      <c r="MXU50" s="327"/>
      <c r="MXV50" s="328"/>
      <c r="MXW50" s="269"/>
      <c r="MXX50" s="267"/>
      <c r="MXY50" s="322"/>
      <c r="MXZ50" s="323"/>
      <c r="MYA50" s="1112"/>
      <c r="MYB50" s="324"/>
      <c r="MYC50" s="325"/>
      <c r="MYD50" s="326"/>
      <c r="MYE50" s="327"/>
      <c r="MYF50" s="328"/>
      <c r="MYG50" s="269"/>
      <c r="MYH50" s="267"/>
      <c r="MYI50" s="322"/>
      <c r="MYJ50" s="323"/>
      <c r="MYK50" s="1112"/>
      <c r="MYL50" s="324"/>
      <c r="MYM50" s="325"/>
      <c r="MYN50" s="326"/>
      <c r="MYO50" s="327"/>
      <c r="MYP50" s="328"/>
      <c r="MYQ50" s="269"/>
      <c r="MYR50" s="267"/>
      <c r="MYS50" s="322"/>
      <c r="MYT50" s="323"/>
      <c r="MYU50" s="1112"/>
      <c r="MYV50" s="324"/>
      <c r="MYW50" s="325"/>
      <c r="MYX50" s="326"/>
      <c r="MYY50" s="327"/>
      <c r="MYZ50" s="328"/>
      <c r="MZA50" s="269"/>
      <c r="MZB50" s="267"/>
      <c r="MZC50" s="322"/>
      <c r="MZD50" s="323"/>
      <c r="MZE50" s="1112"/>
      <c r="MZF50" s="324"/>
      <c r="MZG50" s="325"/>
      <c r="MZH50" s="326"/>
      <c r="MZI50" s="327"/>
      <c r="MZJ50" s="328"/>
      <c r="MZK50" s="269"/>
      <c r="MZL50" s="267"/>
      <c r="MZM50" s="322"/>
      <c r="MZN50" s="323"/>
      <c r="MZO50" s="1112"/>
      <c r="MZP50" s="324"/>
      <c r="MZQ50" s="325"/>
      <c r="MZR50" s="326"/>
      <c r="MZS50" s="327"/>
      <c r="MZT50" s="328"/>
      <c r="MZU50" s="269"/>
      <c r="MZV50" s="267"/>
      <c r="MZW50" s="322"/>
      <c r="MZX50" s="323"/>
      <c r="MZY50" s="1112"/>
      <c r="MZZ50" s="324"/>
      <c r="NAA50" s="325"/>
      <c r="NAB50" s="326"/>
      <c r="NAC50" s="327"/>
      <c r="NAD50" s="328"/>
      <c r="NAE50" s="269"/>
      <c r="NAF50" s="267"/>
      <c r="NAG50" s="322"/>
      <c r="NAH50" s="323"/>
      <c r="NAI50" s="1112"/>
      <c r="NAJ50" s="324"/>
      <c r="NAK50" s="325"/>
      <c r="NAL50" s="326"/>
      <c r="NAM50" s="327"/>
      <c r="NAN50" s="328"/>
      <c r="NAO50" s="269"/>
      <c r="NAP50" s="267"/>
      <c r="NAQ50" s="322"/>
      <c r="NAR50" s="323"/>
      <c r="NAS50" s="1112"/>
      <c r="NAT50" s="324"/>
      <c r="NAU50" s="325"/>
      <c r="NAV50" s="326"/>
      <c r="NAW50" s="327"/>
      <c r="NAX50" s="328"/>
      <c r="NAY50" s="269"/>
      <c r="NAZ50" s="267"/>
      <c r="NBA50" s="322"/>
      <c r="NBB50" s="323"/>
      <c r="NBC50" s="1112"/>
      <c r="NBD50" s="324"/>
      <c r="NBE50" s="325"/>
      <c r="NBF50" s="326"/>
      <c r="NBG50" s="327"/>
      <c r="NBH50" s="328"/>
      <c r="NBI50" s="269"/>
      <c r="NBJ50" s="267"/>
      <c r="NBK50" s="322"/>
      <c r="NBL50" s="323"/>
      <c r="NBM50" s="1112"/>
      <c r="NBN50" s="324"/>
      <c r="NBO50" s="325"/>
      <c r="NBP50" s="326"/>
      <c r="NBQ50" s="327"/>
      <c r="NBR50" s="328"/>
      <c r="NBS50" s="269"/>
      <c r="NBT50" s="267"/>
      <c r="NBU50" s="322"/>
      <c r="NBV50" s="323"/>
      <c r="NBW50" s="1112"/>
      <c r="NBX50" s="324"/>
      <c r="NBY50" s="325"/>
      <c r="NBZ50" s="326"/>
      <c r="NCA50" s="327"/>
      <c r="NCB50" s="328"/>
      <c r="NCC50" s="269"/>
      <c r="NCD50" s="267"/>
      <c r="NCE50" s="322"/>
      <c r="NCF50" s="323"/>
      <c r="NCG50" s="1112"/>
      <c r="NCH50" s="324"/>
      <c r="NCI50" s="325"/>
      <c r="NCJ50" s="326"/>
      <c r="NCK50" s="327"/>
      <c r="NCL50" s="328"/>
      <c r="NCM50" s="269"/>
      <c r="NCN50" s="267"/>
      <c r="NCO50" s="322"/>
      <c r="NCP50" s="323"/>
      <c r="NCQ50" s="1112"/>
      <c r="NCR50" s="324"/>
      <c r="NCS50" s="325"/>
      <c r="NCT50" s="326"/>
      <c r="NCU50" s="327"/>
      <c r="NCV50" s="328"/>
      <c r="NCW50" s="269"/>
      <c r="NCX50" s="267"/>
      <c r="NCY50" s="322"/>
      <c r="NCZ50" s="323"/>
      <c r="NDA50" s="1112"/>
      <c r="NDB50" s="324"/>
      <c r="NDC50" s="325"/>
      <c r="NDD50" s="326"/>
      <c r="NDE50" s="327"/>
      <c r="NDF50" s="328"/>
      <c r="NDG50" s="269"/>
      <c r="NDH50" s="267"/>
      <c r="NDI50" s="322"/>
      <c r="NDJ50" s="323"/>
      <c r="NDK50" s="1112"/>
      <c r="NDL50" s="324"/>
      <c r="NDM50" s="325"/>
      <c r="NDN50" s="326"/>
      <c r="NDO50" s="327"/>
      <c r="NDP50" s="328"/>
      <c r="NDQ50" s="269"/>
      <c r="NDR50" s="267"/>
      <c r="NDS50" s="322"/>
      <c r="NDT50" s="323"/>
      <c r="NDU50" s="1112"/>
      <c r="NDV50" s="324"/>
      <c r="NDW50" s="325"/>
      <c r="NDX50" s="326"/>
      <c r="NDY50" s="327"/>
      <c r="NDZ50" s="328"/>
      <c r="NEA50" s="269"/>
      <c r="NEB50" s="267"/>
      <c r="NEC50" s="322"/>
      <c r="NED50" s="323"/>
      <c r="NEE50" s="1112"/>
      <c r="NEF50" s="324"/>
      <c r="NEG50" s="325"/>
      <c r="NEH50" s="326"/>
      <c r="NEI50" s="327"/>
      <c r="NEJ50" s="328"/>
      <c r="NEK50" s="269"/>
      <c r="NEL50" s="267"/>
      <c r="NEM50" s="322"/>
      <c r="NEN50" s="323"/>
      <c r="NEO50" s="1112"/>
      <c r="NEP50" s="324"/>
      <c r="NEQ50" s="325"/>
      <c r="NER50" s="326"/>
      <c r="NES50" s="327"/>
      <c r="NET50" s="328"/>
      <c r="NEU50" s="269"/>
      <c r="NEV50" s="267"/>
      <c r="NEW50" s="322"/>
      <c r="NEX50" s="323"/>
      <c r="NEY50" s="1112"/>
      <c r="NEZ50" s="324"/>
      <c r="NFA50" s="325"/>
      <c r="NFB50" s="326"/>
      <c r="NFC50" s="327"/>
      <c r="NFD50" s="328"/>
      <c r="NFE50" s="269"/>
      <c r="NFF50" s="267"/>
      <c r="NFG50" s="322"/>
      <c r="NFH50" s="323"/>
      <c r="NFI50" s="1112"/>
      <c r="NFJ50" s="324"/>
      <c r="NFK50" s="325"/>
      <c r="NFL50" s="326"/>
      <c r="NFM50" s="327"/>
      <c r="NFN50" s="328"/>
      <c r="NFO50" s="269"/>
      <c r="NFP50" s="267"/>
      <c r="NFQ50" s="322"/>
      <c r="NFR50" s="323"/>
      <c r="NFS50" s="1112"/>
      <c r="NFT50" s="324"/>
      <c r="NFU50" s="325"/>
      <c r="NFV50" s="326"/>
      <c r="NFW50" s="327"/>
      <c r="NFX50" s="328"/>
      <c r="NFY50" s="269"/>
      <c r="NFZ50" s="267"/>
      <c r="NGA50" s="322"/>
      <c r="NGB50" s="323"/>
      <c r="NGC50" s="1112"/>
      <c r="NGD50" s="324"/>
      <c r="NGE50" s="325"/>
      <c r="NGF50" s="326"/>
      <c r="NGG50" s="327"/>
      <c r="NGH50" s="328"/>
      <c r="NGI50" s="269"/>
      <c r="NGJ50" s="267"/>
      <c r="NGK50" s="322"/>
      <c r="NGL50" s="323"/>
      <c r="NGM50" s="1112"/>
      <c r="NGN50" s="324"/>
      <c r="NGO50" s="325"/>
      <c r="NGP50" s="326"/>
      <c r="NGQ50" s="327"/>
      <c r="NGR50" s="328"/>
      <c r="NGS50" s="269"/>
      <c r="NGT50" s="267"/>
      <c r="NGU50" s="322"/>
      <c r="NGV50" s="323"/>
      <c r="NGW50" s="1112"/>
      <c r="NGX50" s="324"/>
      <c r="NGY50" s="325"/>
      <c r="NGZ50" s="326"/>
      <c r="NHA50" s="327"/>
      <c r="NHB50" s="328"/>
      <c r="NHC50" s="269"/>
      <c r="NHD50" s="267"/>
      <c r="NHE50" s="322"/>
      <c r="NHF50" s="323"/>
      <c r="NHG50" s="1112"/>
      <c r="NHH50" s="324"/>
      <c r="NHI50" s="325"/>
      <c r="NHJ50" s="326"/>
      <c r="NHK50" s="327"/>
      <c r="NHL50" s="328"/>
      <c r="NHM50" s="269"/>
      <c r="NHN50" s="267"/>
      <c r="NHO50" s="322"/>
      <c r="NHP50" s="323"/>
      <c r="NHQ50" s="1112"/>
      <c r="NHR50" s="324"/>
      <c r="NHS50" s="325"/>
      <c r="NHT50" s="326"/>
      <c r="NHU50" s="327"/>
      <c r="NHV50" s="328"/>
      <c r="NHW50" s="269"/>
      <c r="NHX50" s="267"/>
      <c r="NHY50" s="322"/>
      <c r="NHZ50" s="323"/>
      <c r="NIA50" s="1112"/>
      <c r="NIB50" s="324"/>
      <c r="NIC50" s="325"/>
      <c r="NID50" s="326"/>
      <c r="NIE50" s="327"/>
      <c r="NIF50" s="328"/>
      <c r="NIG50" s="269"/>
      <c r="NIH50" s="267"/>
      <c r="NII50" s="322"/>
      <c r="NIJ50" s="323"/>
      <c r="NIK50" s="1112"/>
      <c r="NIL50" s="324"/>
      <c r="NIM50" s="325"/>
      <c r="NIN50" s="326"/>
      <c r="NIO50" s="327"/>
      <c r="NIP50" s="328"/>
      <c r="NIQ50" s="269"/>
      <c r="NIR50" s="267"/>
      <c r="NIS50" s="322"/>
      <c r="NIT50" s="323"/>
      <c r="NIU50" s="1112"/>
      <c r="NIV50" s="324"/>
      <c r="NIW50" s="325"/>
      <c r="NIX50" s="326"/>
      <c r="NIY50" s="327"/>
      <c r="NIZ50" s="328"/>
      <c r="NJA50" s="269"/>
      <c r="NJB50" s="267"/>
      <c r="NJC50" s="322"/>
      <c r="NJD50" s="323"/>
      <c r="NJE50" s="1112"/>
      <c r="NJF50" s="324"/>
      <c r="NJG50" s="325"/>
      <c r="NJH50" s="326"/>
      <c r="NJI50" s="327"/>
      <c r="NJJ50" s="328"/>
      <c r="NJK50" s="269"/>
      <c r="NJL50" s="267"/>
      <c r="NJM50" s="322"/>
      <c r="NJN50" s="323"/>
      <c r="NJO50" s="1112"/>
      <c r="NJP50" s="324"/>
      <c r="NJQ50" s="325"/>
      <c r="NJR50" s="326"/>
      <c r="NJS50" s="327"/>
      <c r="NJT50" s="328"/>
      <c r="NJU50" s="269"/>
      <c r="NJV50" s="267"/>
      <c r="NJW50" s="322"/>
      <c r="NJX50" s="323"/>
      <c r="NJY50" s="1112"/>
      <c r="NJZ50" s="324"/>
      <c r="NKA50" s="325"/>
      <c r="NKB50" s="326"/>
      <c r="NKC50" s="327"/>
      <c r="NKD50" s="328"/>
      <c r="NKE50" s="269"/>
      <c r="NKF50" s="267"/>
      <c r="NKG50" s="322"/>
      <c r="NKH50" s="323"/>
      <c r="NKI50" s="1112"/>
      <c r="NKJ50" s="324"/>
      <c r="NKK50" s="325"/>
      <c r="NKL50" s="326"/>
      <c r="NKM50" s="327"/>
      <c r="NKN50" s="328"/>
      <c r="NKO50" s="269"/>
      <c r="NKP50" s="267"/>
      <c r="NKQ50" s="322"/>
      <c r="NKR50" s="323"/>
      <c r="NKS50" s="1112"/>
      <c r="NKT50" s="324"/>
      <c r="NKU50" s="325"/>
      <c r="NKV50" s="326"/>
      <c r="NKW50" s="327"/>
      <c r="NKX50" s="328"/>
      <c r="NKY50" s="269"/>
      <c r="NKZ50" s="267"/>
      <c r="NLA50" s="322"/>
      <c r="NLB50" s="323"/>
      <c r="NLC50" s="1112"/>
      <c r="NLD50" s="324"/>
      <c r="NLE50" s="325"/>
      <c r="NLF50" s="326"/>
      <c r="NLG50" s="327"/>
      <c r="NLH50" s="328"/>
      <c r="NLI50" s="269"/>
      <c r="NLJ50" s="267"/>
      <c r="NLK50" s="322"/>
      <c r="NLL50" s="323"/>
      <c r="NLM50" s="1112"/>
      <c r="NLN50" s="324"/>
      <c r="NLO50" s="325"/>
      <c r="NLP50" s="326"/>
      <c r="NLQ50" s="327"/>
      <c r="NLR50" s="328"/>
      <c r="NLS50" s="269"/>
      <c r="NLT50" s="267"/>
      <c r="NLU50" s="322"/>
      <c r="NLV50" s="323"/>
      <c r="NLW50" s="1112"/>
      <c r="NLX50" s="324"/>
      <c r="NLY50" s="325"/>
      <c r="NLZ50" s="326"/>
      <c r="NMA50" s="327"/>
      <c r="NMB50" s="328"/>
      <c r="NMC50" s="269"/>
      <c r="NMD50" s="267"/>
      <c r="NME50" s="322"/>
      <c r="NMF50" s="323"/>
      <c r="NMG50" s="1112"/>
      <c r="NMH50" s="324"/>
      <c r="NMI50" s="325"/>
      <c r="NMJ50" s="326"/>
      <c r="NMK50" s="327"/>
      <c r="NML50" s="328"/>
      <c r="NMM50" s="269"/>
      <c r="NMN50" s="267"/>
      <c r="NMO50" s="322"/>
      <c r="NMP50" s="323"/>
      <c r="NMQ50" s="1112"/>
      <c r="NMR50" s="324"/>
      <c r="NMS50" s="325"/>
      <c r="NMT50" s="326"/>
      <c r="NMU50" s="327"/>
      <c r="NMV50" s="328"/>
      <c r="NMW50" s="269"/>
      <c r="NMX50" s="267"/>
      <c r="NMY50" s="322"/>
      <c r="NMZ50" s="323"/>
      <c r="NNA50" s="1112"/>
      <c r="NNB50" s="324"/>
      <c r="NNC50" s="325"/>
      <c r="NND50" s="326"/>
      <c r="NNE50" s="327"/>
      <c r="NNF50" s="328"/>
      <c r="NNG50" s="269"/>
      <c r="NNH50" s="267"/>
      <c r="NNI50" s="322"/>
      <c r="NNJ50" s="323"/>
      <c r="NNK50" s="1112"/>
      <c r="NNL50" s="324"/>
      <c r="NNM50" s="325"/>
      <c r="NNN50" s="326"/>
      <c r="NNO50" s="327"/>
      <c r="NNP50" s="328"/>
      <c r="NNQ50" s="269"/>
      <c r="NNR50" s="267"/>
      <c r="NNS50" s="322"/>
      <c r="NNT50" s="323"/>
      <c r="NNU50" s="1112"/>
      <c r="NNV50" s="324"/>
      <c r="NNW50" s="325"/>
      <c r="NNX50" s="326"/>
      <c r="NNY50" s="327"/>
      <c r="NNZ50" s="328"/>
      <c r="NOA50" s="269"/>
      <c r="NOB50" s="267"/>
      <c r="NOC50" s="322"/>
      <c r="NOD50" s="323"/>
      <c r="NOE50" s="1112"/>
      <c r="NOF50" s="324"/>
      <c r="NOG50" s="325"/>
      <c r="NOH50" s="326"/>
      <c r="NOI50" s="327"/>
      <c r="NOJ50" s="328"/>
      <c r="NOK50" s="269"/>
      <c r="NOL50" s="267"/>
      <c r="NOM50" s="322"/>
      <c r="NON50" s="323"/>
      <c r="NOO50" s="1112"/>
      <c r="NOP50" s="324"/>
      <c r="NOQ50" s="325"/>
      <c r="NOR50" s="326"/>
      <c r="NOS50" s="327"/>
      <c r="NOT50" s="328"/>
      <c r="NOU50" s="269"/>
      <c r="NOV50" s="267"/>
      <c r="NOW50" s="322"/>
      <c r="NOX50" s="323"/>
      <c r="NOY50" s="1112"/>
      <c r="NOZ50" s="324"/>
      <c r="NPA50" s="325"/>
      <c r="NPB50" s="326"/>
      <c r="NPC50" s="327"/>
      <c r="NPD50" s="328"/>
      <c r="NPE50" s="269"/>
      <c r="NPF50" s="267"/>
      <c r="NPG50" s="322"/>
      <c r="NPH50" s="323"/>
      <c r="NPI50" s="1112"/>
      <c r="NPJ50" s="324"/>
      <c r="NPK50" s="325"/>
      <c r="NPL50" s="326"/>
      <c r="NPM50" s="327"/>
      <c r="NPN50" s="328"/>
      <c r="NPO50" s="269"/>
      <c r="NPP50" s="267"/>
      <c r="NPQ50" s="322"/>
      <c r="NPR50" s="323"/>
      <c r="NPS50" s="1112"/>
      <c r="NPT50" s="324"/>
      <c r="NPU50" s="325"/>
      <c r="NPV50" s="326"/>
      <c r="NPW50" s="327"/>
      <c r="NPX50" s="328"/>
      <c r="NPY50" s="269"/>
      <c r="NPZ50" s="267"/>
      <c r="NQA50" s="322"/>
      <c r="NQB50" s="323"/>
      <c r="NQC50" s="1112"/>
      <c r="NQD50" s="324"/>
      <c r="NQE50" s="325"/>
      <c r="NQF50" s="326"/>
      <c r="NQG50" s="327"/>
      <c r="NQH50" s="328"/>
      <c r="NQI50" s="269"/>
      <c r="NQJ50" s="267"/>
      <c r="NQK50" s="322"/>
      <c r="NQL50" s="323"/>
      <c r="NQM50" s="1112"/>
      <c r="NQN50" s="324"/>
      <c r="NQO50" s="325"/>
      <c r="NQP50" s="326"/>
      <c r="NQQ50" s="327"/>
      <c r="NQR50" s="328"/>
      <c r="NQS50" s="269"/>
      <c r="NQT50" s="267"/>
      <c r="NQU50" s="322"/>
      <c r="NQV50" s="323"/>
      <c r="NQW50" s="1112"/>
      <c r="NQX50" s="324"/>
      <c r="NQY50" s="325"/>
      <c r="NQZ50" s="326"/>
      <c r="NRA50" s="327"/>
      <c r="NRB50" s="328"/>
      <c r="NRC50" s="269"/>
      <c r="NRD50" s="267"/>
      <c r="NRE50" s="322"/>
      <c r="NRF50" s="323"/>
      <c r="NRG50" s="1112"/>
      <c r="NRH50" s="324"/>
      <c r="NRI50" s="325"/>
      <c r="NRJ50" s="326"/>
      <c r="NRK50" s="327"/>
      <c r="NRL50" s="328"/>
      <c r="NRM50" s="269"/>
      <c r="NRN50" s="267"/>
      <c r="NRO50" s="322"/>
      <c r="NRP50" s="323"/>
      <c r="NRQ50" s="1112"/>
      <c r="NRR50" s="324"/>
      <c r="NRS50" s="325"/>
      <c r="NRT50" s="326"/>
      <c r="NRU50" s="327"/>
      <c r="NRV50" s="328"/>
      <c r="NRW50" s="269"/>
      <c r="NRX50" s="267"/>
      <c r="NRY50" s="322"/>
      <c r="NRZ50" s="323"/>
      <c r="NSA50" s="1112"/>
      <c r="NSB50" s="324"/>
      <c r="NSC50" s="325"/>
      <c r="NSD50" s="326"/>
      <c r="NSE50" s="327"/>
      <c r="NSF50" s="328"/>
      <c r="NSG50" s="269"/>
      <c r="NSH50" s="267"/>
      <c r="NSI50" s="322"/>
      <c r="NSJ50" s="323"/>
      <c r="NSK50" s="1112"/>
      <c r="NSL50" s="324"/>
      <c r="NSM50" s="325"/>
      <c r="NSN50" s="326"/>
      <c r="NSO50" s="327"/>
      <c r="NSP50" s="328"/>
      <c r="NSQ50" s="269"/>
      <c r="NSR50" s="267"/>
      <c r="NSS50" s="322"/>
      <c r="NST50" s="323"/>
      <c r="NSU50" s="1112"/>
      <c r="NSV50" s="324"/>
      <c r="NSW50" s="325"/>
      <c r="NSX50" s="326"/>
      <c r="NSY50" s="327"/>
      <c r="NSZ50" s="328"/>
      <c r="NTA50" s="269"/>
      <c r="NTB50" s="267"/>
      <c r="NTC50" s="322"/>
      <c r="NTD50" s="323"/>
      <c r="NTE50" s="1112"/>
      <c r="NTF50" s="324"/>
      <c r="NTG50" s="325"/>
      <c r="NTH50" s="326"/>
      <c r="NTI50" s="327"/>
      <c r="NTJ50" s="328"/>
      <c r="NTK50" s="269"/>
      <c r="NTL50" s="267"/>
      <c r="NTM50" s="322"/>
      <c r="NTN50" s="323"/>
      <c r="NTO50" s="1112"/>
      <c r="NTP50" s="324"/>
      <c r="NTQ50" s="325"/>
      <c r="NTR50" s="326"/>
      <c r="NTS50" s="327"/>
      <c r="NTT50" s="328"/>
      <c r="NTU50" s="269"/>
      <c r="NTV50" s="267"/>
      <c r="NTW50" s="322"/>
      <c r="NTX50" s="323"/>
      <c r="NTY50" s="1112"/>
      <c r="NTZ50" s="324"/>
      <c r="NUA50" s="325"/>
      <c r="NUB50" s="326"/>
      <c r="NUC50" s="327"/>
      <c r="NUD50" s="328"/>
      <c r="NUE50" s="269"/>
      <c r="NUF50" s="267"/>
      <c r="NUG50" s="322"/>
      <c r="NUH50" s="323"/>
      <c r="NUI50" s="1112"/>
      <c r="NUJ50" s="324"/>
      <c r="NUK50" s="325"/>
      <c r="NUL50" s="326"/>
      <c r="NUM50" s="327"/>
      <c r="NUN50" s="328"/>
      <c r="NUO50" s="269"/>
      <c r="NUP50" s="267"/>
      <c r="NUQ50" s="322"/>
      <c r="NUR50" s="323"/>
      <c r="NUS50" s="1112"/>
      <c r="NUT50" s="324"/>
      <c r="NUU50" s="325"/>
      <c r="NUV50" s="326"/>
      <c r="NUW50" s="327"/>
      <c r="NUX50" s="328"/>
      <c r="NUY50" s="269"/>
      <c r="NUZ50" s="267"/>
      <c r="NVA50" s="322"/>
      <c r="NVB50" s="323"/>
      <c r="NVC50" s="1112"/>
      <c r="NVD50" s="324"/>
      <c r="NVE50" s="325"/>
      <c r="NVF50" s="326"/>
      <c r="NVG50" s="327"/>
      <c r="NVH50" s="328"/>
      <c r="NVI50" s="269"/>
      <c r="NVJ50" s="267"/>
      <c r="NVK50" s="322"/>
      <c r="NVL50" s="323"/>
      <c r="NVM50" s="1112"/>
      <c r="NVN50" s="324"/>
      <c r="NVO50" s="325"/>
      <c r="NVP50" s="326"/>
      <c r="NVQ50" s="327"/>
      <c r="NVR50" s="328"/>
      <c r="NVS50" s="269"/>
      <c r="NVT50" s="267"/>
      <c r="NVU50" s="322"/>
      <c r="NVV50" s="323"/>
      <c r="NVW50" s="1112"/>
      <c r="NVX50" s="324"/>
      <c r="NVY50" s="325"/>
      <c r="NVZ50" s="326"/>
      <c r="NWA50" s="327"/>
      <c r="NWB50" s="328"/>
      <c r="NWC50" s="269"/>
      <c r="NWD50" s="267"/>
      <c r="NWE50" s="322"/>
      <c r="NWF50" s="323"/>
      <c r="NWG50" s="1112"/>
      <c r="NWH50" s="324"/>
      <c r="NWI50" s="325"/>
      <c r="NWJ50" s="326"/>
      <c r="NWK50" s="327"/>
      <c r="NWL50" s="328"/>
      <c r="NWM50" s="269"/>
      <c r="NWN50" s="267"/>
      <c r="NWO50" s="322"/>
      <c r="NWP50" s="323"/>
      <c r="NWQ50" s="1112"/>
      <c r="NWR50" s="324"/>
      <c r="NWS50" s="325"/>
      <c r="NWT50" s="326"/>
      <c r="NWU50" s="327"/>
      <c r="NWV50" s="328"/>
      <c r="NWW50" s="269"/>
      <c r="NWX50" s="267"/>
      <c r="NWY50" s="322"/>
      <c r="NWZ50" s="323"/>
      <c r="NXA50" s="1112"/>
      <c r="NXB50" s="324"/>
      <c r="NXC50" s="325"/>
      <c r="NXD50" s="326"/>
      <c r="NXE50" s="327"/>
      <c r="NXF50" s="328"/>
      <c r="NXG50" s="269"/>
      <c r="NXH50" s="267"/>
      <c r="NXI50" s="322"/>
      <c r="NXJ50" s="323"/>
      <c r="NXK50" s="1112"/>
      <c r="NXL50" s="324"/>
      <c r="NXM50" s="325"/>
      <c r="NXN50" s="326"/>
      <c r="NXO50" s="327"/>
      <c r="NXP50" s="328"/>
      <c r="NXQ50" s="269"/>
      <c r="NXR50" s="267"/>
      <c r="NXS50" s="322"/>
      <c r="NXT50" s="323"/>
      <c r="NXU50" s="1112"/>
      <c r="NXV50" s="324"/>
      <c r="NXW50" s="325"/>
      <c r="NXX50" s="326"/>
      <c r="NXY50" s="327"/>
      <c r="NXZ50" s="328"/>
      <c r="NYA50" s="269"/>
      <c r="NYB50" s="267"/>
      <c r="NYC50" s="322"/>
      <c r="NYD50" s="323"/>
      <c r="NYE50" s="1112"/>
      <c r="NYF50" s="324"/>
      <c r="NYG50" s="325"/>
      <c r="NYH50" s="326"/>
      <c r="NYI50" s="327"/>
      <c r="NYJ50" s="328"/>
      <c r="NYK50" s="269"/>
      <c r="NYL50" s="267"/>
      <c r="NYM50" s="322"/>
      <c r="NYN50" s="323"/>
      <c r="NYO50" s="1112"/>
      <c r="NYP50" s="324"/>
      <c r="NYQ50" s="325"/>
      <c r="NYR50" s="326"/>
      <c r="NYS50" s="327"/>
      <c r="NYT50" s="328"/>
      <c r="NYU50" s="269"/>
      <c r="NYV50" s="267"/>
      <c r="NYW50" s="322"/>
      <c r="NYX50" s="323"/>
      <c r="NYY50" s="1112"/>
      <c r="NYZ50" s="324"/>
      <c r="NZA50" s="325"/>
      <c r="NZB50" s="326"/>
      <c r="NZC50" s="327"/>
      <c r="NZD50" s="328"/>
      <c r="NZE50" s="269"/>
      <c r="NZF50" s="267"/>
      <c r="NZG50" s="322"/>
      <c r="NZH50" s="323"/>
      <c r="NZI50" s="1112"/>
      <c r="NZJ50" s="324"/>
      <c r="NZK50" s="325"/>
      <c r="NZL50" s="326"/>
      <c r="NZM50" s="327"/>
      <c r="NZN50" s="328"/>
      <c r="NZO50" s="269"/>
      <c r="NZP50" s="267"/>
      <c r="NZQ50" s="322"/>
      <c r="NZR50" s="323"/>
      <c r="NZS50" s="1112"/>
      <c r="NZT50" s="324"/>
      <c r="NZU50" s="325"/>
      <c r="NZV50" s="326"/>
      <c r="NZW50" s="327"/>
      <c r="NZX50" s="328"/>
      <c r="NZY50" s="269"/>
      <c r="NZZ50" s="267"/>
      <c r="OAA50" s="322"/>
      <c r="OAB50" s="323"/>
      <c r="OAC50" s="1112"/>
      <c r="OAD50" s="324"/>
      <c r="OAE50" s="325"/>
      <c r="OAF50" s="326"/>
      <c r="OAG50" s="327"/>
      <c r="OAH50" s="328"/>
      <c r="OAI50" s="269"/>
      <c r="OAJ50" s="267"/>
      <c r="OAK50" s="322"/>
      <c r="OAL50" s="323"/>
      <c r="OAM50" s="1112"/>
      <c r="OAN50" s="324"/>
      <c r="OAO50" s="325"/>
      <c r="OAP50" s="326"/>
      <c r="OAQ50" s="327"/>
      <c r="OAR50" s="328"/>
      <c r="OAS50" s="269"/>
      <c r="OAT50" s="267"/>
      <c r="OAU50" s="322"/>
      <c r="OAV50" s="323"/>
      <c r="OAW50" s="1112"/>
      <c r="OAX50" s="324"/>
      <c r="OAY50" s="325"/>
      <c r="OAZ50" s="326"/>
      <c r="OBA50" s="327"/>
      <c r="OBB50" s="328"/>
      <c r="OBC50" s="269"/>
      <c r="OBD50" s="267"/>
      <c r="OBE50" s="322"/>
      <c r="OBF50" s="323"/>
      <c r="OBG50" s="1112"/>
      <c r="OBH50" s="324"/>
      <c r="OBI50" s="325"/>
      <c r="OBJ50" s="326"/>
      <c r="OBK50" s="327"/>
      <c r="OBL50" s="328"/>
      <c r="OBM50" s="269"/>
      <c r="OBN50" s="267"/>
      <c r="OBO50" s="322"/>
      <c r="OBP50" s="323"/>
      <c r="OBQ50" s="1112"/>
      <c r="OBR50" s="324"/>
      <c r="OBS50" s="325"/>
      <c r="OBT50" s="326"/>
      <c r="OBU50" s="327"/>
      <c r="OBV50" s="328"/>
      <c r="OBW50" s="269"/>
      <c r="OBX50" s="267"/>
      <c r="OBY50" s="322"/>
      <c r="OBZ50" s="323"/>
      <c r="OCA50" s="1112"/>
      <c r="OCB50" s="324"/>
      <c r="OCC50" s="325"/>
      <c r="OCD50" s="326"/>
      <c r="OCE50" s="327"/>
      <c r="OCF50" s="328"/>
      <c r="OCG50" s="269"/>
      <c r="OCH50" s="267"/>
      <c r="OCI50" s="322"/>
      <c r="OCJ50" s="323"/>
      <c r="OCK50" s="1112"/>
      <c r="OCL50" s="324"/>
      <c r="OCM50" s="325"/>
      <c r="OCN50" s="326"/>
      <c r="OCO50" s="327"/>
      <c r="OCP50" s="328"/>
      <c r="OCQ50" s="269"/>
      <c r="OCR50" s="267"/>
      <c r="OCS50" s="322"/>
      <c r="OCT50" s="323"/>
      <c r="OCU50" s="1112"/>
      <c r="OCV50" s="324"/>
      <c r="OCW50" s="325"/>
      <c r="OCX50" s="326"/>
      <c r="OCY50" s="327"/>
      <c r="OCZ50" s="328"/>
      <c r="ODA50" s="269"/>
      <c r="ODB50" s="267"/>
      <c r="ODC50" s="322"/>
      <c r="ODD50" s="323"/>
      <c r="ODE50" s="1112"/>
      <c r="ODF50" s="324"/>
      <c r="ODG50" s="325"/>
      <c r="ODH50" s="326"/>
      <c r="ODI50" s="327"/>
      <c r="ODJ50" s="328"/>
      <c r="ODK50" s="269"/>
      <c r="ODL50" s="267"/>
      <c r="ODM50" s="322"/>
      <c r="ODN50" s="323"/>
      <c r="ODO50" s="1112"/>
      <c r="ODP50" s="324"/>
      <c r="ODQ50" s="325"/>
      <c r="ODR50" s="326"/>
      <c r="ODS50" s="327"/>
      <c r="ODT50" s="328"/>
      <c r="ODU50" s="269"/>
      <c r="ODV50" s="267"/>
      <c r="ODW50" s="322"/>
      <c r="ODX50" s="323"/>
      <c r="ODY50" s="1112"/>
      <c r="ODZ50" s="324"/>
      <c r="OEA50" s="325"/>
      <c r="OEB50" s="326"/>
      <c r="OEC50" s="327"/>
      <c r="OED50" s="328"/>
      <c r="OEE50" s="269"/>
      <c r="OEF50" s="267"/>
      <c r="OEG50" s="322"/>
      <c r="OEH50" s="323"/>
      <c r="OEI50" s="1112"/>
      <c r="OEJ50" s="324"/>
      <c r="OEK50" s="325"/>
      <c r="OEL50" s="326"/>
      <c r="OEM50" s="327"/>
      <c r="OEN50" s="328"/>
      <c r="OEO50" s="269"/>
      <c r="OEP50" s="267"/>
      <c r="OEQ50" s="322"/>
      <c r="OER50" s="323"/>
      <c r="OES50" s="1112"/>
      <c r="OET50" s="324"/>
      <c r="OEU50" s="325"/>
      <c r="OEV50" s="326"/>
      <c r="OEW50" s="327"/>
      <c r="OEX50" s="328"/>
      <c r="OEY50" s="269"/>
      <c r="OEZ50" s="267"/>
      <c r="OFA50" s="322"/>
      <c r="OFB50" s="323"/>
      <c r="OFC50" s="1112"/>
      <c r="OFD50" s="324"/>
      <c r="OFE50" s="325"/>
      <c r="OFF50" s="326"/>
      <c r="OFG50" s="327"/>
      <c r="OFH50" s="328"/>
      <c r="OFI50" s="269"/>
      <c r="OFJ50" s="267"/>
      <c r="OFK50" s="322"/>
      <c r="OFL50" s="323"/>
      <c r="OFM50" s="1112"/>
      <c r="OFN50" s="324"/>
      <c r="OFO50" s="325"/>
      <c r="OFP50" s="326"/>
      <c r="OFQ50" s="327"/>
      <c r="OFR50" s="328"/>
      <c r="OFS50" s="269"/>
      <c r="OFT50" s="267"/>
      <c r="OFU50" s="322"/>
      <c r="OFV50" s="323"/>
      <c r="OFW50" s="1112"/>
      <c r="OFX50" s="324"/>
      <c r="OFY50" s="325"/>
      <c r="OFZ50" s="326"/>
      <c r="OGA50" s="327"/>
      <c r="OGB50" s="328"/>
      <c r="OGC50" s="269"/>
      <c r="OGD50" s="267"/>
      <c r="OGE50" s="322"/>
      <c r="OGF50" s="323"/>
      <c r="OGG50" s="1112"/>
      <c r="OGH50" s="324"/>
      <c r="OGI50" s="325"/>
      <c r="OGJ50" s="326"/>
      <c r="OGK50" s="327"/>
      <c r="OGL50" s="328"/>
      <c r="OGM50" s="269"/>
      <c r="OGN50" s="267"/>
      <c r="OGO50" s="322"/>
      <c r="OGP50" s="323"/>
      <c r="OGQ50" s="1112"/>
      <c r="OGR50" s="324"/>
      <c r="OGS50" s="325"/>
      <c r="OGT50" s="326"/>
      <c r="OGU50" s="327"/>
      <c r="OGV50" s="328"/>
      <c r="OGW50" s="269"/>
      <c r="OGX50" s="267"/>
      <c r="OGY50" s="322"/>
      <c r="OGZ50" s="323"/>
      <c r="OHA50" s="1112"/>
      <c r="OHB50" s="324"/>
      <c r="OHC50" s="325"/>
      <c r="OHD50" s="326"/>
      <c r="OHE50" s="327"/>
      <c r="OHF50" s="328"/>
      <c r="OHG50" s="269"/>
      <c r="OHH50" s="267"/>
      <c r="OHI50" s="322"/>
      <c r="OHJ50" s="323"/>
      <c r="OHK50" s="1112"/>
      <c r="OHL50" s="324"/>
      <c r="OHM50" s="325"/>
      <c r="OHN50" s="326"/>
      <c r="OHO50" s="327"/>
      <c r="OHP50" s="328"/>
      <c r="OHQ50" s="269"/>
      <c r="OHR50" s="267"/>
      <c r="OHS50" s="322"/>
      <c r="OHT50" s="323"/>
      <c r="OHU50" s="1112"/>
      <c r="OHV50" s="324"/>
      <c r="OHW50" s="325"/>
      <c r="OHX50" s="326"/>
      <c r="OHY50" s="327"/>
      <c r="OHZ50" s="328"/>
      <c r="OIA50" s="269"/>
      <c r="OIB50" s="267"/>
      <c r="OIC50" s="322"/>
      <c r="OID50" s="323"/>
      <c r="OIE50" s="1112"/>
      <c r="OIF50" s="324"/>
      <c r="OIG50" s="325"/>
      <c r="OIH50" s="326"/>
      <c r="OII50" s="327"/>
      <c r="OIJ50" s="328"/>
      <c r="OIK50" s="269"/>
      <c r="OIL50" s="267"/>
      <c r="OIM50" s="322"/>
      <c r="OIN50" s="323"/>
      <c r="OIO50" s="1112"/>
      <c r="OIP50" s="324"/>
      <c r="OIQ50" s="325"/>
      <c r="OIR50" s="326"/>
      <c r="OIS50" s="327"/>
      <c r="OIT50" s="328"/>
      <c r="OIU50" s="269"/>
      <c r="OIV50" s="267"/>
      <c r="OIW50" s="322"/>
      <c r="OIX50" s="323"/>
      <c r="OIY50" s="1112"/>
      <c r="OIZ50" s="324"/>
      <c r="OJA50" s="325"/>
      <c r="OJB50" s="326"/>
      <c r="OJC50" s="327"/>
      <c r="OJD50" s="328"/>
      <c r="OJE50" s="269"/>
      <c r="OJF50" s="267"/>
      <c r="OJG50" s="322"/>
      <c r="OJH50" s="323"/>
      <c r="OJI50" s="1112"/>
      <c r="OJJ50" s="324"/>
      <c r="OJK50" s="325"/>
      <c r="OJL50" s="326"/>
      <c r="OJM50" s="327"/>
      <c r="OJN50" s="328"/>
      <c r="OJO50" s="269"/>
      <c r="OJP50" s="267"/>
      <c r="OJQ50" s="322"/>
      <c r="OJR50" s="323"/>
      <c r="OJS50" s="1112"/>
      <c r="OJT50" s="324"/>
      <c r="OJU50" s="325"/>
      <c r="OJV50" s="326"/>
      <c r="OJW50" s="327"/>
      <c r="OJX50" s="328"/>
      <c r="OJY50" s="269"/>
      <c r="OJZ50" s="267"/>
      <c r="OKA50" s="322"/>
      <c r="OKB50" s="323"/>
      <c r="OKC50" s="1112"/>
      <c r="OKD50" s="324"/>
      <c r="OKE50" s="325"/>
      <c r="OKF50" s="326"/>
      <c r="OKG50" s="327"/>
      <c r="OKH50" s="328"/>
      <c r="OKI50" s="269"/>
      <c r="OKJ50" s="267"/>
      <c r="OKK50" s="322"/>
      <c r="OKL50" s="323"/>
      <c r="OKM50" s="1112"/>
      <c r="OKN50" s="324"/>
      <c r="OKO50" s="325"/>
      <c r="OKP50" s="326"/>
      <c r="OKQ50" s="327"/>
      <c r="OKR50" s="328"/>
      <c r="OKS50" s="269"/>
      <c r="OKT50" s="267"/>
      <c r="OKU50" s="322"/>
      <c r="OKV50" s="323"/>
      <c r="OKW50" s="1112"/>
      <c r="OKX50" s="324"/>
      <c r="OKY50" s="325"/>
      <c r="OKZ50" s="326"/>
      <c r="OLA50" s="327"/>
      <c r="OLB50" s="328"/>
      <c r="OLC50" s="269"/>
      <c r="OLD50" s="267"/>
      <c r="OLE50" s="322"/>
      <c r="OLF50" s="323"/>
      <c r="OLG50" s="1112"/>
      <c r="OLH50" s="324"/>
      <c r="OLI50" s="325"/>
      <c r="OLJ50" s="326"/>
      <c r="OLK50" s="327"/>
      <c r="OLL50" s="328"/>
      <c r="OLM50" s="269"/>
      <c r="OLN50" s="267"/>
      <c r="OLO50" s="322"/>
      <c r="OLP50" s="323"/>
      <c r="OLQ50" s="1112"/>
      <c r="OLR50" s="324"/>
      <c r="OLS50" s="325"/>
      <c r="OLT50" s="326"/>
      <c r="OLU50" s="327"/>
      <c r="OLV50" s="328"/>
      <c r="OLW50" s="269"/>
      <c r="OLX50" s="267"/>
      <c r="OLY50" s="322"/>
      <c r="OLZ50" s="323"/>
      <c r="OMA50" s="1112"/>
      <c r="OMB50" s="324"/>
      <c r="OMC50" s="325"/>
      <c r="OMD50" s="326"/>
      <c r="OME50" s="327"/>
      <c r="OMF50" s="328"/>
      <c r="OMG50" s="269"/>
      <c r="OMH50" s="267"/>
      <c r="OMI50" s="322"/>
      <c r="OMJ50" s="323"/>
      <c r="OMK50" s="1112"/>
      <c r="OML50" s="324"/>
      <c r="OMM50" s="325"/>
      <c r="OMN50" s="326"/>
      <c r="OMO50" s="327"/>
      <c r="OMP50" s="328"/>
      <c r="OMQ50" s="269"/>
      <c r="OMR50" s="267"/>
      <c r="OMS50" s="322"/>
      <c r="OMT50" s="323"/>
      <c r="OMU50" s="1112"/>
      <c r="OMV50" s="324"/>
      <c r="OMW50" s="325"/>
      <c r="OMX50" s="326"/>
      <c r="OMY50" s="327"/>
      <c r="OMZ50" s="328"/>
      <c r="ONA50" s="269"/>
      <c r="ONB50" s="267"/>
      <c r="ONC50" s="322"/>
      <c r="OND50" s="323"/>
      <c r="ONE50" s="1112"/>
      <c r="ONF50" s="324"/>
      <c r="ONG50" s="325"/>
      <c r="ONH50" s="326"/>
      <c r="ONI50" s="327"/>
      <c r="ONJ50" s="328"/>
      <c r="ONK50" s="269"/>
      <c r="ONL50" s="267"/>
      <c r="ONM50" s="322"/>
      <c r="ONN50" s="323"/>
      <c r="ONO50" s="1112"/>
      <c r="ONP50" s="324"/>
      <c r="ONQ50" s="325"/>
      <c r="ONR50" s="326"/>
      <c r="ONS50" s="327"/>
      <c r="ONT50" s="328"/>
      <c r="ONU50" s="269"/>
      <c r="ONV50" s="267"/>
      <c r="ONW50" s="322"/>
      <c r="ONX50" s="323"/>
      <c r="ONY50" s="1112"/>
      <c r="ONZ50" s="324"/>
      <c r="OOA50" s="325"/>
      <c r="OOB50" s="326"/>
      <c r="OOC50" s="327"/>
      <c r="OOD50" s="328"/>
      <c r="OOE50" s="269"/>
      <c r="OOF50" s="267"/>
      <c r="OOG50" s="322"/>
      <c r="OOH50" s="323"/>
      <c r="OOI50" s="1112"/>
      <c r="OOJ50" s="324"/>
      <c r="OOK50" s="325"/>
      <c r="OOL50" s="326"/>
      <c r="OOM50" s="327"/>
      <c r="OON50" s="328"/>
      <c r="OOO50" s="269"/>
      <c r="OOP50" s="267"/>
      <c r="OOQ50" s="322"/>
      <c r="OOR50" s="323"/>
      <c r="OOS50" s="1112"/>
      <c r="OOT50" s="324"/>
      <c r="OOU50" s="325"/>
      <c r="OOV50" s="326"/>
      <c r="OOW50" s="327"/>
      <c r="OOX50" s="328"/>
      <c r="OOY50" s="269"/>
      <c r="OOZ50" s="267"/>
      <c r="OPA50" s="322"/>
      <c r="OPB50" s="323"/>
      <c r="OPC50" s="1112"/>
      <c r="OPD50" s="324"/>
      <c r="OPE50" s="325"/>
      <c r="OPF50" s="326"/>
      <c r="OPG50" s="327"/>
      <c r="OPH50" s="328"/>
      <c r="OPI50" s="269"/>
      <c r="OPJ50" s="267"/>
      <c r="OPK50" s="322"/>
      <c r="OPL50" s="323"/>
      <c r="OPM50" s="1112"/>
      <c r="OPN50" s="324"/>
      <c r="OPO50" s="325"/>
      <c r="OPP50" s="326"/>
      <c r="OPQ50" s="327"/>
      <c r="OPR50" s="328"/>
      <c r="OPS50" s="269"/>
      <c r="OPT50" s="267"/>
      <c r="OPU50" s="322"/>
      <c r="OPV50" s="323"/>
      <c r="OPW50" s="1112"/>
      <c r="OPX50" s="324"/>
      <c r="OPY50" s="325"/>
      <c r="OPZ50" s="326"/>
      <c r="OQA50" s="327"/>
      <c r="OQB50" s="328"/>
      <c r="OQC50" s="269"/>
      <c r="OQD50" s="267"/>
      <c r="OQE50" s="322"/>
      <c r="OQF50" s="323"/>
      <c r="OQG50" s="1112"/>
      <c r="OQH50" s="324"/>
      <c r="OQI50" s="325"/>
      <c r="OQJ50" s="326"/>
      <c r="OQK50" s="327"/>
      <c r="OQL50" s="328"/>
      <c r="OQM50" s="269"/>
      <c r="OQN50" s="267"/>
      <c r="OQO50" s="322"/>
      <c r="OQP50" s="323"/>
      <c r="OQQ50" s="1112"/>
      <c r="OQR50" s="324"/>
      <c r="OQS50" s="325"/>
      <c r="OQT50" s="326"/>
      <c r="OQU50" s="327"/>
      <c r="OQV50" s="328"/>
      <c r="OQW50" s="269"/>
      <c r="OQX50" s="267"/>
      <c r="OQY50" s="322"/>
      <c r="OQZ50" s="323"/>
      <c r="ORA50" s="1112"/>
      <c r="ORB50" s="324"/>
      <c r="ORC50" s="325"/>
      <c r="ORD50" s="326"/>
      <c r="ORE50" s="327"/>
      <c r="ORF50" s="328"/>
      <c r="ORG50" s="269"/>
      <c r="ORH50" s="267"/>
      <c r="ORI50" s="322"/>
      <c r="ORJ50" s="323"/>
      <c r="ORK50" s="1112"/>
      <c r="ORL50" s="324"/>
      <c r="ORM50" s="325"/>
      <c r="ORN50" s="326"/>
      <c r="ORO50" s="327"/>
      <c r="ORP50" s="328"/>
      <c r="ORQ50" s="269"/>
      <c r="ORR50" s="267"/>
      <c r="ORS50" s="322"/>
      <c r="ORT50" s="323"/>
      <c r="ORU50" s="1112"/>
      <c r="ORV50" s="324"/>
      <c r="ORW50" s="325"/>
      <c r="ORX50" s="326"/>
      <c r="ORY50" s="327"/>
      <c r="ORZ50" s="328"/>
      <c r="OSA50" s="269"/>
      <c r="OSB50" s="267"/>
      <c r="OSC50" s="322"/>
      <c r="OSD50" s="323"/>
      <c r="OSE50" s="1112"/>
      <c r="OSF50" s="324"/>
      <c r="OSG50" s="325"/>
      <c r="OSH50" s="326"/>
      <c r="OSI50" s="327"/>
      <c r="OSJ50" s="328"/>
      <c r="OSK50" s="269"/>
      <c r="OSL50" s="267"/>
      <c r="OSM50" s="322"/>
      <c r="OSN50" s="323"/>
      <c r="OSO50" s="1112"/>
      <c r="OSP50" s="324"/>
      <c r="OSQ50" s="325"/>
      <c r="OSR50" s="326"/>
      <c r="OSS50" s="327"/>
      <c r="OST50" s="328"/>
      <c r="OSU50" s="269"/>
      <c r="OSV50" s="267"/>
      <c r="OSW50" s="322"/>
      <c r="OSX50" s="323"/>
      <c r="OSY50" s="1112"/>
      <c r="OSZ50" s="324"/>
      <c r="OTA50" s="325"/>
      <c r="OTB50" s="326"/>
      <c r="OTC50" s="327"/>
      <c r="OTD50" s="328"/>
      <c r="OTE50" s="269"/>
      <c r="OTF50" s="267"/>
      <c r="OTG50" s="322"/>
      <c r="OTH50" s="323"/>
      <c r="OTI50" s="1112"/>
      <c r="OTJ50" s="324"/>
      <c r="OTK50" s="325"/>
      <c r="OTL50" s="326"/>
      <c r="OTM50" s="327"/>
      <c r="OTN50" s="328"/>
      <c r="OTO50" s="269"/>
      <c r="OTP50" s="267"/>
      <c r="OTQ50" s="322"/>
      <c r="OTR50" s="323"/>
      <c r="OTS50" s="1112"/>
      <c r="OTT50" s="324"/>
      <c r="OTU50" s="325"/>
      <c r="OTV50" s="326"/>
      <c r="OTW50" s="327"/>
      <c r="OTX50" s="328"/>
      <c r="OTY50" s="269"/>
      <c r="OTZ50" s="267"/>
      <c r="OUA50" s="322"/>
      <c r="OUB50" s="323"/>
      <c r="OUC50" s="1112"/>
      <c r="OUD50" s="324"/>
      <c r="OUE50" s="325"/>
      <c r="OUF50" s="326"/>
      <c r="OUG50" s="327"/>
      <c r="OUH50" s="328"/>
      <c r="OUI50" s="269"/>
      <c r="OUJ50" s="267"/>
      <c r="OUK50" s="322"/>
      <c r="OUL50" s="323"/>
      <c r="OUM50" s="1112"/>
      <c r="OUN50" s="324"/>
      <c r="OUO50" s="325"/>
      <c r="OUP50" s="326"/>
      <c r="OUQ50" s="327"/>
      <c r="OUR50" s="328"/>
      <c r="OUS50" s="269"/>
      <c r="OUT50" s="267"/>
      <c r="OUU50" s="322"/>
      <c r="OUV50" s="323"/>
      <c r="OUW50" s="1112"/>
      <c r="OUX50" s="324"/>
      <c r="OUY50" s="325"/>
      <c r="OUZ50" s="326"/>
      <c r="OVA50" s="327"/>
      <c r="OVB50" s="328"/>
      <c r="OVC50" s="269"/>
      <c r="OVD50" s="267"/>
      <c r="OVE50" s="322"/>
      <c r="OVF50" s="323"/>
      <c r="OVG50" s="1112"/>
      <c r="OVH50" s="324"/>
      <c r="OVI50" s="325"/>
      <c r="OVJ50" s="326"/>
      <c r="OVK50" s="327"/>
      <c r="OVL50" s="328"/>
      <c r="OVM50" s="269"/>
      <c r="OVN50" s="267"/>
      <c r="OVO50" s="322"/>
      <c r="OVP50" s="323"/>
      <c r="OVQ50" s="1112"/>
      <c r="OVR50" s="324"/>
      <c r="OVS50" s="325"/>
      <c r="OVT50" s="326"/>
      <c r="OVU50" s="327"/>
      <c r="OVV50" s="328"/>
      <c r="OVW50" s="269"/>
      <c r="OVX50" s="267"/>
      <c r="OVY50" s="322"/>
      <c r="OVZ50" s="323"/>
      <c r="OWA50" s="1112"/>
      <c r="OWB50" s="324"/>
      <c r="OWC50" s="325"/>
      <c r="OWD50" s="326"/>
      <c r="OWE50" s="327"/>
      <c r="OWF50" s="328"/>
      <c r="OWG50" s="269"/>
      <c r="OWH50" s="267"/>
      <c r="OWI50" s="322"/>
      <c r="OWJ50" s="323"/>
      <c r="OWK50" s="1112"/>
      <c r="OWL50" s="324"/>
      <c r="OWM50" s="325"/>
      <c r="OWN50" s="326"/>
      <c r="OWO50" s="327"/>
      <c r="OWP50" s="328"/>
      <c r="OWQ50" s="269"/>
      <c r="OWR50" s="267"/>
      <c r="OWS50" s="322"/>
      <c r="OWT50" s="323"/>
      <c r="OWU50" s="1112"/>
      <c r="OWV50" s="324"/>
      <c r="OWW50" s="325"/>
      <c r="OWX50" s="326"/>
      <c r="OWY50" s="327"/>
      <c r="OWZ50" s="328"/>
      <c r="OXA50" s="269"/>
      <c r="OXB50" s="267"/>
      <c r="OXC50" s="322"/>
      <c r="OXD50" s="323"/>
      <c r="OXE50" s="1112"/>
      <c r="OXF50" s="324"/>
      <c r="OXG50" s="325"/>
      <c r="OXH50" s="326"/>
      <c r="OXI50" s="327"/>
      <c r="OXJ50" s="328"/>
      <c r="OXK50" s="269"/>
      <c r="OXL50" s="267"/>
      <c r="OXM50" s="322"/>
      <c r="OXN50" s="323"/>
      <c r="OXO50" s="1112"/>
      <c r="OXP50" s="324"/>
      <c r="OXQ50" s="325"/>
      <c r="OXR50" s="326"/>
      <c r="OXS50" s="327"/>
      <c r="OXT50" s="328"/>
      <c r="OXU50" s="269"/>
      <c r="OXV50" s="267"/>
      <c r="OXW50" s="322"/>
      <c r="OXX50" s="323"/>
      <c r="OXY50" s="1112"/>
      <c r="OXZ50" s="324"/>
      <c r="OYA50" s="325"/>
      <c r="OYB50" s="326"/>
      <c r="OYC50" s="327"/>
      <c r="OYD50" s="328"/>
      <c r="OYE50" s="269"/>
      <c r="OYF50" s="267"/>
      <c r="OYG50" s="322"/>
      <c r="OYH50" s="323"/>
      <c r="OYI50" s="1112"/>
      <c r="OYJ50" s="324"/>
      <c r="OYK50" s="325"/>
      <c r="OYL50" s="326"/>
      <c r="OYM50" s="327"/>
      <c r="OYN50" s="328"/>
      <c r="OYO50" s="269"/>
      <c r="OYP50" s="267"/>
      <c r="OYQ50" s="322"/>
      <c r="OYR50" s="323"/>
      <c r="OYS50" s="1112"/>
      <c r="OYT50" s="324"/>
      <c r="OYU50" s="325"/>
      <c r="OYV50" s="326"/>
      <c r="OYW50" s="327"/>
      <c r="OYX50" s="328"/>
      <c r="OYY50" s="269"/>
      <c r="OYZ50" s="267"/>
      <c r="OZA50" s="322"/>
      <c r="OZB50" s="323"/>
      <c r="OZC50" s="1112"/>
      <c r="OZD50" s="324"/>
      <c r="OZE50" s="325"/>
      <c r="OZF50" s="326"/>
      <c r="OZG50" s="327"/>
      <c r="OZH50" s="328"/>
      <c r="OZI50" s="269"/>
      <c r="OZJ50" s="267"/>
      <c r="OZK50" s="322"/>
      <c r="OZL50" s="323"/>
      <c r="OZM50" s="1112"/>
      <c r="OZN50" s="324"/>
      <c r="OZO50" s="325"/>
      <c r="OZP50" s="326"/>
      <c r="OZQ50" s="327"/>
      <c r="OZR50" s="328"/>
      <c r="OZS50" s="269"/>
      <c r="OZT50" s="267"/>
      <c r="OZU50" s="322"/>
      <c r="OZV50" s="323"/>
      <c r="OZW50" s="1112"/>
      <c r="OZX50" s="324"/>
      <c r="OZY50" s="325"/>
      <c r="OZZ50" s="326"/>
      <c r="PAA50" s="327"/>
      <c r="PAB50" s="328"/>
      <c r="PAC50" s="269"/>
      <c r="PAD50" s="267"/>
      <c r="PAE50" s="322"/>
      <c r="PAF50" s="323"/>
      <c r="PAG50" s="1112"/>
      <c r="PAH50" s="324"/>
      <c r="PAI50" s="325"/>
      <c r="PAJ50" s="326"/>
      <c r="PAK50" s="327"/>
      <c r="PAL50" s="328"/>
      <c r="PAM50" s="269"/>
      <c r="PAN50" s="267"/>
      <c r="PAO50" s="322"/>
      <c r="PAP50" s="323"/>
      <c r="PAQ50" s="1112"/>
      <c r="PAR50" s="324"/>
      <c r="PAS50" s="325"/>
      <c r="PAT50" s="326"/>
      <c r="PAU50" s="327"/>
      <c r="PAV50" s="328"/>
      <c r="PAW50" s="269"/>
      <c r="PAX50" s="267"/>
      <c r="PAY50" s="322"/>
      <c r="PAZ50" s="323"/>
      <c r="PBA50" s="1112"/>
      <c r="PBB50" s="324"/>
      <c r="PBC50" s="325"/>
      <c r="PBD50" s="326"/>
      <c r="PBE50" s="327"/>
      <c r="PBF50" s="328"/>
      <c r="PBG50" s="269"/>
      <c r="PBH50" s="267"/>
      <c r="PBI50" s="322"/>
      <c r="PBJ50" s="323"/>
      <c r="PBK50" s="1112"/>
      <c r="PBL50" s="324"/>
      <c r="PBM50" s="325"/>
      <c r="PBN50" s="326"/>
      <c r="PBO50" s="327"/>
      <c r="PBP50" s="328"/>
      <c r="PBQ50" s="269"/>
      <c r="PBR50" s="267"/>
      <c r="PBS50" s="322"/>
      <c r="PBT50" s="323"/>
      <c r="PBU50" s="1112"/>
      <c r="PBV50" s="324"/>
      <c r="PBW50" s="325"/>
      <c r="PBX50" s="326"/>
      <c r="PBY50" s="327"/>
      <c r="PBZ50" s="328"/>
      <c r="PCA50" s="269"/>
      <c r="PCB50" s="267"/>
      <c r="PCC50" s="322"/>
      <c r="PCD50" s="323"/>
      <c r="PCE50" s="1112"/>
      <c r="PCF50" s="324"/>
      <c r="PCG50" s="325"/>
      <c r="PCH50" s="326"/>
      <c r="PCI50" s="327"/>
      <c r="PCJ50" s="328"/>
      <c r="PCK50" s="269"/>
      <c r="PCL50" s="267"/>
      <c r="PCM50" s="322"/>
      <c r="PCN50" s="323"/>
      <c r="PCO50" s="1112"/>
      <c r="PCP50" s="324"/>
      <c r="PCQ50" s="325"/>
      <c r="PCR50" s="326"/>
      <c r="PCS50" s="327"/>
      <c r="PCT50" s="328"/>
      <c r="PCU50" s="269"/>
      <c r="PCV50" s="267"/>
      <c r="PCW50" s="322"/>
      <c r="PCX50" s="323"/>
      <c r="PCY50" s="1112"/>
      <c r="PCZ50" s="324"/>
      <c r="PDA50" s="325"/>
      <c r="PDB50" s="326"/>
      <c r="PDC50" s="327"/>
      <c r="PDD50" s="328"/>
      <c r="PDE50" s="269"/>
      <c r="PDF50" s="267"/>
      <c r="PDG50" s="322"/>
      <c r="PDH50" s="323"/>
      <c r="PDI50" s="1112"/>
      <c r="PDJ50" s="324"/>
      <c r="PDK50" s="325"/>
      <c r="PDL50" s="326"/>
      <c r="PDM50" s="327"/>
      <c r="PDN50" s="328"/>
      <c r="PDO50" s="269"/>
      <c r="PDP50" s="267"/>
      <c r="PDQ50" s="322"/>
      <c r="PDR50" s="323"/>
      <c r="PDS50" s="1112"/>
      <c r="PDT50" s="324"/>
      <c r="PDU50" s="325"/>
      <c r="PDV50" s="326"/>
      <c r="PDW50" s="327"/>
      <c r="PDX50" s="328"/>
      <c r="PDY50" s="269"/>
      <c r="PDZ50" s="267"/>
      <c r="PEA50" s="322"/>
      <c r="PEB50" s="323"/>
      <c r="PEC50" s="1112"/>
      <c r="PED50" s="324"/>
      <c r="PEE50" s="325"/>
      <c r="PEF50" s="326"/>
      <c r="PEG50" s="327"/>
      <c r="PEH50" s="328"/>
      <c r="PEI50" s="269"/>
      <c r="PEJ50" s="267"/>
      <c r="PEK50" s="322"/>
      <c r="PEL50" s="323"/>
      <c r="PEM50" s="1112"/>
      <c r="PEN50" s="324"/>
      <c r="PEO50" s="325"/>
      <c r="PEP50" s="326"/>
      <c r="PEQ50" s="327"/>
      <c r="PER50" s="328"/>
      <c r="PES50" s="269"/>
      <c r="PET50" s="267"/>
      <c r="PEU50" s="322"/>
      <c r="PEV50" s="323"/>
      <c r="PEW50" s="1112"/>
      <c r="PEX50" s="324"/>
      <c r="PEY50" s="325"/>
      <c r="PEZ50" s="326"/>
      <c r="PFA50" s="327"/>
      <c r="PFB50" s="328"/>
      <c r="PFC50" s="269"/>
      <c r="PFD50" s="267"/>
      <c r="PFE50" s="322"/>
      <c r="PFF50" s="323"/>
      <c r="PFG50" s="1112"/>
      <c r="PFH50" s="324"/>
      <c r="PFI50" s="325"/>
      <c r="PFJ50" s="326"/>
      <c r="PFK50" s="327"/>
      <c r="PFL50" s="328"/>
      <c r="PFM50" s="269"/>
      <c r="PFN50" s="267"/>
      <c r="PFO50" s="322"/>
      <c r="PFP50" s="323"/>
      <c r="PFQ50" s="1112"/>
      <c r="PFR50" s="324"/>
      <c r="PFS50" s="325"/>
      <c r="PFT50" s="326"/>
      <c r="PFU50" s="327"/>
      <c r="PFV50" s="328"/>
      <c r="PFW50" s="269"/>
      <c r="PFX50" s="267"/>
      <c r="PFY50" s="322"/>
      <c r="PFZ50" s="323"/>
      <c r="PGA50" s="1112"/>
      <c r="PGB50" s="324"/>
      <c r="PGC50" s="325"/>
      <c r="PGD50" s="326"/>
      <c r="PGE50" s="327"/>
      <c r="PGF50" s="328"/>
      <c r="PGG50" s="269"/>
      <c r="PGH50" s="267"/>
      <c r="PGI50" s="322"/>
      <c r="PGJ50" s="323"/>
      <c r="PGK50" s="1112"/>
      <c r="PGL50" s="324"/>
      <c r="PGM50" s="325"/>
      <c r="PGN50" s="326"/>
      <c r="PGO50" s="327"/>
      <c r="PGP50" s="328"/>
      <c r="PGQ50" s="269"/>
      <c r="PGR50" s="267"/>
      <c r="PGS50" s="322"/>
      <c r="PGT50" s="323"/>
      <c r="PGU50" s="1112"/>
      <c r="PGV50" s="324"/>
      <c r="PGW50" s="325"/>
      <c r="PGX50" s="326"/>
      <c r="PGY50" s="327"/>
      <c r="PGZ50" s="328"/>
      <c r="PHA50" s="269"/>
      <c r="PHB50" s="267"/>
      <c r="PHC50" s="322"/>
      <c r="PHD50" s="323"/>
      <c r="PHE50" s="1112"/>
      <c r="PHF50" s="324"/>
      <c r="PHG50" s="325"/>
      <c r="PHH50" s="326"/>
      <c r="PHI50" s="327"/>
      <c r="PHJ50" s="328"/>
      <c r="PHK50" s="269"/>
      <c r="PHL50" s="267"/>
      <c r="PHM50" s="322"/>
      <c r="PHN50" s="323"/>
      <c r="PHO50" s="1112"/>
      <c r="PHP50" s="324"/>
      <c r="PHQ50" s="325"/>
      <c r="PHR50" s="326"/>
      <c r="PHS50" s="327"/>
      <c r="PHT50" s="328"/>
      <c r="PHU50" s="269"/>
      <c r="PHV50" s="267"/>
      <c r="PHW50" s="322"/>
      <c r="PHX50" s="323"/>
      <c r="PHY50" s="1112"/>
      <c r="PHZ50" s="324"/>
      <c r="PIA50" s="325"/>
      <c r="PIB50" s="326"/>
      <c r="PIC50" s="327"/>
      <c r="PID50" s="328"/>
      <c r="PIE50" s="269"/>
      <c r="PIF50" s="267"/>
      <c r="PIG50" s="322"/>
      <c r="PIH50" s="323"/>
      <c r="PII50" s="1112"/>
      <c r="PIJ50" s="324"/>
      <c r="PIK50" s="325"/>
      <c r="PIL50" s="326"/>
      <c r="PIM50" s="327"/>
      <c r="PIN50" s="328"/>
      <c r="PIO50" s="269"/>
      <c r="PIP50" s="267"/>
      <c r="PIQ50" s="322"/>
      <c r="PIR50" s="323"/>
      <c r="PIS50" s="1112"/>
      <c r="PIT50" s="324"/>
      <c r="PIU50" s="325"/>
      <c r="PIV50" s="326"/>
      <c r="PIW50" s="327"/>
      <c r="PIX50" s="328"/>
      <c r="PIY50" s="269"/>
      <c r="PIZ50" s="267"/>
      <c r="PJA50" s="322"/>
      <c r="PJB50" s="323"/>
      <c r="PJC50" s="1112"/>
      <c r="PJD50" s="324"/>
      <c r="PJE50" s="325"/>
      <c r="PJF50" s="326"/>
      <c r="PJG50" s="327"/>
      <c r="PJH50" s="328"/>
      <c r="PJI50" s="269"/>
      <c r="PJJ50" s="267"/>
      <c r="PJK50" s="322"/>
      <c r="PJL50" s="323"/>
      <c r="PJM50" s="1112"/>
      <c r="PJN50" s="324"/>
      <c r="PJO50" s="325"/>
      <c r="PJP50" s="326"/>
      <c r="PJQ50" s="327"/>
      <c r="PJR50" s="328"/>
      <c r="PJS50" s="269"/>
      <c r="PJT50" s="267"/>
      <c r="PJU50" s="322"/>
      <c r="PJV50" s="323"/>
      <c r="PJW50" s="1112"/>
      <c r="PJX50" s="324"/>
      <c r="PJY50" s="325"/>
      <c r="PJZ50" s="326"/>
      <c r="PKA50" s="327"/>
      <c r="PKB50" s="328"/>
      <c r="PKC50" s="269"/>
      <c r="PKD50" s="267"/>
      <c r="PKE50" s="322"/>
      <c r="PKF50" s="323"/>
      <c r="PKG50" s="1112"/>
      <c r="PKH50" s="324"/>
      <c r="PKI50" s="325"/>
      <c r="PKJ50" s="326"/>
      <c r="PKK50" s="327"/>
      <c r="PKL50" s="328"/>
      <c r="PKM50" s="269"/>
      <c r="PKN50" s="267"/>
      <c r="PKO50" s="322"/>
      <c r="PKP50" s="323"/>
      <c r="PKQ50" s="1112"/>
      <c r="PKR50" s="324"/>
      <c r="PKS50" s="325"/>
      <c r="PKT50" s="326"/>
      <c r="PKU50" s="327"/>
      <c r="PKV50" s="328"/>
      <c r="PKW50" s="269"/>
      <c r="PKX50" s="267"/>
      <c r="PKY50" s="322"/>
      <c r="PKZ50" s="323"/>
      <c r="PLA50" s="1112"/>
      <c r="PLB50" s="324"/>
      <c r="PLC50" s="325"/>
      <c r="PLD50" s="326"/>
      <c r="PLE50" s="327"/>
      <c r="PLF50" s="328"/>
      <c r="PLG50" s="269"/>
      <c r="PLH50" s="267"/>
      <c r="PLI50" s="322"/>
      <c r="PLJ50" s="323"/>
      <c r="PLK50" s="1112"/>
      <c r="PLL50" s="324"/>
      <c r="PLM50" s="325"/>
      <c r="PLN50" s="326"/>
      <c r="PLO50" s="327"/>
      <c r="PLP50" s="328"/>
      <c r="PLQ50" s="269"/>
      <c r="PLR50" s="267"/>
      <c r="PLS50" s="322"/>
      <c r="PLT50" s="323"/>
      <c r="PLU50" s="1112"/>
      <c r="PLV50" s="324"/>
      <c r="PLW50" s="325"/>
      <c r="PLX50" s="326"/>
      <c r="PLY50" s="327"/>
      <c r="PLZ50" s="328"/>
      <c r="PMA50" s="269"/>
      <c r="PMB50" s="267"/>
      <c r="PMC50" s="322"/>
      <c r="PMD50" s="323"/>
      <c r="PME50" s="1112"/>
      <c r="PMF50" s="324"/>
      <c r="PMG50" s="325"/>
      <c r="PMH50" s="326"/>
      <c r="PMI50" s="327"/>
      <c r="PMJ50" s="328"/>
      <c r="PMK50" s="269"/>
      <c r="PML50" s="267"/>
      <c r="PMM50" s="322"/>
      <c r="PMN50" s="323"/>
      <c r="PMO50" s="1112"/>
      <c r="PMP50" s="324"/>
      <c r="PMQ50" s="325"/>
      <c r="PMR50" s="326"/>
      <c r="PMS50" s="327"/>
      <c r="PMT50" s="328"/>
      <c r="PMU50" s="269"/>
      <c r="PMV50" s="267"/>
      <c r="PMW50" s="322"/>
      <c r="PMX50" s="323"/>
      <c r="PMY50" s="1112"/>
      <c r="PMZ50" s="324"/>
      <c r="PNA50" s="325"/>
      <c r="PNB50" s="326"/>
      <c r="PNC50" s="327"/>
      <c r="PND50" s="328"/>
      <c r="PNE50" s="269"/>
      <c r="PNF50" s="267"/>
      <c r="PNG50" s="322"/>
      <c r="PNH50" s="323"/>
      <c r="PNI50" s="1112"/>
      <c r="PNJ50" s="324"/>
      <c r="PNK50" s="325"/>
      <c r="PNL50" s="326"/>
      <c r="PNM50" s="327"/>
      <c r="PNN50" s="328"/>
      <c r="PNO50" s="269"/>
      <c r="PNP50" s="267"/>
      <c r="PNQ50" s="322"/>
      <c r="PNR50" s="323"/>
      <c r="PNS50" s="1112"/>
      <c r="PNT50" s="324"/>
      <c r="PNU50" s="325"/>
      <c r="PNV50" s="326"/>
      <c r="PNW50" s="327"/>
      <c r="PNX50" s="328"/>
      <c r="PNY50" s="269"/>
      <c r="PNZ50" s="267"/>
      <c r="POA50" s="322"/>
      <c r="POB50" s="323"/>
      <c r="POC50" s="1112"/>
      <c r="POD50" s="324"/>
      <c r="POE50" s="325"/>
      <c r="POF50" s="326"/>
      <c r="POG50" s="327"/>
      <c r="POH50" s="328"/>
      <c r="POI50" s="269"/>
      <c r="POJ50" s="267"/>
      <c r="POK50" s="322"/>
      <c r="POL50" s="323"/>
      <c r="POM50" s="1112"/>
      <c r="PON50" s="324"/>
      <c r="POO50" s="325"/>
      <c r="POP50" s="326"/>
      <c r="POQ50" s="327"/>
      <c r="POR50" s="328"/>
      <c r="POS50" s="269"/>
      <c r="POT50" s="267"/>
      <c r="POU50" s="322"/>
      <c r="POV50" s="323"/>
      <c r="POW50" s="1112"/>
      <c r="POX50" s="324"/>
      <c r="POY50" s="325"/>
      <c r="POZ50" s="326"/>
      <c r="PPA50" s="327"/>
      <c r="PPB50" s="328"/>
      <c r="PPC50" s="269"/>
      <c r="PPD50" s="267"/>
      <c r="PPE50" s="322"/>
      <c r="PPF50" s="323"/>
      <c r="PPG50" s="1112"/>
      <c r="PPH50" s="324"/>
      <c r="PPI50" s="325"/>
      <c r="PPJ50" s="326"/>
      <c r="PPK50" s="327"/>
      <c r="PPL50" s="328"/>
      <c r="PPM50" s="269"/>
      <c r="PPN50" s="267"/>
      <c r="PPO50" s="322"/>
      <c r="PPP50" s="323"/>
      <c r="PPQ50" s="1112"/>
      <c r="PPR50" s="324"/>
      <c r="PPS50" s="325"/>
      <c r="PPT50" s="326"/>
      <c r="PPU50" s="327"/>
      <c r="PPV50" s="328"/>
      <c r="PPW50" s="269"/>
      <c r="PPX50" s="267"/>
      <c r="PPY50" s="322"/>
      <c r="PPZ50" s="323"/>
      <c r="PQA50" s="1112"/>
      <c r="PQB50" s="324"/>
      <c r="PQC50" s="325"/>
      <c r="PQD50" s="326"/>
      <c r="PQE50" s="327"/>
      <c r="PQF50" s="328"/>
      <c r="PQG50" s="269"/>
      <c r="PQH50" s="267"/>
      <c r="PQI50" s="322"/>
      <c r="PQJ50" s="323"/>
      <c r="PQK50" s="1112"/>
      <c r="PQL50" s="324"/>
      <c r="PQM50" s="325"/>
      <c r="PQN50" s="326"/>
      <c r="PQO50" s="327"/>
      <c r="PQP50" s="328"/>
      <c r="PQQ50" s="269"/>
      <c r="PQR50" s="267"/>
      <c r="PQS50" s="322"/>
      <c r="PQT50" s="323"/>
      <c r="PQU50" s="1112"/>
      <c r="PQV50" s="324"/>
      <c r="PQW50" s="325"/>
      <c r="PQX50" s="326"/>
      <c r="PQY50" s="327"/>
      <c r="PQZ50" s="328"/>
      <c r="PRA50" s="269"/>
      <c r="PRB50" s="267"/>
      <c r="PRC50" s="322"/>
      <c r="PRD50" s="323"/>
      <c r="PRE50" s="1112"/>
      <c r="PRF50" s="324"/>
      <c r="PRG50" s="325"/>
      <c r="PRH50" s="326"/>
      <c r="PRI50" s="327"/>
      <c r="PRJ50" s="328"/>
      <c r="PRK50" s="269"/>
      <c r="PRL50" s="267"/>
      <c r="PRM50" s="322"/>
      <c r="PRN50" s="323"/>
      <c r="PRO50" s="1112"/>
      <c r="PRP50" s="324"/>
      <c r="PRQ50" s="325"/>
      <c r="PRR50" s="326"/>
      <c r="PRS50" s="327"/>
      <c r="PRT50" s="328"/>
      <c r="PRU50" s="269"/>
      <c r="PRV50" s="267"/>
      <c r="PRW50" s="322"/>
      <c r="PRX50" s="323"/>
      <c r="PRY50" s="1112"/>
      <c r="PRZ50" s="324"/>
      <c r="PSA50" s="325"/>
      <c r="PSB50" s="326"/>
      <c r="PSC50" s="327"/>
      <c r="PSD50" s="328"/>
      <c r="PSE50" s="269"/>
      <c r="PSF50" s="267"/>
      <c r="PSG50" s="322"/>
      <c r="PSH50" s="323"/>
      <c r="PSI50" s="1112"/>
      <c r="PSJ50" s="324"/>
      <c r="PSK50" s="325"/>
      <c r="PSL50" s="326"/>
      <c r="PSM50" s="327"/>
      <c r="PSN50" s="328"/>
      <c r="PSO50" s="269"/>
      <c r="PSP50" s="267"/>
      <c r="PSQ50" s="322"/>
      <c r="PSR50" s="323"/>
      <c r="PSS50" s="1112"/>
      <c r="PST50" s="324"/>
      <c r="PSU50" s="325"/>
      <c r="PSV50" s="326"/>
      <c r="PSW50" s="327"/>
      <c r="PSX50" s="328"/>
      <c r="PSY50" s="269"/>
      <c r="PSZ50" s="267"/>
      <c r="PTA50" s="322"/>
      <c r="PTB50" s="323"/>
      <c r="PTC50" s="1112"/>
      <c r="PTD50" s="324"/>
      <c r="PTE50" s="325"/>
      <c r="PTF50" s="326"/>
      <c r="PTG50" s="327"/>
      <c r="PTH50" s="328"/>
      <c r="PTI50" s="269"/>
      <c r="PTJ50" s="267"/>
      <c r="PTK50" s="322"/>
      <c r="PTL50" s="323"/>
      <c r="PTM50" s="1112"/>
      <c r="PTN50" s="324"/>
      <c r="PTO50" s="325"/>
      <c r="PTP50" s="326"/>
      <c r="PTQ50" s="327"/>
      <c r="PTR50" s="328"/>
      <c r="PTS50" s="269"/>
      <c r="PTT50" s="267"/>
      <c r="PTU50" s="322"/>
      <c r="PTV50" s="323"/>
      <c r="PTW50" s="1112"/>
      <c r="PTX50" s="324"/>
      <c r="PTY50" s="325"/>
      <c r="PTZ50" s="326"/>
      <c r="PUA50" s="327"/>
      <c r="PUB50" s="328"/>
      <c r="PUC50" s="269"/>
      <c r="PUD50" s="267"/>
      <c r="PUE50" s="322"/>
      <c r="PUF50" s="323"/>
      <c r="PUG50" s="1112"/>
      <c r="PUH50" s="324"/>
      <c r="PUI50" s="325"/>
      <c r="PUJ50" s="326"/>
      <c r="PUK50" s="327"/>
      <c r="PUL50" s="328"/>
      <c r="PUM50" s="269"/>
      <c r="PUN50" s="267"/>
      <c r="PUO50" s="322"/>
      <c r="PUP50" s="323"/>
      <c r="PUQ50" s="1112"/>
      <c r="PUR50" s="324"/>
      <c r="PUS50" s="325"/>
      <c r="PUT50" s="326"/>
      <c r="PUU50" s="327"/>
      <c r="PUV50" s="328"/>
      <c r="PUW50" s="269"/>
      <c r="PUX50" s="267"/>
      <c r="PUY50" s="322"/>
      <c r="PUZ50" s="323"/>
      <c r="PVA50" s="1112"/>
      <c r="PVB50" s="324"/>
      <c r="PVC50" s="325"/>
      <c r="PVD50" s="326"/>
      <c r="PVE50" s="327"/>
      <c r="PVF50" s="328"/>
      <c r="PVG50" s="269"/>
      <c r="PVH50" s="267"/>
      <c r="PVI50" s="322"/>
      <c r="PVJ50" s="323"/>
      <c r="PVK50" s="1112"/>
      <c r="PVL50" s="324"/>
      <c r="PVM50" s="325"/>
      <c r="PVN50" s="326"/>
      <c r="PVO50" s="327"/>
      <c r="PVP50" s="328"/>
      <c r="PVQ50" s="269"/>
      <c r="PVR50" s="267"/>
      <c r="PVS50" s="322"/>
      <c r="PVT50" s="323"/>
      <c r="PVU50" s="1112"/>
      <c r="PVV50" s="324"/>
      <c r="PVW50" s="325"/>
      <c r="PVX50" s="326"/>
      <c r="PVY50" s="327"/>
      <c r="PVZ50" s="328"/>
      <c r="PWA50" s="269"/>
      <c r="PWB50" s="267"/>
      <c r="PWC50" s="322"/>
      <c r="PWD50" s="323"/>
      <c r="PWE50" s="1112"/>
      <c r="PWF50" s="324"/>
      <c r="PWG50" s="325"/>
      <c r="PWH50" s="326"/>
      <c r="PWI50" s="327"/>
      <c r="PWJ50" s="328"/>
      <c r="PWK50" s="269"/>
      <c r="PWL50" s="267"/>
      <c r="PWM50" s="322"/>
      <c r="PWN50" s="323"/>
      <c r="PWO50" s="1112"/>
      <c r="PWP50" s="324"/>
      <c r="PWQ50" s="325"/>
      <c r="PWR50" s="326"/>
      <c r="PWS50" s="327"/>
      <c r="PWT50" s="328"/>
      <c r="PWU50" s="269"/>
      <c r="PWV50" s="267"/>
      <c r="PWW50" s="322"/>
      <c r="PWX50" s="323"/>
      <c r="PWY50" s="1112"/>
      <c r="PWZ50" s="324"/>
      <c r="PXA50" s="325"/>
      <c r="PXB50" s="326"/>
      <c r="PXC50" s="327"/>
      <c r="PXD50" s="328"/>
      <c r="PXE50" s="269"/>
      <c r="PXF50" s="267"/>
      <c r="PXG50" s="322"/>
      <c r="PXH50" s="323"/>
      <c r="PXI50" s="1112"/>
      <c r="PXJ50" s="324"/>
      <c r="PXK50" s="325"/>
      <c r="PXL50" s="326"/>
      <c r="PXM50" s="327"/>
      <c r="PXN50" s="328"/>
      <c r="PXO50" s="269"/>
      <c r="PXP50" s="267"/>
      <c r="PXQ50" s="322"/>
      <c r="PXR50" s="323"/>
      <c r="PXS50" s="1112"/>
      <c r="PXT50" s="324"/>
      <c r="PXU50" s="325"/>
      <c r="PXV50" s="326"/>
      <c r="PXW50" s="327"/>
      <c r="PXX50" s="328"/>
      <c r="PXY50" s="269"/>
      <c r="PXZ50" s="267"/>
      <c r="PYA50" s="322"/>
      <c r="PYB50" s="323"/>
      <c r="PYC50" s="1112"/>
      <c r="PYD50" s="324"/>
      <c r="PYE50" s="325"/>
      <c r="PYF50" s="326"/>
      <c r="PYG50" s="327"/>
      <c r="PYH50" s="328"/>
      <c r="PYI50" s="269"/>
      <c r="PYJ50" s="267"/>
      <c r="PYK50" s="322"/>
      <c r="PYL50" s="323"/>
      <c r="PYM50" s="1112"/>
      <c r="PYN50" s="324"/>
      <c r="PYO50" s="325"/>
      <c r="PYP50" s="326"/>
      <c r="PYQ50" s="327"/>
      <c r="PYR50" s="328"/>
      <c r="PYS50" s="269"/>
      <c r="PYT50" s="267"/>
      <c r="PYU50" s="322"/>
      <c r="PYV50" s="323"/>
      <c r="PYW50" s="1112"/>
      <c r="PYX50" s="324"/>
      <c r="PYY50" s="325"/>
      <c r="PYZ50" s="326"/>
      <c r="PZA50" s="327"/>
      <c r="PZB50" s="328"/>
      <c r="PZC50" s="269"/>
      <c r="PZD50" s="267"/>
      <c r="PZE50" s="322"/>
      <c r="PZF50" s="323"/>
      <c r="PZG50" s="1112"/>
      <c r="PZH50" s="324"/>
      <c r="PZI50" s="325"/>
      <c r="PZJ50" s="326"/>
      <c r="PZK50" s="327"/>
      <c r="PZL50" s="328"/>
      <c r="PZM50" s="269"/>
      <c r="PZN50" s="267"/>
      <c r="PZO50" s="322"/>
      <c r="PZP50" s="323"/>
      <c r="PZQ50" s="1112"/>
      <c r="PZR50" s="324"/>
      <c r="PZS50" s="325"/>
      <c r="PZT50" s="326"/>
      <c r="PZU50" s="327"/>
      <c r="PZV50" s="328"/>
      <c r="PZW50" s="269"/>
      <c r="PZX50" s="267"/>
      <c r="PZY50" s="322"/>
      <c r="PZZ50" s="323"/>
      <c r="QAA50" s="1112"/>
      <c r="QAB50" s="324"/>
      <c r="QAC50" s="325"/>
      <c r="QAD50" s="326"/>
      <c r="QAE50" s="327"/>
      <c r="QAF50" s="328"/>
      <c r="QAG50" s="269"/>
      <c r="QAH50" s="267"/>
      <c r="QAI50" s="322"/>
      <c r="QAJ50" s="323"/>
      <c r="QAK50" s="1112"/>
      <c r="QAL50" s="324"/>
      <c r="QAM50" s="325"/>
      <c r="QAN50" s="326"/>
      <c r="QAO50" s="327"/>
      <c r="QAP50" s="328"/>
      <c r="QAQ50" s="269"/>
      <c r="QAR50" s="267"/>
      <c r="QAS50" s="322"/>
      <c r="QAT50" s="323"/>
      <c r="QAU50" s="1112"/>
      <c r="QAV50" s="324"/>
      <c r="QAW50" s="325"/>
      <c r="QAX50" s="326"/>
      <c r="QAY50" s="327"/>
      <c r="QAZ50" s="328"/>
      <c r="QBA50" s="269"/>
      <c r="QBB50" s="267"/>
      <c r="QBC50" s="322"/>
      <c r="QBD50" s="323"/>
      <c r="QBE50" s="1112"/>
      <c r="QBF50" s="324"/>
      <c r="QBG50" s="325"/>
      <c r="QBH50" s="326"/>
      <c r="QBI50" s="327"/>
      <c r="QBJ50" s="328"/>
      <c r="QBK50" s="269"/>
      <c r="QBL50" s="267"/>
      <c r="QBM50" s="322"/>
      <c r="QBN50" s="323"/>
      <c r="QBO50" s="1112"/>
      <c r="QBP50" s="324"/>
      <c r="QBQ50" s="325"/>
      <c r="QBR50" s="326"/>
      <c r="QBS50" s="327"/>
      <c r="QBT50" s="328"/>
      <c r="QBU50" s="269"/>
      <c r="QBV50" s="267"/>
      <c r="QBW50" s="322"/>
      <c r="QBX50" s="323"/>
      <c r="QBY50" s="1112"/>
      <c r="QBZ50" s="324"/>
      <c r="QCA50" s="325"/>
      <c r="QCB50" s="326"/>
      <c r="QCC50" s="327"/>
      <c r="QCD50" s="328"/>
      <c r="QCE50" s="269"/>
      <c r="QCF50" s="267"/>
      <c r="QCG50" s="322"/>
      <c r="QCH50" s="323"/>
      <c r="QCI50" s="1112"/>
      <c r="QCJ50" s="324"/>
      <c r="QCK50" s="325"/>
      <c r="QCL50" s="326"/>
      <c r="QCM50" s="327"/>
      <c r="QCN50" s="328"/>
      <c r="QCO50" s="269"/>
      <c r="QCP50" s="267"/>
      <c r="QCQ50" s="322"/>
      <c r="QCR50" s="323"/>
      <c r="QCS50" s="1112"/>
      <c r="QCT50" s="324"/>
      <c r="QCU50" s="325"/>
      <c r="QCV50" s="326"/>
      <c r="QCW50" s="327"/>
      <c r="QCX50" s="328"/>
      <c r="QCY50" s="269"/>
      <c r="QCZ50" s="267"/>
      <c r="QDA50" s="322"/>
      <c r="QDB50" s="323"/>
      <c r="QDC50" s="1112"/>
      <c r="QDD50" s="324"/>
      <c r="QDE50" s="325"/>
      <c r="QDF50" s="326"/>
      <c r="QDG50" s="327"/>
      <c r="QDH50" s="328"/>
      <c r="QDI50" s="269"/>
      <c r="QDJ50" s="267"/>
      <c r="QDK50" s="322"/>
      <c r="QDL50" s="323"/>
      <c r="QDM50" s="1112"/>
      <c r="QDN50" s="324"/>
      <c r="QDO50" s="325"/>
      <c r="QDP50" s="326"/>
      <c r="QDQ50" s="327"/>
      <c r="QDR50" s="328"/>
      <c r="QDS50" s="269"/>
      <c r="QDT50" s="267"/>
      <c r="QDU50" s="322"/>
      <c r="QDV50" s="323"/>
      <c r="QDW50" s="1112"/>
      <c r="QDX50" s="324"/>
      <c r="QDY50" s="325"/>
      <c r="QDZ50" s="326"/>
      <c r="QEA50" s="327"/>
      <c r="QEB50" s="328"/>
      <c r="QEC50" s="269"/>
      <c r="QED50" s="267"/>
      <c r="QEE50" s="322"/>
      <c r="QEF50" s="323"/>
      <c r="QEG50" s="1112"/>
      <c r="QEH50" s="324"/>
      <c r="QEI50" s="325"/>
      <c r="QEJ50" s="326"/>
      <c r="QEK50" s="327"/>
      <c r="QEL50" s="328"/>
      <c r="QEM50" s="269"/>
      <c r="QEN50" s="267"/>
      <c r="QEO50" s="322"/>
      <c r="QEP50" s="323"/>
      <c r="QEQ50" s="1112"/>
      <c r="QER50" s="324"/>
      <c r="QES50" s="325"/>
      <c r="QET50" s="326"/>
      <c r="QEU50" s="327"/>
      <c r="QEV50" s="328"/>
      <c r="QEW50" s="269"/>
      <c r="QEX50" s="267"/>
      <c r="QEY50" s="322"/>
      <c r="QEZ50" s="323"/>
      <c r="QFA50" s="1112"/>
      <c r="QFB50" s="324"/>
      <c r="QFC50" s="325"/>
      <c r="QFD50" s="326"/>
      <c r="QFE50" s="327"/>
      <c r="QFF50" s="328"/>
      <c r="QFG50" s="269"/>
      <c r="QFH50" s="267"/>
      <c r="QFI50" s="322"/>
      <c r="QFJ50" s="323"/>
      <c r="QFK50" s="1112"/>
      <c r="QFL50" s="324"/>
      <c r="QFM50" s="325"/>
      <c r="QFN50" s="326"/>
      <c r="QFO50" s="327"/>
      <c r="QFP50" s="328"/>
      <c r="QFQ50" s="269"/>
      <c r="QFR50" s="267"/>
      <c r="QFS50" s="322"/>
      <c r="QFT50" s="323"/>
      <c r="QFU50" s="1112"/>
      <c r="QFV50" s="324"/>
      <c r="QFW50" s="325"/>
      <c r="QFX50" s="326"/>
      <c r="QFY50" s="327"/>
      <c r="QFZ50" s="328"/>
      <c r="QGA50" s="269"/>
      <c r="QGB50" s="267"/>
      <c r="QGC50" s="322"/>
      <c r="QGD50" s="323"/>
      <c r="QGE50" s="1112"/>
      <c r="QGF50" s="324"/>
      <c r="QGG50" s="325"/>
      <c r="QGH50" s="326"/>
      <c r="QGI50" s="327"/>
      <c r="QGJ50" s="328"/>
      <c r="QGK50" s="269"/>
      <c r="QGL50" s="267"/>
      <c r="QGM50" s="322"/>
      <c r="QGN50" s="323"/>
      <c r="QGO50" s="1112"/>
      <c r="QGP50" s="324"/>
      <c r="QGQ50" s="325"/>
      <c r="QGR50" s="326"/>
      <c r="QGS50" s="327"/>
      <c r="QGT50" s="328"/>
      <c r="QGU50" s="269"/>
      <c r="QGV50" s="267"/>
      <c r="QGW50" s="322"/>
      <c r="QGX50" s="323"/>
      <c r="QGY50" s="1112"/>
      <c r="QGZ50" s="324"/>
      <c r="QHA50" s="325"/>
      <c r="QHB50" s="326"/>
      <c r="QHC50" s="327"/>
      <c r="QHD50" s="328"/>
      <c r="QHE50" s="269"/>
      <c r="QHF50" s="267"/>
      <c r="QHG50" s="322"/>
      <c r="QHH50" s="323"/>
      <c r="QHI50" s="1112"/>
      <c r="QHJ50" s="324"/>
      <c r="QHK50" s="325"/>
      <c r="QHL50" s="326"/>
      <c r="QHM50" s="327"/>
      <c r="QHN50" s="328"/>
      <c r="QHO50" s="269"/>
      <c r="QHP50" s="267"/>
      <c r="QHQ50" s="322"/>
      <c r="QHR50" s="323"/>
      <c r="QHS50" s="1112"/>
      <c r="QHT50" s="324"/>
      <c r="QHU50" s="325"/>
      <c r="QHV50" s="326"/>
      <c r="QHW50" s="327"/>
      <c r="QHX50" s="328"/>
      <c r="QHY50" s="269"/>
      <c r="QHZ50" s="267"/>
      <c r="QIA50" s="322"/>
      <c r="QIB50" s="323"/>
      <c r="QIC50" s="1112"/>
      <c r="QID50" s="324"/>
      <c r="QIE50" s="325"/>
      <c r="QIF50" s="326"/>
      <c r="QIG50" s="327"/>
      <c r="QIH50" s="328"/>
      <c r="QII50" s="269"/>
      <c r="QIJ50" s="267"/>
      <c r="QIK50" s="322"/>
      <c r="QIL50" s="323"/>
      <c r="QIM50" s="1112"/>
      <c r="QIN50" s="324"/>
      <c r="QIO50" s="325"/>
      <c r="QIP50" s="326"/>
      <c r="QIQ50" s="327"/>
      <c r="QIR50" s="328"/>
      <c r="QIS50" s="269"/>
      <c r="QIT50" s="267"/>
      <c r="QIU50" s="322"/>
      <c r="QIV50" s="323"/>
      <c r="QIW50" s="1112"/>
      <c r="QIX50" s="324"/>
      <c r="QIY50" s="325"/>
      <c r="QIZ50" s="326"/>
      <c r="QJA50" s="327"/>
      <c r="QJB50" s="328"/>
      <c r="QJC50" s="269"/>
      <c r="QJD50" s="267"/>
      <c r="QJE50" s="322"/>
      <c r="QJF50" s="323"/>
      <c r="QJG50" s="1112"/>
      <c r="QJH50" s="324"/>
      <c r="QJI50" s="325"/>
      <c r="QJJ50" s="326"/>
      <c r="QJK50" s="327"/>
      <c r="QJL50" s="328"/>
      <c r="QJM50" s="269"/>
      <c r="QJN50" s="267"/>
      <c r="QJO50" s="322"/>
      <c r="QJP50" s="323"/>
      <c r="QJQ50" s="1112"/>
      <c r="QJR50" s="324"/>
      <c r="QJS50" s="325"/>
      <c r="QJT50" s="326"/>
      <c r="QJU50" s="327"/>
      <c r="QJV50" s="328"/>
      <c r="QJW50" s="269"/>
      <c r="QJX50" s="267"/>
      <c r="QJY50" s="322"/>
      <c r="QJZ50" s="323"/>
      <c r="QKA50" s="1112"/>
      <c r="QKB50" s="324"/>
      <c r="QKC50" s="325"/>
      <c r="QKD50" s="326"/>
      <c r="QKE50" s="327"/>
      <c r="QKF50" s="328"/>
      <c r="QKG50" s="269"/>
      <c r="QKH50" s="267"/>
      <c r="QKI50" s="322"/>
      <c r="QKJ50" s="323"/>
      <c r="QKK50" s="1112"/>
      <c r="QKL50" s="324"/>
      <c r="QKM50" s="325"/>
      <c r="QKN50" s="326"/>
      <c r="QKO50" s="327"/>
      <c r="QKP50" s="328"/>
      <c r="QKQ50" s="269"/>
      <c r="QKR50" s="267"/>
      <c r="QKS50" s="322"/>
      <c r="QKT50" s="323"/>
      <c r="QKU50" s="1112"/>
      <c r="QKV50" s="324"/>
      <c r="QKW50" s="325"/>
      <c r="QKX50" s="326"/>
      <c r="QKY50" s="327"/>
      <c r="QKZ50" s="328"/>
      <c r="QLA50" s="269"/>
      <c r="QLB50" s="267"/>
      <c r="QLC50" s="322"/>
      <c r="QLD50" s="323"/>
      <c r="QLE50" s="1112"/>
      <c r="QLF50" s="324"/>
      <c r="QLG50" s="325"/>
      <c r="QLH50" s="326"/>
      <c r="QLI50" s="327"/>
      <c r="QLJ50" s="328"/>
      <c r="QLK50" s="269"/>
      <c r="QLL50" s="267"/>
      <c r="QLM50" s="322"/>
      <c r="QLN50" s="323"/>
      <c r="QLO50" s="1112"/>
      <c r="QLP50" s="324"/>
      <c r="QLQ50" s="325"/>
      <c r="QLR50" s="326"/>
      <c r="QLS50" s="327"/>
      <c r="QLT50" s="328"/>
      <c r="QLU50" s="269"/>
      <c r="QLV50" s="267"/>
      <c r="QLW50" s="322"/>
      <c r="QLX50" s="323"/>
      <c r="QLY50" s="1112"/>
      <c r="QLZ50" s="324"/>
      <c r="QMA50" s="325"/>
      <c r="QMB50" s="326"/>
      <c r="QMC50" s="327"/>
      <c r="QMD50" s="328"/>
      <c r="QME50" s="269"/>
      <c r="QMF50" s="267"/>
      <c r="QMG50" s="322"/>
      <c r="QMH50" s="323"/>
      <c r="QMI50" s="1112"/>
      <c r="QMJ50" s="324"/>
      <c r="QMK50" s="325"/>
      <c r="QML50" s="326"/>
      <c r="QMM50" s="327"/>
      <c r="QMN50" s="328"/>
      <c r="QMO50" s="269"/>
      <c r="QMP50" s="267"/>
      <c r="QMQ50" s="322"/>
      <c r="QMR50" s="323"/>
      <c r="QMS50" s="1112"/>
      <c r="QMT50" s="324"/>
      <c r="QMU50" s="325"/>
      <c r="QMV50" s="326"/>
      <c r="QMW50" s="327"/>
      <c r="QMX50" s="328"/>
      <c r="QMY50" s="269"/>
      <c r="QMZ50" s="267"/>
      <c r="QNA50" s="322"/>
      <c r="QNB50" s="323"/>
      <c r="QNC50" s="1112"/>
      <c r="QND50" s="324"/>
      <c r="QNE50" s="325"/>
      <c r="QNF50" s="326"/>
      <c r="QNG50" s="327"/>
      <c r="QNH50" s="328"/>
      <c r="QNI50" s="269"/>
      <c r="QNJ50" s="267"/>
      <c r="QNK50" s="322"/>
      <c r="QNL50" s="323"/>
      <c r="QNM50" s="1112"/>
      <c r="QNN50" s="324"/>
      <c r="QNO50" s="325"/>
      <c r="QNP50" s="326"/>
      <c r="QNQ50" s="327"/>
      <c r="QNR50" s="328"/>
      <c r="QNS50" s="269"/>
      <c r="QNT50" s="267"/>
      <c r="QNU50" s="322"/>
      <c r="QNV50" s="323"/>
      <c r="QNW50" s="1112"/>
      <c r="QNX50" s="324"/>
      <c r="QNY50" s="325"/>
      <c r="QNZ50" s="326"/>
      <c r="QOA50" s="327"/>
      <c r="QOB50" s="328"/>
      <c r="QOC50" s="269"/>
      <c r="QOD50" s="267"/>
      <c r="QOE50" s="322"/>
      <c r="QOF50" s="323"/>
      <c r="QOG50" s="1112"/>
      <c r="QOH50" s="324"/>
      <c r="QOI50" s="325"/>
      <c r="QOJ50" s="326"/>
      <c r="QOK50" s="327"/>
      <c r="QOL50" s="328"/>
      <c r="QOM50" s="269"/>
      <c r="QON50" s="267"/>
      <c r="QOO50" s="322"/>
      <c r="QOP50" s="323"/>
      <c r="QOQ50" s="1112"/>
      <c r="QOR50" s="324"/>
      <c r="QOS50" s="325"/>
      <c r="QOT50" s="326"/>
      <c r="QOU50" s="327"/>
      <c r="QOV50" s="328"/>
      <c r="QOW50" s="269"/>
      <c r="QOX50" s="267"/>
      <c r="QOY50" s="322"/>
      <c r="QOZ50" s="323"/>
      <c r="QPA50" s="1112"/>
      <c r="QPB50" s="324"/>
      <c r="QPC50" s="325"/>
      <c r="QPD50" s="326"/>
      <c r="QPE50" s="327"/>
      <c r="QPF50" s="328"/>
      <c r="QPG50" s="269"/>
      <c r="QPH50" s="267"/>
      <c r="QPI50" s="322"/>
      <c r="QPJ50" s="323"/>
      <c r="QPK50" s="1112"/>
      <c r="QPL50" s="324"/>
      <c r="QPM50" s="325"/>
      <c r="QPN50" s="326"/>
      <c r="QPO50" s="327"/>
      <c r="QPP50" s="328"/>
      <c r="QPQ50" s="269"/>
      <c r="QPR50" s="267"/>
      <c r="QPS50" s="322"/>
      <c r="QPT50" s="323"/>
      <c r="QPU50" s="1112"/>
      <c r="QPV50" s="324"/>
      <c r="QPW50" s="325"/>
      <c r="QPX50" s="326"/>
      <c r="QPY50" s="327"/>
      <c r="QPZ50" s="328"/>
      <c r="QQA50" s="269"/>
      <c r="QQB50" s="267"/>
      <c r="QQC50" s="322"/>
      <c r="QQD50" s="323"/>
      <c r="QQE50" s="1112"/>
      <c r="QQF50" s="324"/>
      <c r="QQG50" s="325"/>
      <c r="QQH50" s="326"/>
      <c r="QQI50" s="327"/>
      <c r="QQJ50" s="328"/>
      <c r="QQK50" s="269"/>
      <c r="QQL50" s="267"/>
      <c r="QQM50" s="322"/>
      <c r="QQN50" s="323"/>
      <c r="QQO50" s="1112"/>
      <c r="QQP50" s="324"/>
      <c r="QQQ50" s="325"/>
      <c r="QQR50" s="326"/>
      <c r="QQS50" s="327"/>
      <c r="QQT50" s="328"/>
      <c r="QQU50" s="269"/>
      <c r="QQV50" s="267"/>
      <c r="QQW50" s="322"/>
      <c r="QQX50" s="323"/>
      <c r="QQY50" s="1112"/>
      <c r="QQZ50" s="324"/>
      <c r="QRA50" s="325"/>
      <c r="QRB50" s="326"/>
      <c r="QRC50" s="327"/>
      <c r="QRD50" s="328"/>
      <c r="QRE50" s="269"/>
      <c r="QRF50" s="267"/>
      <c r="QRG50" s="322"/>
      <c r="QRH50" s="323"/>
      <c r="QRI50" s="1112"/>
      <c r="QRJ50" s="324"/>
      <c r="QRK50" s="325"/>
      <c r="QRL50" s="326"/>
      <c r="QRM50" s="327"/>
      <c r="QRN50" s="328"/>
      <c r="QRO50" s="269"/>
      <c r="QRP50" s="267"/>
      <c r="QRQ50" s="322"/>
      <c r="QRR50" s="323"/>
      <c r="QRS50" s="1112"/>
      <c r="QRT50" s="324"/>
      <c r="QRU50" s="325"/>
      <c r="QRV50" s="326"/>
      <c r="QRW50" s="327"/>
      <c r="QRX50" s="328"/>
      <c r="QRY50" s="269"/>
      <c r="QRZ50" s="267"/>
      <c r="QSA50" s="322"/>
      <c r="QSB50" s="323"/>
      <c r="QSC50" s="1112"/>
      <c r="QSD50" s="324"/>
      <c r="QSE50" s="325"/>
      <c r="QSF50" s="326"/>
      <c r="QSG50" s="327"/>
      <c r="QSH50" s="328"/>
      <c r="QSI50" s="269"/>
      <c r="QSJ50" s="267"/>
      <c r="QSK50" s="322"/>
      <c r="QSL50" s="323"/>
      <c r="QSM50" s="1112"/>
      <c r="QSN50" s="324"/>
      <c r="QSO50" s="325"/>
      <c r="QSP50" s="326"/>
      <c r="QSQ50" s="327"/>
      <c r="QSR50" s="328"/>
      <c r="QSS50" s="269"/>
      <c r="QST50" s="267"/>
      <c r="QSU50" s="322"/>
      <c r="QSV50" s="323"/>
      <c r="QSW50" s="1112"/>
      <c r="QSX50" s="324"/>
      <c r="QSY50" s="325"/>
      <c r="QSZ50" s="326"/>
      <c r="QTA50" s="327"/>
      <c r="QTB50" s="328"/>
      <c r="QTC50" s="269"/>
      <c r="QTD50" s="267"/>
      <c r="QTE50" s="322"/>
      <c r="QTF50" s="323"/>
      <c r="QTG50" s="1112"/>
      <c r="QTH50" s="324"/>
      <c r="QTI50" s="325"/>
      <c r="QTJ50" s="326"/>
      <c r="QTK50" s="327"/>
      <c r="QTL50" s="328"/>
      <c r="QTM50" s="269"/>
      <c r="QTN50" s="267"/>
      <c r="QTO50" s="322"/>
      <c r="QTP50" s="323"/>
      <c r="QTQ50" s="1112"/>
      <c r="QTR50" s="324"/>
      <c r="QTS50" s="325"/>
      <c r="QTT50" s="326"/>
      <c r="QTU50" s="327"/>
      <c r="QTV50" s="328"/>
      <c r="QTW50" s="269"/>
      <c r="QTX50" s="267"/>
      <c r="QTY50" s="322"/>
      <c r="QTZ50" s="323"/>
      <c r="QUA50" s="1112"/>
      <c r="QUB50" s="324"/>
      <c r="QUC50" s="325"/>
      <c r="QUD50" s="326"/>
      <c r="QUE50" s="327"/>
      <c r="QUF50" s="328"/>
      <c r="QUG50" s="269"/>
      <c r="QUH50" s="267"/>
      <c r="QUI50" s="322"/>
      <c r="QUJ50" s="323"/>
      <c r="QUK50" s="1112"/>
      <c r="QUL50" s="324"/>
      <c r="QUM50" s="325"/>
      <c r="QUN50" s="326"/>
      <c r="QUO50" s="327"/>
      <c r="QUP50" s="328"/>
      <c r="QUQ50" s="269"/>
      <c r="QUR50" s="267"/>
      <c r="QUS50" s="322"/>
      <c r="QUT50" s="323"/>
      <c r="QUU50" s="1112"/>
      <c r="QUV50" s="324"/>
      <c r="QUW50" s="325"/>
      <c r="QUX50" s="326"/>
      <c r="QUY50" s="327"/>
      <c r="QUZ50" s="328"/>
      <c r="QVA50" s="269"/>
      <c r="QVB50" s="267"/>
      <c r="QVC50" s="322"/>
      <c r="QVD50" s="323"/>
      <c r="QVE50" s="1112"/>
      <c r="QVF50" s="324"/>
      <c r="QVG50" s="325"/>
      <c r="QVH50" s="326"/>
      <c r="QVI50" s="327"/>
      <c r="QVJ50" s="328"/>
      <c r="QVK50" s="269"/>
      <c r="QVL50" s="267"/>
      <c r="QVM50" s="322"/>
      <c r="QVN50" s="323"/>
      <c r="QVO50" s="1112"/>
      <c r="QVP50" s="324"/>
      <c r="QVQ50" s="325"/>
      <c r="QVR50" s="326"/>
      <c r="QVS50" s="327"/>
      <c r="QVT50" s="328"/>
      <c r="QVU50" s="269"/>
      <c r="QVV50" s="267"/>
      <c r="QVW50" s="322"/>
      <c r="QVX50" s="323"/>
      <c r="QVY50" s="1112"/>
      <c r="QVZ50" s="324"/>
      <c r="QWA50" s="325"/>
      <c r="QWB50" s="326"/>
      <c r="QWC50" s="327"/>
      <c r="QWD50" s="328"/>
      <c r="QWE50" s="269"/>
      <c r="QWF50" s="267"/>
      <c r="QWG50" s="322"/>
      <c r="QWH50" s="323"/>
      <c r="QWI50" s="1112"/>
      <c r="QWJ50" s="324"/>
      <c r="QWK50" s="325"/>
      <c r="QWL50" s="326"/>
      <c r="QWM50" s="327"/>
      <c r="QWN50" s="328"/>
      <c r="QWO50" s="269"/>
      <c r="QWP50" s="267"/>
      <c r="QWQ50" s="322"/>
      <c r="QWR50" s="323"/>
      <c r="QWS50" s="1112"/>
      <c r="QWT50" s="324"/>
      <c r="QWU50" s="325"/>
      <c r="QWV50" s="326"/>
      <c r="QWW50" s="327"/>
      <c r="QWX50" s="328"/>
      <c r="QWY50" s="269"/>
      <c r="QWZ50" s="267"/>
      <c r="QXA50" s="322"/>
      <c r="QXB50" s="323"/>
      <c r="QXC50" s="1112"/>
      <c r="QXD50" s="324"/>
      <c r="QXE50" s="325"/>
      <c r="QXF50" s="326"/>
      <c r="QXG50" s="327"/>
      <c r="QXH50" s="328"/>
      <c r="QXI50" s="269"/>
      <c r="QXJ50" s="267"/>
      <c r="QXK50" s="322"/>
      <c r="QXL50" s="323"/>
      <c r="QXM50" s="1112"/>
      <c r="QXN50" s="324"/>
      <c r="QXO50" s="325"/>
      <c r="QXP50" s="326"/>
      <c r="QXQ50" s="327"/>
      <c r="QXR50" s="328"/>
      <c r="QXS50" s="269"/>
      <c r="QXT50" s="267"/>
      <c r="QXU50" s="322"/>
      <c r="QXV50" s="323"/>
      <c r="QXW50" s="1112"/>
      <c r="QXX50" s="324"/>
      <c r="QXY50" s="325"/>
      <c r="QXZ50" s="326"/>
      <c r="QYA50" s="327"/>
      <c r="QYB50" s="328"/>
      <c r="QYC50" s="269"/>
      <c r="QYD50" s="267"/>
      <c r="QYE50" s="322"/>
      <c r="QYF50" s="323"/>
      <c r="QYG50" s="1112"/>
      <c r="QYH50" s="324"/>
      <c r="QYI50" s="325"/>
      <c r="QYJ50" s="326"/>
      <c r="QYK50" s="327"/>
      <c r="QYL50" s="328"/>
      <c r="QYM50" s="269"/>
      <c r="QYN50" s="267"/>
      <c r="QYO50" s="322"/>
      <c r="QYP50" s="323"/>
      <c r="QYQ50" s="1112"/>
      <c r="QYR50" s="324"/>
      <c r="QYS50" s="325"/>
      <c r="QYT50" s="326"/>
      <c r="QYU50" s="327"/>
      <c r="QYV50" s="328"/>
      <c r="QYW50" s="269"/>
      <c r="QYX50" s="267"/>
      <c r="QYY50" s="322"/>
      <c r="QYZ50" s="323"/>
      <c r="QZA50" s="1112"/>
      <c r="QZB50" s="324"/>
      <c r="QZC50" s="325"/>
      <c r="QZD50" s="326"/>
      <c r="QZE50" s="327"/>
      <c r="QZF50" s="328"/>
      <c r="QZG50" s="269"/>
      <c r="QZH50" s="267"/>
      <c r="QZI50" s="322"/>
      <c r="QZJ50" s="323"/>
      <c r="QZK50" s="1112"/>
      <c r="QZL50" s="324"/>
      <c r="QZM50" s="325"/>
      <c r="QZN50" s="326"/>
      <c r="QZO50" s="327"/>
      <c r="QZP50" s="328"/>
      <c r="QZQ50" s="269"/>
      <c r="QZR50" s="267"/>
      <c r="QZS50" s="322"/>
      <c r="QZT50" s="323"/>
      <c r="QZU50" s="1112"/>
      <c r="QZV50" s="324"/>
      <c r="QZW50" s="325"/>
      <c r="QZX50" s="326"/>
      <c r="QZY50" s="327"/>
      <c r="QZZ50" s="328"/>
      <c r="RAA50" s="269"/>
      <c r="RAB50" s="267"/>
      <c r="RAC50" s="322"/>
      <c r="RAD50" s="323"/>
      <c r="RAE50" s="1112"/>
      <c r="RAF50" s="324"/>
      <c r="RAG50" s="325"/>
      <c r="RAH50" s="326"/>
      <c r="RAI50" s="327"/>
      <c r="RAJ50" s="328"/>
      <c r="RAK50" s="269"/>
      <c r="RAL50" s="267"/>
      <c r="RAM50" s="322"/>
      <c r="RAN50" s="323"/>
      <c r="RAO50" s="1112"/>
      <c r="RAP50" s="324"/>
      <c r="RAQ50" s="325"/>
      <c r="RAR50" s="326"/>
      <c r="RAS50" s="327"/>
      <c r="RAT50" s="328"/>
      <c r="RAU50" s="269"/>
      <c r="RAV50" s="267"/>
      <c r="RAW50" s="322"/>
      <c r="RAX50" s="323"/>
      <c r="RAY50" s="1112"/>
      <c r="RAZ50" s="324"/>
      <c r="RBA50" s="325"/>
      <c r="RBB50" s="326"/>
      <c r="RBC50" s="327"/>
      <c r="RBD50" s="328"/>
      <c r="RBE50" s="269"/>
      <c r="RBF50" s="267"/>
      <c r="RBG50" s="322"/>
      <c r="RBH50" s="323"/>
      <c r="RBI50" s="1112"/>
      <c r="RBJ50" s="324"/>
      <c r="RBK50" s="325"/>
      <c r="RBL50" s="326"/>
      <c r="RBM50" s="327"/>
      <c r="RBN50" s="328"/>
      <c r="RBO50" s="269"/>
      <c r="RBP50" s="267"/>
      <c r="RBQ50" s="322"/>
      <c r="RBR50" s="323"/>
      <c r="RBS50" s="1112"/>
      <c r="RBT50" s="324"/>
      <c r="RBU50" s="325"/>
      <c r="RBV50" s="326"/>
      <c r="RBW50" s="327"/>
      <c r="RBX50" s="328"/>
      <c r="RBY50" s="269"/>
      <c r="RBZ50" s="267"/>
      <c r="RCA50" s="322"/>
      <c r="RCB50" s="323"/>
      <c r="RCC50" s="1112"/>
      <c r="RCD50" s="324"/>
      <c r="RCE50" s="325"/>
      <c r="RCF50" s="326"/>
      <c r="RCG50" s="327"/>
      <c r="RCH50" s="328"/>
      <c r="RCI50" s="269"/>
      <c r="RCJ50" s="267"/>
      <c r="RCK50" s="322"/>
      <c r="RCL50" s="323"/>
      <c r="RCM50" s="1112"/>
      <c r="RCN50" s="324"/>
      <c r="RCO50" s="325"/>
      <c r="RCP50" s="326"/>
      <c r="RCQ50" s="327"/>
      <c r="RCR50" s="328"/>
      <c r="RCS50" s="269"/>
      <c r="RCT50" s="267"/>
      <c r="RCU50" s="322"/>
      <c r="RCV50" s="323"/>
      <c r="RCW50" s="1112"/>
      <c r="RCX50" s="324"/>
      <c r="RCY50" s="325"/>
      <c r="RCZ50" s="326"/>
      <c r="RDA50" s="327"/>
      <c r="RDB50" s="328"/>
      <c r="RDC50" s="269"/>
      <c r="RDD50" s="267"/>
      <c r="RDE50" s="322"/>
      <c r="RDF50" s="323"/>
      <c r="RDG50" s="1112"/>
      <c r="RDH50" s="324"/>
      <c r="RDI50" s="325"/>
      <c r="RDJ50" s="326"/>
      <c r="RDK50" s="327"/>
      <c r="RDL50" s="328"/>
      <c r="RDM50" s="269"/>
      <c r="RDN50" s="267"/>
      <c r="RDO50" s="322"/>
      <c r="RDP50" s="323"/>
      <c r="RDQ50" s="1112"/>
      <c r="RDR50" s="324"/>
      <c r="RDS50" s="325"/>
      <c r="RDT50" s="326"/>
      <c r="RDU50" s="327"/>
      <c r="RDV50" s="328"/>
      <c r="RDW50" s="269"/>
      <c r="RDX50" s="267"/>
      <c r="RDY50" s="322"/>
      <c r="RDZ50" s="323"/>
      <c r="REA50" s="1112"/>
      <c r="REB50" s="324"/>
      <c r="REC50" s="325"/>
      <c r="RED50" s="326"/>
      <c r="REE50" s="327"/>
      <c r="REF50" s="328"/>
      <c r="REG50" s="269"/>
      <c r="REH50" s="267"/>
      <c r="REI50" s="322"/>
      <c r="REJ50" s="323"/>
      <c r="REK50" s="1112"/>
      <c r="REL50" s="324"/>
      <c r="REM50" s="325"/>
      <c r="REN50" s="326"/>
      <c r="REO50" s="327"/>
      <c r="REP50" s="328"/>
      <c r="REQ50" s="269"/>
      <c r="RER50" s="267"/>
      <c r="RES50" s="322"/>
      <c r="RET50" s="323"/>
      <c r="REU50" s="1112"/>
      <c r="REV50" s="324"/>
      <c r="REW50" s="325"/>
      <c r="REX50" s="326"/>
      <c r="REY50" s="327"/>
      <c r="REZ50" s="328"/>
      <c r="RFA50" s="269"/>
      <c r="RFB50" s="267"/>
      <c r="RFC50" s="322"/>
      <c r="RFD50" s="323"/>
      <c r="RFE50" s="1112"/>
      <c r="RFF50" s="324"/>
      <c r="RFG50" s="325"/>
      <c r="RFH50" s="326"/>
      <c r="RFI50" s="327"/>
      <c r="RFJ50" s="328"/>
      <c r="RFK50" s="269"/>
      <c r="RFL50" s="267"/>
      <c r="RFM50" s="322"/>
      <c r="RFN50" s="323"/>
      <c r="RFO50" s="1112"/>
      <c r="RFP50" s="324"/>
      <c r="RFQ50" s="325"/>
      <c r="RFR50" s="326"/>
      <c r="RFS50" s="327"/>
      <c r="RFT50" s="328"/>
      <c r="RFU50" s="269"/>
      <c r="RFV50" s="267"/>
      <c r="RFW50" s="322"/>
      <c r="RFX50" s="323"/>
      <c r="RFY50" s="1112"/>
      <c r="RFZ50" s="324"/>
      <c r="RGA50" s="325"/>
      <c r="RGB50" s="326"/>
      <c r="RGC50" s="327"/>
      <c r="RGD50" s="328"/>
      <c r="RGE50" s="269"/>
      <c r="RGF50" s="267"/>
      <c r="RGG50" s="322"/>
      <c r="RGH50" s="323"/>
      <c r="RGI50" s="1112"/>
      <c r="RGJ50" s="324"/>
      <c r="RGK50" s="325"/>
      <c r="RGL50" s="326"/>
      <c r="RGM50" s="327"/>
      <c r="RGN50" s="328"/>
      <c r="RGO50" s="269"/>
      <c r="RGP50" s="267"/>
      <c r="RGQ50" s="322"/>
      <c r="RGR50" s="323"/>
      <c r="RGS50" s="1112"/>
      <c r="RGT50" s="324"/>
      <c r="RGU50" s="325"/>
      <c r="RGV50" s="326"/>
      <c r="RGW50" s="327"/>
      <c r="RGX50" s="328"/>
      <c r="RGY50" s="269"/>
      <c r="RGZ50" s="267"/>
      <c r="RHA50" s="322"/>
      <c r="RHB50" s="323"/>
      <c r="RHC50" s="1112"/>
      <c r="RHD50" s="324"/>
      <c r="RHE50" s="325"/>
      <c r="RHF50" s="326"/>
      <c r="RHG50" s="327"/>
      <c r="RHH50" s="328"/>
      <c r="RHI50" s="269"/>
      <c r="RHJ50" s="267"/>
      <c r="RHK50" s="322"/>
      <c r="RHL50" s="323"/>
      <c r="RHM50" s="1112"/>
      <c r="RHN50" s="324"/>
      <c r="RHO50" s="325"/>
      <c r="RHP50" s="326"/>
      <c r="RHQ50" s="327"/>
      <c r="RHR50" s="328"/>
      <c r="RHS50" s="269"/>
      <c r="RHT50" s="267"/>
      <c r="RHU50" s="322"/>
      <c r="RHV50" s="323"/>
      <c r="RHW50" s="1112"/>
      <c r="RHX50" s="324"/>
      <c r="RHY50" s="325"/>
      <c r="RHZ50" s="326"/>
      <c r="RIA50" s="327"/>
      <c r="RIB50" s="328"/>
      <c r="RIC50" s="269"/>
      <c r="RID50" s="267"/>
      <c r="RIE50" s="322"/>
      <c r="RIF50" s="323"/>
      <c r="RIG50" s="1112"/>
      <c r="RIH50" s="324"/>
      <c r="RII50" s="325"/>
      <c r="RIJ50" s="326"/>
      <c r="RIK50" s="327"/>
      <c r="RIL50" s="328"/>
      <c r="RIM50" s="269"/>
      <c r="RIN50" s="267"/>
      <c r="RIO50" s="322"/>
      <c r="RIP50" s="323"/>
      <c r="RIQ50" s="1112"/>
      <c r="RIR50" s="324"/>
      <c r="RIS50" s="325"/>
      <c r="RIT50" s="326"/>
      <c r="RIU50" s="327"/>
      <c r="RIV50" s="328"/>
      <c r="RIW50" s="269"/>
      <c r="RIX50" s="267"/>
      <c r="RIY50" s="322"/>
      <c r="RIZ50" s="323"/>
      <c r="RJA50" s="1112"/>
      <c r="RJB50" s="324"/>
      <c r="RJC50" s="325"/>
      <c r="RJD50" s="326"/>
      <c r="RJE50" s="327"/>
      <c r="RJF50" s="328"/>
      <c r="RJG50" s="269"/>
      <c r="RJH50" s="267"/>
      <c r="RJI50" s="322"/>
      <c r="RJJ50" s="323"/>
      <c r="RJK50" s="1112"/>
      <c r="RJL50" s="324"/>
      <c r="RJM50" s="325"/>
      <c r="RJN50" s="326"/>
      <c r="RJO50" s="327"/>
      <c r="RJP50" s="328"/>
      <c r="RJQ50" s="269"/>
      <c r="RJR50" s="267"/>
      <c r="RJS50" s="322"/>
      <c r="RJT50" s="323"/>
      <c r="RJU50" s="1112"/>
      <c r="RJV50" s="324"/>
      <c r="RJW50" s="325"/>
      <c r="RJX50" s="326"/>
      <c r="RJY50" s="327"/>
      <c r="RJZ50" s="328"/>
      <c r="RKA50" s="269"/>
      <c r="RKB50" s="267"/>
      <c r="RKC50" s="322"/>
      <c r="RKD50" s="323"/>
      <c r="RKE50" s="1112"/>
      <c r="RKF50" s="324"/>
      <c r="RKG50" s="325"/>
      <c r="RKH50" s="326"/>
      <c r="RKI50" s="327"/>
      <c r="RKJ50" s="328"/>
      <c r="RKK50" s="269"/>
      <c r="RKL50" s="267"/>
      <c r="RKM50" s="322"/>
      <c r="RKN50" s="323"/>
      <c r="RKO50" s="1112"/>
      <c r="RKP50" s="324"/>
      <c r="RKQ50" s="325"/>
      <c r="RKR50" s="326"/>
      <c r="RKS50" s="327"/>
      <c r="RKT50" s="328"/>
      <c r="RKU50" s="269"/>
      <c r="RKV50" s="267"/>
      <c r="RKW50" s="322"/>
      <c r="RKX50" s="323"/>
      <c r="RKY50" s="1112"/>
      <c r="RKZ50" s="324"/>
      <c r="RLA50" s="325"/>
      <c r="RLB50" s="326"/>
      <c r="RLC50" s="327"/>
      <c r="RLD50" s="328"/>
      <c r="RLE50" s="269"/>
      <c r="RLF50" s="267"/>
      <c r="RLG50" s="322"/>
      <c r="RLH50" s="323"/>
      <c r="RLI50" s="1112"/>
      <c r="RLJ50" s="324"/>
      <c r="RLK50" s="325"/>
      <c r="RLL50" s="326"/>
      <c r="RLM50" s="327"/>
      <c r="RLN50" s="328"/>
      <c r="RLO50" s="269"/>
      <c r="RLP50" s="267"/>
      <c r="RLQ50" s="322"/>
      <c r="RLR50" s="323"/>
      <c r="RLS50" s="1112"/>
      <c r="RLT50" s="324"/>
      <c r="RLU50" s="325"/>
      <c r="RLV50" s="326"/>
      <c r="RLW50" s="327"/>
      <c r="RLX50" s="328"/>
      <c r="RLY50" s="269"/>
      <c r="RLZ50" s="267"/>
      <c r="RMA50" s="322"/>
      <c r="RMB50" s="323"/>
      <c r="RMC50" s="1112"/>
      <c r="RMD50" s="324"/>
      <c r="RME50" s="325"/>
      <c r="RMF50" s="326"/>
      <c r="RMG50" s="327"/>
      <c r="RMH50" s="328"/>
      <c r="RMI50" s="269"/>
      <c r="RMJ50" s="267"/>
      <c r="RMK50" s="322"/>
      <c r="RML50" s="323"/>
      <c r="RMM50" s="1112"/>
      <c r="RMN50" s="324"/>
      <c r="RMO50" s="325"/>
      <c r="RMP50" s="326"/>
      <c r="RMQ50" s="327"/>
      <c r="RMR50" s="328"/>
      <c r="RMS50" s="269"/>
      <c r="RMT50" s="267"/>
      <c r="RMU50" s="322"/>
      <c r="RMV50" s="323"/>
      <c r="RMW50" s="1112"/>
      <c r="RMX50" s="324"/>
      <c r="RMY50" s="325"/>
      <c r="RMZ50" s="326"/>
      <c r="RNA50" s="327"/>
      <c r="RNB50" s="328"/>
      <c r="RNC50" s="269"/>
      <c r="RND50" s="267"/>
      <c r="RNE50" s="322"/>
      <c r="RNF50" s="323"/>
      <c r="RNG50" s="1112"/>
      <c r="RNH50" s="324"/>
      <c r="RNI50" s="325"/>
      <c r="RNJ50" s="326"/>
      <c r="RNK50" s="327"/>
      <c r="RNL50" s="328"/>
      <c r="RNM50" s="269"/>
      <c r="RNN50" s="267"/>
      <c r="RNO50" s="322"/>
      <c r="RNP50" s="323"/>
      <c r="RNQ50" s="1112"/>
      <c r="RNR50" s="324"/>
      <c r="RNS50" s="325"/>
      <c r="RNT50" s="326"/>
      <c r="RNU50" s="327"/>
      <c r="RNV50" s="328"/>
      <c r="RNW50" s="269"/>
      <c r="RNX50" s="267"/>
      <c r="RNY50" s="322"/>
      <c r="RNZ50" s="323"/>
      <c r="ROA50" s="1112"/>
      <c r="ROB50" s="324"/>
      <c r="ROC50" s="325"/>
      <c r="ROD50" s="326"/>
      <c r="ROE50" s="327"/>
      <c r="ROF50" s="328"/>
      <c r="ROG50" s="269"/>
      <c r="ROH50" s="267"/>
      <c r="ROI50" s="322"/>
      <c r="ROJ50" s="323"/>
      <c r="ROK50" s="1112"/>
      <c r="ROL50" s="324"/>
      <c r="ROM50" s="325"/>
      <c r="RON50" s="326"/>
      <c r="ROO50" s="327"/>
      <c r="ROP50" s="328"/>
      <c r="ROQ50" s="269"/>
      <c r="ROR50" s="267"/>
      <c r="ROS50" s="322"/>
      <c r="ROT50" s="323"/>
      <c r="ROU50" s="1112"/>
      <c r="ROV50" s="324"/>
      <c r="ROW50" s="325"/>
      <c r="ROX50" s="326"/>
      <c r="ROY50" s="327"/>
      <c r="ROZ50" s="328"/>
      <c r="RPA50" s="269"/>
      <c r="RPB50" s="267"/>
      <c r="RPC50" s="322"/>
      <c r="RPD50" s="323"/>
      <c r="RPE50" s="1112"/>
      <c r="RPF50" s="324"/>
      <c r="RPG50" s="325"/>
      <c r="RPH50" s="326"/>
      <c r="RPI50" s="327"/>
      <c r="RPJ50" s="328"/>
      <c r="RPK50" s="269"/>
      <c r="RPL50" s="267"/>
      <c r="RPM50" s="322"/>
      <c r="RPN50" s="323"/>
      <c r="RPO50" s="1112"/>
      <c r="RPP50" s="324"/>
      <c r="RPQ50" s="325"/>
      <c r="RPR50" s="326"/>
      <c r="RPS50" s="327"/>
      <c r="RPT50" s="328"/>
      <c r="RPU50" s="269"/>
      <c r="RPV50" s="267"/>
      <c r="RPW50" s="322"/>
      <c r="RPX50" s="323"/>
      <c r="RPY50" s="1112"/>
      <c r="RPZ50" s="324"/>
      <c r="RQA50" s="325"/>
      <c r="RQB50" s="326"/>
      <c r="RQC50" s="327"/>
      <c r="RQD50" s="328"/>
      <c r="RQE50" s="269"/>
      <c r="RQF50" s="267"/>
      <c r="RQG50" s="322"/>
      <c r="RQH50" s="323"/>
      <c r="RQI50" s="1112"/>
      <c r="RQJ50" s="324"/>
      <c r="RQK50" s="325"/>
      <c r="RQL50" s="326"/>
      <c r="RQM50" s="327"/>
      <c r="RQN50" s="328"/>
      <c r="RQO50" s="269"/>
      <c r="RQP50" s="267"/>
      <c r="RQQ50" s="322"/>
      <c r="RQR50" s="323"/>
      <c r="RQS50" s="1112"/>
      <c r="RQT50" s="324"/>
      <c r="RQU50" s="325"/>
      <c r="RQV50" s="326"/>
      <c r="RQW50" s="327"/>
      <c r="RQX50" s="328"/>
      <c r="RQY50" s="269"/>
      <c r="RQZ50" s="267"/>
      <c r="RRA50" s="322"/>
      <c r="RRB50" s="323"/>
      <c r="RRC50" s="1112"/>
      <c r="RRD50" s="324"/>
      <c r="RRE50" s="325"/>
      <c r="RRF50" s="326"/>
      <c r="RRG50" s="327"/>
      <c r="RRH50" s="328"/>
      <c r="RRI50" s="269"/>
      <c r="RRJ50" s="267"/>
      <c r="RRK50" s="322"/>
      <c r="RRL50" s="323"/>
      <c r="RRM50" s="1112"/>
      <c r="RRN50" s="324"/>
      <c r="RRO50" s="325"/>
      <c r="RRP50" s="326"/>
      <c r="RRQ50" s="327"/>
      <c r="RRR50" s="328"/>
      <c r="RRS50" s="269"/>
      <c r="RRT50" s="267"/>
      <c r="RRU50" s="322"/>
      <c r="RRV50" s="323"/>
      <c r="RRW50" s="1112"/>
      <c r="RRX50" s="324"/>
      <c r="RRY50" s="325"/>
      <c r="RRZ50" s="326"/>
      <c r="RSA50" s="327"/>
      <c r="RSB50" s="328"/>
      <c r="RSC50" s="269"/>
      <c r="RSD50" s="267"/>
      <c r="RSE50" s="322"/>
      <c r="RSF50" s="323"/>
      <c r="RSG50" s="1112"/>
      <c r="RSH50" s="324"/>
      <c r="RSI50" s="325"/>
      <c r="RSJ50" s="326"/>
      <c r="RSK50" s="327"/>
      <c r="RSL50" s="328"/>
      <c r="RSM50" s="269"/>
      <c r="RSN50" s="267"/>
      <c r="RSO50" s="322"/>
      <c r="RSP50" s="323"/>
      <c r="RSQ50" s="1112"/>
      <c r="RSR50" s="324"/>
      <c r="RSS50" s="325"/>
      <c r="RST50" s="326"/>
      <c r="RSU50" s="327"/>
      <c r="RSV50" s="328"/>
      <c r="RSW50" s="269"/>
      <c r="RSX50" s="267"/>
      <c r="RSY50" s="322"/>
      <c r="RSZ50" s="323"/>
      <c r="RTA50" s="1112"/>
      <c r="RTB50" s="324"/>
      <c r="RTC50" s="325"/>
      <c r="RTD50" s="326"/>
      <c r="RTE50" s="327"/>
      <c r="RTF50" s="328"/>
      <c r="RTG50" s="269"/>
      <c r="RTH50" s="267"/>
      <c r="RTI50" s="322"/>
      <c r="RTJ50" s="323"/>
      <c r="RTK50" s="1112"/>
      <c r="RTL50" s="324"/>
      <c r="RTM50" s="325"/>
      <c r="RTN50" s="326"/>
      <c r="RTO50" s="327"/>
      <c r="RTP50" s="328"/>
      <c r="RTQ50" s="269"/>
      <c r="RTR50" s="267"/>
      <c r="RTS50" s="322"/>
      <c r="RTT50" s="323"/>
      <c r="RTU50" s="1112"/>
      <c r="RTV50" s="324"/>
      <c r="RTW50" s="325"/>
      <c r="RTX50" s="326"/>
      <c r="RTY50" s="327"/>
      <c r="RTZ50" s="328"/>
      <c r="RUA50" s="269"/>
      <c r="RUB50" s="267"/>
      <c r="RUC50" s="322"/>
      <c r="RUD50" s="323"/>
      <c r="RUE50" s="1112"/>
      <c r="RUF50" s="324"/>
      <c r="RUG50" s="325"/>
      <c r="RUH50" s="326"/>
      <c r="RUI50" s="327"/>
      <c r="RUJ50" s="328"/>
      <c r="RUK50" s="269"/>
      <c r="RUL50" s="267"/>
      <c r="RUM50" s="322"/>
      <c r="RUN50" s="323"/>
      <c r="RUO50" s="1112"/>
      <c r="RUP50" s="324"/>
      <c r="RUQ50" s="325"/>
      <c r="RUR50" s="326"/>
      <c r="RUS50" s="327"/>
      <c r="RUT50" s="328"/>
      <c r="RUU50" s="269"/>
      <c r="RUV50" s="267"/>
      <c r="RUW50" s="322"/>
      <c r="RUX50" s="323"/>
      <c r="RUY50" s="1112"/>
      <c r="RUZ50" s="324"/>
      <c r="RVA50" s="325"/>
      <c r="RVB50" s="326"/>
      <c r="RVC50" s="327"/>
      <c r="RVD50" s="328"/>
      <c r="RVE50" s="269"/>
      <c r="RVF50" s="267"/>
      <c r="RVG50" s="322"/>
      <c r="RVH50" s="323"/>
      <c r="RVI50" s="1112"/>
      <c r="RVJ50" s="324"/>
      <c r="RVK50" s="325"/>
      <c r="RVL50" s="326"/>
      <c r="RVM50" s="327"/>
      <c r="RVN50" s="328"/>
      <c r="RVO50" s="269"/>
      <c r="RVP50" s="267"/>
      <c r="RVQ50" s="322"/>
      <c r="RVR50" s="323"/>
      <c r="RVS50" s="1112"/>
      <c r="RVT50" s="324"/>
      <c r="RVU50" s="325"/>
      <c r="RVV50" s="326"/>
      <c r="RVW50" s="327"/>
      <c r="RVX50" s="328"/>
      <c r="RVY50" s="269"/>
      <c r="RVZ50" s="267"/>
      <c r="RWA50" s="322"/>
      <c r="RWB50" s="323"/>
      <c r="RWC50" s="1112"/>
      <c r="RWD50" s="324"/>
      <c r="RWE50" s="325"/>
      <c r="RWF50" s="326"/>
      <c r="RWG50" s="327"/>
      <c r="RWH50" s="328"/>
      <c r="RWI50" s="269"/>
      <c r="RWJ50" s="267"/>
      <c r="RWK50" s="322"/>
      <c r="RWL50" s="323"/>
      <c r="RWM50" s="1112"/>
      <c r="RWN50" s="324"/>
      <c r="RWO50" s="325"/>
      <c r="RWP50" s="326"/>
      <c r="RWQ50" s="327"/>
      <c r="RWR50" s="328"/>
      <c r="RWS50" s="269"/>
      <c r="RWT50" s="267"/>
      <c r="RWU50" s="322"/>
      <c r="RWV50" s="323"/>
      <c r="RWW50" s="1112"/>
      <c r="RWX50" s="324"/>
      <c r="RWY50" s="325"/>
      <c r="RWZ50" s="326"/>
      <c r="RXA50" s="327"/>
      <c r="RXB50" s="328"/>
      <c r="RXC50" s="269"/>
      <c r="RXD50" s="267"/>
      <c r="RXE50" s="322"/>
      <c r="RXF50" s="323"/>
      <c r="RXG50" s="1112"/>
      <c r="RXH50" s="324"/>
      <c r="RXI50" s="325"/>
      <c r="RXJ50" s="326"/>
      <c r="RXK50" s="327"/>
      <c r="RXL50" s="328"/>
      <c r="RXM50" s="269"/>
      <c r="RXN50" s="267"/>
      <c r="RXO50" s="322"/>
      <c r="RXP50" s="323"/>
      <c r="RXQ50" s="1112"/>
      <c r="RXR50" s="324"/>
      <c r="RXS50" s="325"/>
      <c r="RXT50" s="326"/>
      <c r="RXU50" s="327"/>
      <c r="RXV50" s="328"/>
      <c r="RXW50" s="269"/>
      <c r="RXX50" s="267"/>
      <c r="RXY50" s="322"/>
      <c r="RXZ50" s="323"/>
      <c r="RYA50" s="1112"/>
      <c r="RYB50" s="324"/>
      <c r="RYC50" s="325"/>
      <c r="RYD50" s="326"/>
      <c r="RYE50" s="327"/>
      <c r="RYF50" s="328"/>
      <c r="RYG50" s="269"/>
      <c r="RYH50" s="267"/>
      <c r="RYI50" s="322"/>
      <c r="RYJ50" s="323"/>
      <c r="RYK50" s="1112"/>
      <c r="RYL50" s="324"/>
      <c r="RYM50" s="325"/>
      <c r="RYN50" s="326"/>
      <c r="RYO50" s="327"/>
      <c r="RYP50" s="328"/>
      <c r="RYQ50" s="269"/>
      <c r="RYR50" s="267"/>
      <c r="RYS50" s="322"/>
      <c r="RYT50" s="323"/>
      <c r="RYU50" s="1112"/>
      <c r="RYV50" s="324"/>
      <c r="RYW50" s="325"/>
      <c r="RYX50" s="326"/>
      <c r="RYY50" s="327"/>
      <c r="RYZ50" s="328"/>
      <c r="RZA50" s="269"/>
      <c r="RZB50" s="267"/>
      <c r="RZC50" s="322"/>
      <c r="RZD50" s="323"/>
      <c r="RZE50" s="1112"/>
      <c r="RZF50" s="324"/>
      <c r="RZG50" s="325"/>
      <c r="RZH50" s="326"/>
      <c r="RZI50" s="327"/>
      <c r="RZJ50" s="328"/>
      <c r="RZK50" s="269"/>
      <c r="RZL50" s="267"/>
      <c r="RZM50" s="322"/>
      <c r="RZN50" s="323"/>
      <c r="RZO50" s="1112"/>
      <c r="RZP50" s="324"/>
      <c r="RZQ50" s="325"/>
      <c r="RZR50" s="326"/>
      <c r="RZS50" s="327"/>
      <c r="RZT50" s="328"/>
      <c r="RZU50" s="269"/>
      <c r="RZV50" s="267"/>
      <c r="RZW50" s="322"/>
      <c r="RZX50" s="323"/>
      <c r="RZY50" s="1112"/>
      <c r="RZZ50" s="324"/>
      <c r="SAA50" s="325"/>
      <c r="SAB50" s="326"/>
      <c r="SAC50" s="327"/>
      <c r="SAD50" s="328"/>
      <c r="SAE50" s="269"/>
      <c r="SAF50" s="267"/>
      <c r="SAG50" s="322"/>
      <c r="SAH50" s="323"/>
      <c r="SAI50" s="1112"/>
      <c r="SAJ50" s="324"/>
      <c r="SAK50" s="325"/>
      <c r="SAL50" s="326"/>
      <c r="SAM50" s="327"/>
      <c r="SAN50" s="328"/>
      <c r="SAO50" s="269"/>
      <c r="SAP50" s="267"/>
      <c r="SAQ50" s="322"/>
      <c r="SAR50" s="323"/>
      <c r="SAS50" s="1112"/>
      <c r="SAT50" s="324"/>
      <c r="SAU50" s="325"/>
      <c r="SAV50" s="326"/>
      <c r="SAW50" s="327"/>
      <c r="SAX50" s="328"/>
      <c r="SAY50" s="269"/>
      <c r="SAZ50" s="267"/>
      <c r="SBA50" s="322"/>
      <c r="SBB50" s="323"/>
      <c r="SBC50" s="1112"/>
      <c r="SBD50" s="324"/>
      <c r="SBE50" s="325"/>
      <c r="SBF50" s="326"/>
      <c r="SBG50" s="327"/>
      <c r="SBH50" s="328"/>
      <c r="SBI50" s="269"/>
      <c r="SBJ50" s="267"/>
      <c r="SBK50" s="322"/>
      <c r="SBL50" s="323"/>
      <c r="SBM50" s="1112"/>
      <c r="SBN50" s="324"/>
      <c r="SBO50" s="325"/>
      <c r="SBP50" s="326"/>
      <c r="SBQ50" s="327"/>
      <c r="SBR50" s="328"/>
      <c r="SBS50" s="269"/>
      <c r="SBT50" s="267"/>
      <c r="SBU50" s="322"/>
      <c r="SBV50" s="323"/>
      <c r="SBW50" s="1112"/>
      <c r="SBX50" s="324"/>
      <c r="SBY50" s="325"/>
      <c r="SBZ50" s="326"/>
      <c r="SCA50" s="327"/>
      <c r="SCB50" s="328"/>
      <c r="SCC50" s="269"/>
      <c r="SCD50" s="267"/>
      <c r="SCE50" s="322"/>
      <c r="SCF50" s="323"/>
      <c r="SCG50" s="1112"/>
      <c r="SCH50" s="324"/>
      <c r="SCI50" s="325"/>
      <c r="SCJ50" s="326"/>
      <c r="SCK50" s="327"/>
      <c r="SCL50" s="328"/>
      <c r="SCM50" s="269"/>
      <c r="SCN50" s="267"/>
      <c r="SCO50" s="322"/>
      <c r="SCP50" s="323"/>
      <c r="SCQ50" s="1112"/>
      <c r="SCR50" s="324"/>
      <c r="SCS50" s="325"/>
      <c r="SCT50" s="326"/>
      <c r="SCU50" s="327"/>
      <c r="SCV50" s="328"/>
      <c r="SCW50" s="269"/>
      <c r="SCX50" s="267"/>
      <c r="SCY50" s="322"/>
      <c r="SCZ50" s="323"/>
      <c r="SDA50" s="1112"/>
      <c r="SDB50" s="324"/>
      <c r="SDC50" s="325"/>
      <c r="SDD50" s="326"/>
      <c r="SDE50" s="327"/>
      <c r="SDF50" s="328"/>
      <c r="SDG50" s="269"/>
      <c r="SDH50" s="267"/>
      <c r="SDI50" s="322"/>
      <c r="SDJ50" s="323"/>
      <c r="SDK50" s="1112"/>
      <c r="SDL50" s="324"/>
      <c r="SDM50" s="325"/>
      <c r="SDN50" s="326"/>
      <c r="SDO50" s="327"/>
      <c r="SDP50" s="328"/>
      <c r="SDQ50" s="269"/>
      <c r="SDR50" s="267"/>
      <c r="SDS50" s="322"/>
      <c r="SDT50" s="323"/>
      <c r="SDU50" s="1112"/>
      <c r="SDV50" s="324"/>
      <c r="SDW50" s="325"/>
      <c r="SDX50" s="326"/>
      <c r="SDY50" s="327"/>
      <c r="SDZ50" s="328"/>
      <c r="SEA50" s="269"/>
      <c r="SEB50" s="267"/>
      <c r="SEC50" s="322"/>
      <c r="SED50" s="323"/>
      <c r="SEE50" s="1112"/>
      <c r="SEF50" s="324"/>
      <c r="SEG50" s="325"/>
      <c r="SEH50" s="326"/>
      <c r="SEI50" s="327"/>
      <c r="SEJ50" s="328"/>
      <c r="SEK50" s="269"/>
      <c r="SEL50" s="267"/>
      <c r="SEM50" s="322"/>
      <c r="SEN50" s="323"/>
      <c r="SEO50" s="1112"/>
      <c r="SEP50" s="324"/>
      <c r="SEQ50" s="325"/>
      <c r="SER50" s="326"/>
      <c r="SES50" s="327"/>
      <c r="SET50" s="328"/>
      <c r="SEU50" s="269"/>
      <c r="SEV50" s="267"/>
      <c r="SEW50" s="322"/>
      <c r="SEX50" s="323"/>
      <c r="SEY50" s="1112"/>
      <c r="SEZ50" s="324"/>
      <c r="SFA50" s="325"/>
      <c r="SFB50" s="326"/>
      <c r="SFC50" s="327"/>
      <c r="SFD50" s="328"/>
      <c r="SFE50" s="269"/>
      <c r="SFF50" s="267"/>
      <c r="SFG50" s="322"/>
      <c r="SFH50" s="323"/>
      <c r="SFI50" s="1112"/>
      <c r="SFJ50" s="324"/>
      <c r="SFK50" s="325"/>
      <c r="SFL50" s="326"/>
      <c r="SFM50" s="327"/>
      <c r="SFN50" s="328"/>
      <c r="SFO50" s="269"/>
      <c r="SFP50" s="267"/>
      <c r="SFQ50" s="322"/>
      <c r="SFR50" s="323"/>
      <c r="SFS50" s="1112"/>
      <c r="SFT50" s="324"/>
      <c r="SFU50" s="325"/>
      <c r="SFV50" s="326"/>
      <c r="SFW50" s="327"/>
      <c r="SFX50" s="328"/>
      <c r="SFY50" s="269"/>
      <c r="SFZ50" s="267"/>
      <c r="SGA50" s="322"/>
      <c r="SGB50" s="323"/>
      <c r="SGC50" s="1112"/>
      <c r="SGD50" s="324"/>
      <c r="SGE50" s="325"/>
      <c r="SGF50" s="326"/>
      <c r="SGG50" s="327"/>
      <c r="SGH50" s="328"/>
      <c r="SGI50" s="269"/>
      <c r="SGJ50" s="267"/>
      <c r="SGK50" s="322"/>
      <c r="SGL50" s="323"/>
      <c r="SGM50" s="1112"/>
      <c r="SGN50" s="324"/>
      <c r="SGO50" s="325"/>
      <c r="SGP50" s="326"/>
      <c r="SGQ50" s="327"/>
      <c r="SGR50" s="328"/>
      <c r="SGS50" s="269"/>
      <c r="SGT50" s="267"/>
      <c r="SGU50" s="322"/>
      <c r="SGV50" s="323"/>
      <c r="SGW50" s="1112"/>
      <c r="SGX50" s="324"/>
      <c r="SGY50" s="325"/>
      <c r="SGZ50" s="326"/>
      <c r="SHA50" s="327"/>
      <c r="SHB50" s="328"/>
      <c r="SHC50" s="269"/>
      <c r="SHD50" s="267"/>
      <c r="SHE50" s="322"/>
      <c r="SHF50" s="323"/>
      <c r="SHG50" s="1112"/>
      <c r="SHH50" s="324"/>
      <c r="SHI50" s="325"/>
      <c r="SHJ50" s="326"/>
      <c r="SHK50" s="327"/>
      <c r="SHL50" s="328"/>
      <c r="SHM50" s="269"/>
      <c r="SHN50" s="267"/>
      <c r="SHO50" s="322"/>
      <c r="SHP50" s="323"/>
      <c r="SHQ50" s="1112"/>
      <c r="SHR50" s="324"/>
      <c r="SHS50" s="325"/>
      <c r="SHT50" s="326"/>
      <c r="SHU50" s="327"/>
      <c r="SHV50" s="328"/>
      <c r="SHW50" s="269"/>
      <c r="SHX50" s="267"/>
      <c r="SHY50" s="322"/>
      <c r="SHZ50" s="323"/>
      <c r="SIA50" s="1112"/>
      <c r="SIB50" s="324"/>
      <c r="SIC50" s="325"/>
      <c r="SID50" s="326"/>
      <c r="SIE50" s="327"/>
      <c r="SIF50" s="328"/>
      <c r="SIG50" s="269"/>
      <c r="SIH50" s="267"/>
      <c r="SII50" s="322"/>
      <c r="SIJ50" s="323"/>
      <c r="SIK50" s="1112"/>
      <c r="SIL50" s="324"/>
      <c r="SIM50" s="325"/>
      <c r="SIN50" s="326"/>
      <c r="SIO50" s="327"/>
      <c r="SIP50" s="328"/>
      <c r="SIQ50" s="269"/>
      <c r="SIR50" s="267"/>
      <c r="SIS50" s="322"/>
      <c r="SIT50" s="323"/>
      <c r="SIU50" s="1112"/>
      <c r="SIV50" s="324"/>
      <c r="SIW50" s="325"/>
      <c r="SIX50" s="326"/>
      <c r="SIY50" s="327"/>
      <c r="SIZ50" s="328"/>
      <c r="SJA50" s="269"/>
      <c r="SJB50" s="267"/>
      <c r="SJC50" s="322"/>
      <c r="SJD50" s="323"/>
      <c r="SJE50" s="1112"/>
      <c r="SJF50" s="324"/>
      <c r="SJG50" s="325"/>
      <c r="SJH50" s="326"/>
      <c r="SJI50" s="327"/>
      <c r="SJJ50" s="328"/>
      <c r="SJK50" s="269"/>
      <c r="SJL50" s="267"/>
      <c r="SJM50" s="322"/>
      <c r="SJN50" s="323"/>
      <c r="SJO50" s="1112"/>
      <c r="SJP50" s="324"/>
      <c r="SJQ50" s="325"/>
      <c r="SJR50" s="326"/>
      <c r="SJS50" s="327"/>
      <c r="SJT50" s="328"/>
      <c r="SJU50" s="269"/>
      <c r="SJV50" s="267"/>
      <c r="SJW50" s="322"/>
      <c r="SJX50" s="323"/>
      <c r="SJY50" s="1112"/>
      <c r="SJZ50" s="324"/>
      <c r="SKA50" s="325"/>
      <c r="SKB50" s="326"/>
      <c r="SKC50" s="327"/>
      <c r="SKD50" s="328"/>
      <c r="SKE50" s="269"/>
      <c r="SKF50" s="267"/>
      <c r="SKG50" s="322"/>
      <c r="SKH50" s="323"/>
      <c r="SKI50" s="1112"/>
      <c r="SKJ50" s="324"/>
      <c r="SKK50" s="325"/>
      <c r="SKL50" s="326"/>
      <c r="SKM50" s="327"/>
      <c r="SKN50" s="328"/>
      <c r="SKO50" s="269"/>
      <c r="SKP50" s="267"/>
      <c r="SKQ50" s="322"/>
      <c r="SKR50" s="323"/>
      <c r="SKS50" s="1112"/>
      <c r="SKT50" s="324"/>
      <c r="SKU50" s="325"/>
      <c r="SKV50" s="326"/>
      <c r="SKW50" s="327"/>
      <c r="SKX50" s="328"/>
      <c r="SKY50" s="269"/>
      <c r="SKZ50" s="267"/>
      <c r="SLA50" s="322"/>
      <c r="SLB50" s="323"/>
      <c r="SLC50" s="1112"/>
      <c r="SLD50" s="324"/>
      <c r="SLE50" s="325"/>
      <c r="SLF50" s="326"/>
      <c r="SLG50" s="327"/>
      <c r="SLH50" s="328"/>
      <c r="SLI50" s="269"/>
      <c r="SLJ50" s="267"/>
      <c r="SLK50" s="322"/>
      <c r="SLL50" s="323"/>
      <c r="SLM50" s="1112"/>
      <c r="SLN50" s="324"/>
      <c r="SLO50" s="325"/>
      <c r="SLP50" s="326"/>
      <c r="SLQ50" s="327"/>
      <c r="SLR50" s="328"/>
      <c r="SLS50" s="269"/>
      <c r="SLT50" s="267"/>
      <c r="SLU50" s="322"/>
      <c r="SLV50" s="323"/>
      <c r="SLW50" s="1112"/>
      <c r="SLX50" s="324"/>
      <c r="SLY50" s="325"/>
      <c r="SLZ50" s="326"/>
      <c r="SMA50" s="327"/>
      <c r="SMB50" s="328"/>
      <c r="SMC50" s="269"/>
      <c r="SMD50" s="267"/>
      <c r="SME50" s="322"/>
      <c r="SMF50" s="323"/>
      <c r="SMG50" s="1112"/>
      <c r="SMH50" s="324"/>
      <c r="SMI50" s="325"/>
      <c r="SMJ50" s="326"/>
      <c r="SMK50" s="327"/>
      <c r="SML50" s="328"/>
      <c r="SMM50" s="269"/>
      <c r="SMN50" s="267"/>
      <c r="SMO50" s="322"/>
      <c r="SMP50" s="323"/>
      <c r="SMQ50" s="1112"/>
      <c r="SMR50" s="324"/>
      <c r="SMS50" s="325"/>
      <c r="SMT50" s="326"/>
      <c r="SMU50" s="327"/>
      <c r="SMV50" s="328"/>
      <c r="SMW50" s="269"/>
      <c r="SMX50" s="267"/>
      <c r="SMY50" s="322"/>
      <c r="SMZ50" s="323"/>
      <c r="SNA50" s="1112"/>
      <c r="SNB50" s="324"/>
      <c r="SNC50" s="325"/>
      <c r="SND50" s="326"/>
      <c r="SNE50" s="327"/>
      <c r="SNF50" s="328"/>
      <c r="SNG50" s="269"/>
      <c r="SNH50" s="267"/>
      <c r="SNI50" s="322"/>
      <c r="SNJ50" s="323"/>
      <c r="SNK50" s="1112"/>
      <c r="SNL50" s="324"/>
      <c r="SNM50" s="325"/>
      <c r="SNN50" s="326"/>
      <c r="SNO50" s="327"/>
      <c r="SNP50" s="328"/>
      <c r="SNQ50" s="269"/>
      <c r="SNR50" s="267"/>
      <c r="SNS50" s="322"/>
      <c r="SNT50" s="323"/>
      <c r="SNU50" s="1112"/>
      <c r="SNV50" s="324"/>
      <c r="SNW50" s="325"/>
      <c r="SNX50" s="326"/>
      <c r="SNY50" s="327"/>
      <c r="SNZ50" s="328"/>
      <c r="SOA50" s="269"/>
      <c r="SOB50" s="267"/>
      <c r="SOC50" s="322"/>
      <c r="SOD50" s="323"/>
      <c r="SOE50" s="1112"/>
      <c r="SOF50" s="324"/>
      <c r="SOG50" s="325"/>
      <c r="SOH50" s="326"/>
      <c r="SOI50" s="327"/>
      <c r="SOJ50" s="328"/>
      <c r="SOK50" s="269"/>
      <c r="SOL50" s="267"/>
      <c r="SOM50" s="322"/>
      <c r="SON50" s="323"/>
      <c r="SOO50" s="1112"/>
      <c r="SOP50" s="324"/>
      <c r="SOQ50" s="325"/>
      <c r="SOR50" s="326"/>
      <c r="SOS50" s="327"/>
      <c r="SOT50" s="328"/>
      <c r="SOU50" s="269"/>
      <c r="SOV50" s="267"/>
      <c r="SOW50" s="322"/>
      <c r="SOX50" s="323"/>
      <c r="SOY50" s="1112"/>
      <c r="SOZ50" s="324"/>
      <c r="SPA50" s="325"/>
      <c r="SPB50" s="326"/>
      <c r="SPC50" s="327"/>
      <c r="SPD50" s="328"/>
      <c r="SPE50" s="269"/>
      <c r="SPF50" s="267"/>
      <c r="SPG50" s="322"/>
      <c r="SPH50" s="323"/>
      <c r="SPI50" s="1112"/>
      <c r="SPJ50" s="324"/>
      <c r="SPK50" s="325"/>
      <c r="SPL50" s="326"/>
      <c r="SPM50" s="327"/>
      <c r="SPN50" s="328"/>
      <c r="SPO50" s="269"/>
      <c r="SPP50" s="267"/>
      <c r="SPQ50" s="322"/>
      <c r="SPR50" s="323"/>
      <c r="SPS50" s="1112"/>
      <c r="SPT50" s="324"/>
      <c r="SPU50" s="325"/>
      <c r="SPV50" s="326"/>
      <c r="SPW50" s="327"/>
      <c r="SPX50" s="328"/>
      <c r="SPY50" s="269"/>
      <c r="SPZ50" s="267"/>
      <c r="SQA50" s="322"/>
      <c r="SQB50" s="323"/>
      <c r="SQC50" s="1112"/>
      <c r="SQD50" s="324"/>
      <c r="SQE50" s="325"/>
      <c r="SQF50" s="326"/>
      <c r="SQG50" s="327"/>
      <c r="SQH50" s="328"/>
      <c r="SQI50" s="269"/>
      <c r="SQJ50" s="267"/>
      <c r="SQK50" s="322"/>
      <c r="SQL50" s="323"/>
      <c r="SQM50" s="1112"/>
      <c r="SQN50" s="324"/>
      <c r="SQO50" s="325"/>
      <c r="SQP50" s="326"/>
      <c r="SQQ50" s="327"/>
      <c r="SQR50" s="328"/>
      <c r="SQS50" s="269"/>
      <c r="SQT50" s="267"/>
      <c r="SQU50" s="322"/>
      <c r="SQV50" s="323"/>
      <c r="SQW50" s="1112"/>
      <c r="SQX50" s="324"/>
      <c r="SQY50" s="325"/>
      <c r="SQZ50" s="326"/>
      <c r="SRA50" s="327"/>
      <c r="SRB50" s="328"/>
      <c r="SRC50" s="269"/>
      <c r="SRD50" s="267"/>
      <c r="SRE50" s="322"/>
      <c r="SRF50" s="323"/>
      <c r="SRG50" s="1112"/>
      <c r="SRH50" s="324"/>
      <c r="SRI50" s="325"/>
      <c r="SRJ50" s="326"/>
      <c r="SRK50" s="327"/>
      <c r="SRL50" s="328"/>
      <c r="SRM50" s="269"/>
      <c r="SRN50" s="267"/>
      <c r="SRO50" s="322"/>
      <c r="SRP50" s="323"/>
      <c r="SRQ50" s="1112"/>
      <c r="SRR50" s="324"/>
      <c r="SRS50" s="325"/>
      <c r="SRT50" s="326"/>
      <c r="SRU50" s="327"/>
      <c r="SRV50" s="328"/>
      <c r="SRW50" s="269"/>
      <c r="SRX50" s="267"/>
      <c r="SRY50" s="322"/>
      <c r="SRZ50" s="323"/>
      <c r="SSA50" s="1112"/>
      <c r="SSB50" s="324"/>
      <c r="SSC50" s="325"/>
      <c r="SSD50" s="326"/>
      <c r="SSE50" s="327"/>
      <c r="SSF50" s="328"/>
      <c r="SSG50" s="269"/>
      <c r="SSH50" s="267"/>
      <c r="SSI50" s="322"/>
      <c r="SSJ50" s="323"/>
      <c r="SSK50" s="1112"/>
      <c r="SSL50" s="324"/>
      <c r="SSM50" s="325"/>
      <c r="SSN50" s="326"/>
      <c r="SSO50" s="327"/>
      <c r="SSP50" s="328"/>
      <c r="SSQ50" s="269"/>
      <c r="SSR50" s="267"/>
      <c r="SSS50" s="322"/>
      <c r="SST50" s="323"/>
      <c r="SSU50" s="1112"/>
      <c r="SSV50" s="324"/>
      <c r="SSW50" s="325"/>
      <c r="SSX50" s="326"/>
      <c r="SSY50" s="327"/>
      <c r="SSZ50" s="328"/>
      <c r="STA50" s="269"/>
      <c r="STB50" s="267"/>
      <c r="STC50" s="322"/>
      <c r="STD50" s="323"/>
      <c r="STE50" s="1112"/>
      <c r="STF50" s="324"/>
      <c r="STG50" s="325"/>
      <c r="STH50" s="326"/>
      <c r="STI50" s="327"/>
      <c r="STJ50" s="328"/>
      <c r="STK50" s="269"/>
      <c r="STL50" s="267"/>
      <c r="STM50" s="322"/>
      <c r="STN50" s="323"/>
      <c r="STO50" s="1112"/>
      <c r="STP50" s="324"/>
      <c r="STQ50" s="325"/>
      <c r="STR50" s="326"/>
      <c r="STS50" s="327"/>
      <c r="STT50" s="328"/>
      <c r="STU50" s="269"/>
      <c r="STV50" s="267"/>
      <c r="STW50" s="322"/>
      <c r="STX50" s="323"/>
      <c r="STY50" s="1112"/>
      <c r="STZ50" s="324"/>
      <c r="SUA50" s="325"/>
      <c r="SUB50" s="326"/>
      <c r="SUC50" s="327"/>
      <c r="SUD50" s="328"/>
      <c r="SUE50" s="269"/>
      <c r="SUF50" s="267"/>
      <c r="SUG50" s="322"/>
      <c r="SUH50" s="323"/>
      <c r="SUI50" s="1112"/>
      <c r="SUJ50" s="324"/>
      <c r="SUK50" s="325"/>
      <c r="SUL50" s="326"/>
      <c r="SUM50" s="327"/>
      <c r="SUN50" s="328"/>
      <c r="SUO50" s="269"/>
      <c r="SUP50" s="267"/>
      <c r="SUQ50" s="322"/>
      <c r="SUR50" s="323"/>
      <c r="SUS50" s="1112"/>
      <c r="SUT50" s="324"/>
      <c r="SUU50" s="325"/>
      <c r="SUV50" s="326"/>
      <c r="SUW50" s="327"/>
      <c r="SUX50" s="328"/>
      <c r="SUY50" s="269"/>
      <c r="SUZ50" s="267"/>
      <c r="SVA50" s="322"/>
      <c r="SVB50" s="323"/>
      <c r="SVC50" s="1112"/>
      <c r="SVD50" s="324"/>
      <c r="SVE50" s="325"/>
      <c r="SVF50" s="326"/>
      <c r="SVG50" s="327"/>
      <c r="SVH50" s="328"/>
      <c r="SVI50" s="269"/>
      <c r="SVJ50" s="267"/>
      <c r="SVK50" s="322"/>
      <c r="SVL50" s="323"/>
      <c r="SVM50" s="1112"/>
      <c r="SVN50" s="324"/>
      <c r="SVO50" s="325"/>
      <c r="SVP50" s="326"/>
      <c r="SVQ50" s="327"/>
      <c r="SVR50" s="328"/>
      <c r="SVS50" s="269"/>
      <c r="SVT50" s="267"/>
      <c r="SVU50" s="322"/>
      <c r="SVV50" s="323"/>
      <c r="SVW50" s="1112"/>
      <c r="SVX50" s="324"/>
      <c r="SVY50" s="325"/>
      <c r="SVZ50" s="326"/>
      <c r="SWA50" s="327"/>
      <c r="SWB50" s="328"/>
      <c r="SWC50" s="269"/>
      <c r="SWD50" s="267"/>
      <c r="SWE50" s="322"/>
      <c r="SWF50" s="323"/>
      <c r="SWG50" s="1112"/>
      <c r="SWH50" s="324"/>
      <c r="SWI50" s="325"/>
      <c r="SWJ50" s="326"/>
      <c r="SWK50" s="327"/>
      <c r="SWL50" s="328"/>
      <c r="SWM50" s="269"/>
      <c r="SWN50" s="267"/>
      <c r="SWO50" s="322"/>
      <c r="SWP50" s="323"/>
      <c r="SWQ50" s="1112"/>
      <c r="SWR50" s="324"/>
      <c r="SWS50" s="325"/>
      <c r="SWT50" s="326"/>
      <c r="SWU50" s="327"/>
      <c r="SWV50" s="328"/>
      <c r="SWW50" s="269"/>
      <c r="SWX50" s="267"/>
      <c r="SWY50" s="322"/>
      <c r="SWZ50" s="323"/>
      <c r="SXA50" s="1112"/>
      <c r="SXB50" s="324"/>
      <c r="SXC50" s="325"/>
      <c r="SXD50" s="326"/>
      <c r="SXE50" s="327"/>
      <c r="SXF50" s="328"/>
      <c r="SXG50" s="269"/>
      <c r="SXH50" s="267"/>
      <c r="SXI50" s="322"/>
      <c r="SXJ50" s="323"/>
      <c r="SXK50" s="1112"/>
      <c r="SXL50" s="324"/>
      <c r="SXM50" s="325"/>
      <c r="SXN50" s="326"/>
      <c r="SXO50" s="327"/>
      <c r="SXP50" s="328"/>
      <c r="SXQ50" s="269"/>
      <c r="SXR50" s="267"/>
      <c r="SXS50" s="322"/>
      <c r="SXT50" s="323"/>
      <c r="SXU50" s="1112"/>
      <c r="SXV50" s="324"/>
      <c r="SXW50" s="325"/>
      <c r="SXX50" s="326"/>
      <c r="SXY50" s="327"/>
      <c r="SXZ50" s="328"/>
      <c r="SYA50" s="269"/>
      <c r="SYB50" s="267"/>
      <c r="SYC50" s="322"/>
      <c r="SYD50" s="323"/>
      <c r="SYE50" s="1112"/>
      <c r="SYF50" s="324"/>
      <c r="SYG50" s="325"/>
      <c r="SYH50" s="326"/>
      <c r="SYI50" s="327"/>
      <c r="SYJ50" s="328"/>
      <c r="SYK50" s="269"/>
      <c r="SYL50" s="267"/>
      <c r="SYM50" s="322"/>
      <c r="SYN50" s="323"/>
      <c r="SYO50" s="1112"/>
      <c r="SYP50" s="324"/>
      <c r="SYQ50" s="325"/>
      <c r="SYR50" s="326"/>
      <c r="SYS50" s="327"/>
      <c r="SYT50" s="328"/>
      <c r="SYU50" s="269"/>
      <c r="SYV50" s="267"/>
      <c r="SYW50" s="322"/>
      <c r="SYX50" s="323"/>
      <c r="SYY50" s="1112"/>
      <c r="SYZ50" s="324"/>
      <c r="SZA50" s="325"/>
      <c r="SZB50" s="326"/>
      <c r="SZC50" s="327"/>
      <c r="SZD50" s="328"/>
      <c r="SZE50" s="269"/>
      <c r="SZF50" s="267"/>
      <c r="SZG50" s="322"/>
      <c r="SZH50" s="323"/>
      <c r="SZI50" s="1112"/>
      <c r="SZJ50" s="324"/>
      <c r="SZK50" s="325"/>
      <c r="SZL50" s="326"/>
      <c r="SZM50" s="327"/>
      <c r="SZN50" s="328"/>
      <c r="SZO50" s="269"/>
      <c r="SZP50" s="267"/>
      <c r="SZQ50" s="322"/>
      <c r="SZR50" s="323"/>
      <c r="SZS50" s="1112"/>
      <c r="SZT50" s="324"/>
      <c r="SZU50" s="325"/>
      <c r="SZV50" s="326"/>
      <c r="SZW50" s="327"/>
      <c r="SZX50" s="328"/>
      <c r="SZY50" s="269"/>
      <c r="SZZ50" s="267"/>
      <c r="TAA50" s="322"/>
      <c r="TAB50" s="323"/>
      <c r="TAC50" s="1112"/>
      <c r="TAD50" s="324"/>
      <c r="TAE50" s="325"/>
      <c r="TAF50" s="326"/>
      <c r="TAG50" s="327"/>
      <c r="TAH50" s="328"/>
      <c r="TAI50" s="269"/>
      <c r="TAJ50" s="267"/>
      <c r="TAK50" s="322"/>
      <c r="TAL50" s="323"/>
      <c r="TAM50" s="1112"/>
      <c r="TAN50" s="324"/>
      <c r="TAO50" s="325"/>
      <c r="TAP50" s="326"/>
      <c r="TAQ50" s="327"/>
      <c r="TAR50" s="328"/>
      <c r="TAS50" s="269"/>
      <c r="TAT50" s="267"/>
      <c r="TAU50" s="322"/>
      <c r="TAV50" s="323"/>
      <c r="TAW50" s="1112"/>
      <c r="TAX50" s="324"/>
      <c r="TAY50" s="325"/>
      <c r="TAZ50" s="326"/>
      <c r="TBA50" s="327"/>
      <c r="TBB50" s="328"/>
      <c r="TBC50" s="269"/>
      <c r="TBD50" s="267"/>
      <c r="TBE50" s="322"/>
      <c r="TBF50" s="323"/>
      <c r="TBG50" s="1112"/>
      <c r="TBH50" s="324"/>
      <c r="TBI50" s="325"/>
      <c r="TBJ50" s="326"/>
      <c r="TBK50" s="327"/>
      <c r="TBL50" s="328"/>
      <c r="TBM50" s="269"/>
      <c r="TBN50" s="267"/>
      <c r="TBO50" s="322"/>
      <c r="TBP50" s="323"/>
      <c r="TBQ50" s="1112"/>
      <c r="TBR50" s="324"/>
      <c r="TBS50" s="325"/>
      <c r="TBT50" s="326"/>
      <c r="TBU50" s="327"/>
      <c r="TBV50" s="328"/>
      <c r="TBW50" s="269"/>
      <c r="TBX50" s="267"/>
      <c r="TBY50" s="322"/>
      <c r="TBZ50" s="323"/>
      <c r="TCA50" s="1112"/>
      <c r="TCB50" s="324"/>
      <c r="TCC50" s="325"/>
      <c r="TCD50" s="326"/>
      <c r="TCE50" s="327"/>
      <c r="TCF50" s="328"/>
      <c r="TCG50" s="269"/>
      <c r="TCH50" s="267"/>
      <c r="TCI50" s="322"/>
      <c r="TCJ50" s="323"/>
      <c r="TCK50" s="1112"/>
      <c r="TCL50" s="324"/>
      <c r="TCM50" s="325"/>
      <c r="TCN50" s="326"/>
      <c r="TCO50" s="327"/>
      <c r="TCP50" s="328"/>
      <c r="TCQ50" s="269"/>
      <c r="TCR50" s="267"/>
      <c r="TCS50" s="322"/>
      <c r="TCT50" s="323"/>
      <c r="TCU50" s="1112"/>
      <c r="TCV50" s="324"/>
      <c r="TCW50" s="325"/>
      <c r="TCX50" s="326"/>
      <c r="TCY50" s="327"/>
      <c r="TCZ50" s="328"/>
      <c r="TDA50" s="269"/>
      <c r="TDB50" s="267"/>
      <c r="TDC50" s="322"/>
      <c r="TDD50" s="323"/>
      <c r="TDE50" s="1112"/>
      <c r="TDF50" s="324"/>
      <c r="TDG50" s="325"/>
      <c r="TDH50" s="326"/>
      <c r="TDI50" s="327"/>
      <c r="TDJ50" s="328"/>
      <c r="TDK50" s="269"/>
      <c r="TDL50" s="267"/>
      <c r="TDM50" s="322"/>
      <c r="TDN50" s="323"/>
      <c r="TDO50" s="1112"/>
      <c r="TDP50" s="324"/>
      <c r="TDQ50" s="325"/>
      <c r="TDR50" s="326"/>
      <c r="TDS50" s="327"/>
      <c r="TDT50" s="328"/>
      <c r="TDU50" s="269"/>
      <c r="TDV50" s="267"/>
      <c r="TDW50" s="322"/>
      <c r="TDX50" s="323"/>
      <c r="TDY50" s="1112"/>
      <c r="TDZ50" s="324"/>
      <c r="TEA50" s="325"/>
      <c r="TEB50" s="326"/>
      <c r="TEC50" s="327"/>
      <c r="TED50" s="328"/>
      <c r="TEE50" s="269"/>
      <c r="TEF50" s="267"/>
      <c r="TEG50" s="322"/>
      <c r="TEH50" s="323"/>
      <c r="TEI50" s="1112"/>
      <c r="TEJ50" s="324"/>
      <c r="TEK50" s="325"/>
      <c r="TEL50" s="326"/>
      <c r="TEM50" s="327"/>
      <c r="TEN50" s="328"/>
      <c r="TEO50" s="269"/>
      <c r="TEP50" s="267"/>
      <c r="TEQ50" s="322"/>
      <c r="TER50" s="323"/>
      <c r="TES50" s="1112"/>
      <c r="TET50" s="324"/>
      <c r="TEU50" s="325"/>
      <c r="TEV50" s="326"/>
      <c r="TEW50" s="327"/>
      <c r="TEX50" s="328"/>
      <c r="TEY50" s="269"/>
      <c r="TEZ50" s="267"/>
      <c r="TFA50" s="322"/>
      <c r="TFB50" s="323"/>
      <c r="TFC50" s="1112"/>
      <c r="TFD50" s="324"/>
      <c r="TFE50" s="325"/>
      <c r="TFF50" s="326"/>
      <c r="TFG50" s="327"/>
      <c r="TFH50" s="328"/>
      <c r="TFI50" s="269"/>
      <c r="TFJ50" s="267"/>
      <c r="TFK50" s="322"/>
      <c r="TFL50" s="323"/>
      <c r="TFM50" s="1112"/>
      <c r="TFN50" s="324"/>
      <c r="TFO50" s="325"/>
      <c r="TFP50" s="326"/>
      <c r="TFQ50" s="327"/>
      <c r="TFR50" s="328"/>
      <c r="TFS50" s="269"/>
      <c r="TFT50" s="267"/>
      <c r="TFU50" s="322"/>
      <c r="TFV50" s="323"/>
      <c r="TFW50" s="1112"/>
      <c r="TFX50" s="324"/>
      <c r="TFY50" s="325"/>
      <c r="TFZ50" s="326"/>
      <c r="TGA50" s="327"/>
      <c r="TGB50" s="328"/>
      <c r="TGC50" s="269"/>
      <c r="TGD50" s="267"/>
      <c r="TGE50" s="322"/>
      <c r="TGF50" s="323"/>
      <c r="TGG50" s="1112"/>
      <c r="TGH50" s="324"/>
      <c r="TGI50" s="325"/>
      <c r="TGJ50" s="326"/>
      <c r="TGK50" s="327"/>
      <c r="TGL50" s="328"/>
      <c r="TGM50" s="269"/>
      <c r="TGN50" s="267"/>
      <c r="TGO50" s="322"/>
      <c r="TGP50" s="323"/>
      <c r="TGQ50" s="1112"/>
      <c r="TGR50" s="324"/>
      <c r="TGS50" s="325"/>
      <c r="TGT50" s="326"/>
      <c r="TGU50" s="327"/>
      <c r="TGV50" s="328"/>
      <c r="TGW50" s="269"/>
      <c r="TGX50" s="267"/>
      <c r="TGY50" s="322"/>
      <c r="TGZ50" s="323"/>
      <c r="THA50" s="1112"/>
      <c r="THB50" s="324"/>
      <c r="THC50" s="325"/>
      <c r="THD50" s="326"/>
      <c r="THE50" s="327"/>
      <c r="THF50" s="328"/>
      <c r="THG50" s="269"/>
      <c r="THH50" s="267"/>
      <c r="THI50" s="322"/>
      <c r="THJ50" s="323"/>
      <c r="THK50" s="1112"/>
      <c r="THL50" s="324"/>
      <c r="THM50" s="325"/>
      <c r="THN50" s="326"/>
      <c r="THO50" s="327"/>
      <c r="THP50" s="328"/>
      <c r="THQ50" s="269"/>
      <c r="THR50" s="267"/>
      <c r="THS50" s="322"/>
      <c r="THT50" s="323"/>
      <c r="THU50" s="1112"/>
      <c r="THV50" s="324"/>
      <c r="THW50" s="325"/>
      <c r="THX50" s="326"/>
      <c r="THY50" s="327"/>
      <c r="THZ50" s="328"/>
      <c r="TIA50" s="269"/>
      <c r="TIB50" s="267"/>
      <c r="TIC50" s="322"/>
      <c r="TID50" s="323"/>
      <c r="TIE50" s="1112"/>
      <c r="TIF50" s="324"/>
      <c r="TIG50" s="325"/>
      <c r="TIH50" s="326"/>
      <c r="TII50" s="327"/>
      <c r="TIJ50" s="328"/>
      <c r="TIK50" s="269"/>
      <c r="TIL50" s="267"/>
      <c r="TIM50" s="322"/>
      <c r="TIN50" s="323"/>
      <c r="TIO50" s="1112"/>
      <c r="TIP50" s="324"/>
      <c r="TIQ50" s="325"/>
      <c r="TIR50" s="326"/>
      <c r="TIS50" s="327"/>
      <c r="TIT50" s="328"/>
      <c r="TIU50" s="269"/>
      <c r="TIV50" s="267"/>
      <c r="TIW50" s="322"/>
      <c r="TIX50" s="323"/>
      <c r="TIY50" s="1112"/>
      <c r="TIZ50" s="324"/>
      <c r="TJA50" s="325"/>
      <c r="TJB50" s="326"/>
      <c r="TJC50" s="327"/>
      <c r="TJD50" s="328"/>
      <c r="TJE50" s="269"/>
      <c r="TJF50" s="267"/>
      <c r="TJG50" s="322"/>
      <c r="TJH50" s="323"/>
      <c r="TJI50" s="1112"/>
      <c r="TJJ50" s="324"/>
      <c r="TJK50" s="325"/>
      <c r="TJL50" s="326"/>
      <c r="TJM50" s="327"/>
      <c r="TJN50" s="328"/>
      <c r="TJO50" s="269"/>
      <c r="TJP50" s="267"/>
      <c r="TJQ50" s="322"/>
      <c r="TJR50" s="323"/>
      <c r="TJS50" s="1112"/>
      <c r="TJT50" s="324"/>
      <c r="TJU50" s="325"/>
      <c r="TJV50" s="326"/>
      <c r="TJW50" s="327"/>
      <c r="TJX50" s="328"/>
      <c r="TJY50" s="269"/>
      <c r="TJZ50" s="267"/>
      <c r="TKA50" s="322"/>
      <c r="TKB50" s="323"/>
      <c r="TKC50" s="1112"/>
      <c r="TKD50" s="324"/>
      <c r="TKE50" s="325"/>
      <c r="TKF50" s="326"/>
      <c r="TKG50" s="327"/>
      <c r="TKH50" s="328"/>
      <c r="TKI50" s="269"/>
      <c r="TKJ50" s="267"/>
      <c r="TKK50" s="322"/>
      <c r="TKL50" s="323"/>
      <c r="TKM50" s="1112"/>
      <c r="TKN50" s="324"/>
      <c r="TKO50" s="325"/>
      <c r="TKP50" s="326"/>
      <c r="TKQ50" s="327"/>
      <c r="TKR50" s="328"/>
      <c r="TKS50" s="269"/>
      <c r="TKT50" s="267"/>
      <c r="TKU50" s="322"/>
      <c r="TKV50" s="323"/>
      <c r="TKW50" s="1112"/>
      <c r="TKX50" s="324"/>
      <c r="TKY50" s="325"/>
      <c r="TKZ50" s="326"/>
      <c r="TLA50" s="327"/>
      <c r="TLB50" s="328"/>
      <c r="TLC50" s="269"/>
      <c r="TLD50" s="267"/>
      <c r="TLE50" s="322"/>
      <c r="TLF50" s="323"/>
      <c r="TLG50" s="1112"/>
      <c r="TLH50" s="324"/>
      <c r="TLI50" s="325"/>
      <c r="TLJ50" s="326"/>
      <c r="TLK50" s="327"/>
      <c r="TLL50" s="328"/>
      <c r="TLM50" s="269"/>
      <c r="TLN50" s="267"/>
      <c r="TLO50" s="322"/>
      <c r="TLP50" s="323"/>
      <c r="TLQ50" s="1112"/>
      <c r="TLR50" s="324"/>
      <c r="TLS50" s="325"/>
      <c r="TLT50" s="326"/>
      <c r="TLU50" s="327"/>
      <c r="TLV50" s="328"/>
      <c r="TLW50" s="269"/>
      <c r="TLX50" s="267"/>
      <c r="TLY50" s="322"/>
      <c r="TLZ50" s="323"/>
      <c r="TMA50" s="1112"/>
      <c r="TMB50" s="324"/>
      <c r="TMC50" s="325"/>
      <c r="TMD50" s="326"/>
      <c r="TME50" s="327"/>
      <c r="TMF50" s="328"/>
      <c r="TMG50" s="269"/>
      <c r="TMH50" s="267"/>
      <c r="TMI50" s="322"/>
      <c r="TMJ50" s="323"/>
      <c r="TMK50" s="1112"/>
      <c r="TML50" s="324"/>
      <c r="TMM50" s="325"/>
      <c r="TMN50" s="326"/>
      <c r="TMO50" s="327"/>
      <c r="TMP50" s="328"/>
      <c r="TMQ50" s="269"/>
      <c r="TMR50" s="267"/>
      <c r="TMS50" s="322"/>
      <c r="TMT50" s="323"/>
      <c r="TMU50" s="1112"/>
      <c r="TMV50" s="324"/>
      <c r="TMW50" s="325"/>
      <c r="TMX50" s="326"/>
      <c r="TMY50" s="327"/>
      <c r="TMZ50" s="328"/>
      <c r="TNA50" s="269"/>
      <c r="TNB50" s="267"/>
      <c r="TNC50" s="322"/>
      <c r="TND50" s="323"/>
      <c r="TNE50" s="1112"/>
      <c r="TNF50" s="324"/>
      <c r="TNG50" s="325"/>
      <c r="TNH50" s="326"/>
      <c r="TNI50" s="327"/>
      <c r="TNJ50" s="328"/>
      <c r="TNK50" s="269"/>
      <c r="TNL50" s="267"/>
      <c r="TNM50" s="322"/>
      <c r="TNN50" s="323"/>
      <c r="TNO50" s="1112"/>
      <c r="TNP50" s="324"/>
      <c r="TNQ50" s="325"/>
      <c r="TNR50" s="326"/>
      <c r="TNS50" s="327"/>
      <c r="TNT50" s="328"/>
      <c r="TNU50" s="269"/>
      <c r="TNV50" s="267"/>
      <c r="TNW50" s="322"/>
      <c r="TNX50" s="323"/>
      <c r="TNY50" s="1112"/>
      <c r="TNZ50" s="324"/>
      <c r="TOA50" s="325"/>
      <c r="TOB50" s="326"/>
      <c r="TOC50" s="327"/>
      <c r="TOD50" s="328"/>
      <c r="TOE50" s="269"/>
      <c r="TOF50" s="267"/>
      <c r="TOG50" s="322"/>
      <c r="TOH50" s="323"/>
      <c r="TOI50" s="1112"/>
      <c r="TOJ50" s="324"/>
      <c r="TOK50" s="325"/>
      <c r="TOL50" s="326"/>
      <c r="TOM50" s="327"/>
      <c r="TON50" s="328"/>
      <c r="TOO50" s="269"/>
      <c r="TOP50" s="267"/>
      <c r="TOQ50" s="322"/>
      <c r="TOR50" s="323"/>
      <c r="TOS50" s="1112"/>
      <c r="TOT50" s="324"/>
      <c r="TOU50" s="325"/>
      <c r="TOV50" s="326"/>
      <c r="TOW50" s="327"/>
      <c r="TOX50" s="328"/>
      <c r="TOY50" s="269"/>
      <c r="TOZ50" s="267"/>
      <c r="TPA50" s="322"/>
      <c r="TPB50" s="323"/>
      <c r="TPC50" s="1112"/>
      <c r="TPD50" s="324"/>
      <c r="TPE50" s="325"/>
      <c r="TPF50" s="326"/>
      <c r="TPG50" s="327"/>
      <c r="TPH50" s="328"/>
      <c r="TPI50" s="269"/>
      <c r="TPJ50" s="267"/>
      <c r="TPK50" s="322"/>
      <c r="TPL50" s="323"/>
      <c r="TPM50" s="1112"/>
      <c r="TPN50" s="324"/>
      <c r="TPO50" s="325"/>
      <c r="TPP50" s="326"/>
      <c r="TPQ50" s="327"/>
      <c r="TPR50" s="328"/>
      <c r="TPS50" s="269"/>
      <c r="TPT50" s="267"/>
      <c r="TPU50" s="322"/>
      <c r="TPV50" s="323"/>
      <c r="TPW50" s="1112"/>
      <c r="TPX50" s="324"/>
      <c r="TPY50" s="325"/>
      <c r="TPZ50" s="326"/>
      <c r="TQA50" s="327"/>
      <c r="TQB50" s="328"/>
      <c r="TQC50" s="269"/>
      <c r="TQD50" s="267"/>
      <c r="TQE50" s="322"/>
      <c r="TQF50" s="323"/>
      <c r="TQG50" s="1112"/>
      <c r="TQH50" s="324"/>
      <c r="TQI50" s="325"/>
      <c r="TQJ50" s="326"/>
      <c r="TQK50" s="327"/>
      <c r="TQL50" s="328"/>
      <c r="TQM50" s="269"/>
      <c r="TQN50" s="267"/>
      <c r="TQO50" s="322"/>
      <c r="TQP50" s="323"/>
      <c r="TQQ50" s="1112"/>
      <c r="TQR50" s="324"/>
      <c r="TQS50" s="325"/>
      <c r="TQT50" s="326"/>
      <c r="TQU50" s="327"/>
      <c r="TQV50" s="328"/>
      <c r="TQW50" s="269"/>
      <c r="TQX50" s="267"/>
      <c r="TQY50" s="322"/>
      <c r="TQZ50" s="323"/>
      <c r="TRA50" s="1112"/>
      <c r="TRB50" s="324"/>
      <c r="TRC50" s="325"/>
      <c r="TRD50" s="326"/>
      <c r="TRE50" s="327"/>
      <c r="TRF50" s="328"/>
      <c r="TRG50" s="269"/>
      <c r="TRH50" s="267"/>
      <c r="TRI50" s="322"/>
      <c r="TRJ50" s="323"/>
      <c r="TRK50" s="1112"/>
      <c r="TRL50" s="324"/>
      <c r="TRM50" s="325"/>
      <c r="TRN50" s="326"/>
      <c r="TRO50" s="327"/>
      <c r="TRP50" s="328"/>
      <c r="TRQ50" s="269"/>
      <c r="TRR50" s="267"/>
      <c r="TRS50" s="322"/>
      <c r="TRT50" s="323"/>
      <c r="TRU50" s="1112"/>
      <c r="TRV50" s="324"/>
      <c r="TRW50" s="325"/>
      <c r="TRX50" s="326"/>
      <c r="TRY50" s="327"/>
      <c r="TRZ50" s="328"/>
      <c r="TSA50" s="269"/>
      <c r="TSB50" s="267"/>
      <c r="TSC50" s="322"/>
      <c r="TSD50" s="323"/>
      <c r="TSE50" s="1112"/>
      <c r="TSF50" s="324"/>
      <c r="TSG50" s="325"/>
      <c r="TSH50" s="326"/>
      <c r="TSI50" s="327"/>
      <c r="TSJ50" s="328"/>
      <c r="TSK50" s="269"/>
      <c r="TSL50" s="267"/>
      <c r="TSM50" s="322"/>
      <c r="TSN50" s="323"/>
      <c r="TSO50" s="1112"/>
      <c r="TSP50" s="324"/>
      <c r="TSQ50" s="325"/>
      <c r="TSR50" s="326"/>
      <c r="TSS50" s="327"/>
      <c r="TST50" s="328"/>
      <c r="TSU50" s="269"/>
      <c r="TSV50" s="267"/>
      <c r="TSW50" s="322"/>
      <c r="TSX50" s="323"/>
      <c r="TSY50" s="1112"/>
      <c r="TSZ50" s="324"/>
      <c r="TTA50" s="325"/>
      <c r="TTB50" s="326"/>
      <c r="TTC50" s="327"/>
      <c r="TTD50" s="328"/>
      <c r="TTE50" s="269"/>
      <c r="TTF50" s="267"/>
      <c r="TTG50" s="322"/>
      <c r="TTH50" s="323"/>
      <c r="TTI50" s="1112"/>
      <c r="TTJ50" s="324"/>
      <c r="TTK50" s="325"/>
      <c r="TTL50" s="326"/>
      <c r="TTM50" s="327"/>
      <c r="TTN50" s="328"/>
      <c r="TTO50" s="269"/>
      <c r="TTP50" s="267"/>
      <c r="TTQ50" s="322"/>
      <c r="TTR50" s="323"/>
      <c r="TTS50" s="1112"/>
      <c r="TTT50" s="324"/>
      <c r="TTU50" s="325"/>
      <c r="TTV50" s="326"/>
      <c r="TTW50" s="327"/>
      <c r="TTX50" s="328"/>
      <c r="TTY50" s="269"/>
      <c r="TTZ50" s="267"/>
      <c r="TUA50" s="322"/>
      <c r="TUB50" s="323"/>
      <c r="TUC50" s="1112"/>
      <c r="TUD50" s="324"/>
      <c r="TUE50" s="325"/>
      <c r="TUF50" s="326"/>
      <c r="TUG50" s="327"/>
      <c r="TUH50" s="328"/>
      <c r="TUI50" s="269"/>
      <c r="TUJ50" s="267"/>
      <c r="TUK50" s="322"/>
      <c r="TUL50" s="323"/>
      <c r="TUM50" s="1112"/>
      <c r="TUN50" s="324"/>
      <c r="TUO50" s="325"/>
      <c r="TUP50" s="326"/>
      <c r="TUQ50" s="327"/>
      <c r="TUR50" s="328"/>
      <c r="TUS50" s="269"/>
      <c r="TUT50" s="267"/>
      <c r="TUU50" s="322"/>
      <c r="TUV50" s="323"/>
      <c r="TUW50" s="1112"/>
      <c r="TUX50" s="324"/>
      <c r="TUY50" s="325"/>
      <c r="TUZ50" s="326"/>
      <c r="TVA50" s="327"/>
      <c r="TVB50" s="328"/>
      <c r="TVC50" s="269"/>
      <c r="TVD50" s="267"/>
      <c r="TVE50" s="322"/>
      <c r="TVF50" s="323"/>
      <c r="TVG50" s="1112"/>
      <c r="TVH50" s="324"/>
      <c r="TVI50" s="325"/>
      <c r="TVJ50" s="326"/>
      <c r="TVK50" s="327"/>
      <c r="TVL50" s="328"/>
      <c r="TVM50" s="269"/>
      <c r="TVN50" s="267"/>
      <c r="TVO50" s="322"/>
      <c r="TVP50" s="323"/>
      <c r="TVQ50" s="1112"/>
      <c r="TVR50" s="324"/>
      <c r="TVS50" s="325"/>
      <c r="TVT50" s="326"/>
      <c r="TVU50" s="327"/>
      <c r="TVV50" s="328"/>
      <c r="TVW50" s="269"/>
      <c r="TVX50" s="267"/>
      <c r="TVY50" s="322"/>
      <c r="TVZ50" s="323"/>
      <c r="TWA50" s="1112"/>
      <c r="TWB50" s="324"/>
      <c r="TWC50" s="325"/>
      <c r="TWD50" s="326"/>
      <c r="TWE50" s="327"/>
      <c r="TWF50" s="328"/>
      <c r="TWG50" s="269"/>
      <c r="TWH50" s="267"/>
      <c r="TWI50" s="322"/>
      <c r="TWJ50" s="323"/>
      <c r="TWK50" s="1112"/>
      <c r="TWL50" s="324"/>
      <c r="TWM50" s="325"/>
      <c r="TWN50" s="326"/>
      <c r="TWO50" s="327"/>
      <c r="TWP50" s="328"/>
      <c r="TWQ50" s="269"/>
      <c r="TWR50" s="267"/>
      <c r="TWS50" s="322"/>
      <c r="TWT50" s="323"/>
      <c r="TWU50" s="1112"/>
      <c r="TWV50" s="324"/>
      <c r="TWW50" s="325"/>
      <c r="TWX50" s="326"/>
      <c r="TWY50" s="327"/>
      <c r="TWZ50" s="328"/>
      <c r="TXA50" s="269"/>
      <c r="TXB50" s="267"/>
      <c r="TXC50" s="322"/>
      <c r="TXD50" s="323"/>
      <c r="TXE50" s="1112"/>
      <c r="TXF50" s="324"/>
      <c r="TXG50" s="325"/>
      <c r="TXH50" s="326"/>
      <c r="TXI50" s="327"/>
      <c r="TXJ50" s="328"/>
      <c r="TXK50" s="269"/>
      <c r="TXL50" s="267"/>
      <c r="TXM50" s="322"/>
      <c r="TXN50" s="323"/>
      <c r="TXO50" s="1112"/>
      <c r="TXP50" s="324"/>
      <c r="TXQ50" s="325"/>
      <c r="TXR50" s="326"/>
      <c r="TXS50" s="327"/>
      <c r="TXT50" s="328"/>
      <c r="TXU50" s="269"/>
      <c r="TXV50" s="267"/>
      <c r="TXW50" s="322"/>
      <c r="TXX50" s="323"/>
      <c r="TXY50" s="1112"/>
      <c r="TXZ50" s="324"/>
      <c r="TYA50" s="325"/>
      <c r="TYB50" s="326"/>
      <c r="TYC50" s="327"/>
      <c r="TYD50" s="328"/>
      <c r="TYE50" s="269"/>
      <c r="TYF50" s="267"/>
      <c r="TYG50" s="322"/>
      <c r="TYH50" s="323"/>
      <c r="TYI50" s="1112"/>
      <c r="TYJ50" s="324"/>
      <c r="TYK50" s="325"/>
      <c r="TYL50" s="326"/>
      <c r="TYM50" s="327"/>
      <c r="TYN50" s="328"/>
      <c r="TYO50" s="269"/>
      <c r="TYP50" s="267"/>
      <c r="TYQ50" s="322"/>
      <c r="TYR50" s="323"/>
      <c r="TYS50" s="1112"/>
      <c r="TYT50" s="324"/>
      <c r="TYU50" s="325"/>
      <c r="TYV50" s="326"/>
      <c r="TYW50" s="327"/>
      <c r="TYX50" s="328"/>
      <c r="TYY50" s="269"/>
      <c r="TYZ50" s="267"/>
      <c r="TZA50" s="322"/>
      <c r="TZB50" s="323"/>
      <c r="TZC50" s="1112"/>
      <c r="TZD50" s="324"/>
      <c r="TZE50" s="325"/>
      <c r="TZF50" s="326"/>
      <c r="TZG50" s="327"/>
      <c r="TZH50" s="328"/>
      <c r="TZI50" s="269"/>
      <c r="TZJ50" s="267"/>
      <c r="TZK50" s="322"/>
      <c r="TZL50" s="323"/>
      <c r="TZM50" s="1112"/>
      <c r="TZN50" s="324"/>
      <c r="TZO50" s="325"/>
      <c r="TZP50" s="326"/>
      <c r="TZQ50" s="327"/>
      <c r="TZR50" s="328"/>
      <c r="TZS50" s="269"/>
      <c r="TZT50" s="267"/>
      <c r="TZU50" s="322"/>
      <c r="TZV50" s="323"/>
      <c r="TZW50" s="1112"/>
      <c r="TZX50" s="324"/>
      <c r="TZY50" s="325"/>
      <c r="TZZ50" s="326"/>
      <c r="UAA50" s="327"/>
      <c r="UAB50" s="328"/>
      <c r="UAC50" s="269"/>
      <c r="UAD50" s="267"/>
      <c r="UAE50" s="322"/>
      <c r="UAF50" s="323"/>
      <c r="UAG50" s="1112"/>
      <c r="UAH50" s="324"/>
      <c r="UAI50" s="325"/>
      <c r="UAJ50" s="326"/>
      <c r="UAK50" s="327"/>
      <c r="UAL50" s="328"/>
      <c r="UAM50" s="269"/>
      <c r="UAN50" s="267"/>
      <c r="UAO50" s="322"/>
      <c r="UAP50" s="323"/>
      <c r="UAQ50" s="1112"/>
      <c r="UAR50" s="324"/>
      <c r="UAS50" s="325"/>
      <c r="UAT50" s="326"/>
      <c r="UAU50" s="327"/>
      <c r="UAV50" s="328"/>
      <c r="UAW50" s="269"/>
      <c r="UAX50" s="267"/>
      <c r="UAY50" s="322"/>
      <c r="UAZ50" s="323"/>
      <c r="UBA50" s="1112"/>
      <c r="UBB50" s="324"/>
      <c r="UBC50" s="325"/>
      <c r="UBD50" s="326"/>
      <c r="UBE50" s="327"/>
      <c r="UBF50" s="328"/>
      <c r="UBG50" s="269"/>
      <c r="UBH50" s="267"/>
      <c r="UBI50" s="322"/>
      <c r="UBJ50" s="323"/>
      <c r="UBK50" s="1112"/>
      <c r="UBL50" s="324"/>
      <c r="UBM50" s="325"/>
      <c r="UBN50" s="326"/>
      <c r="UBO50" s="327"/>
      <c r="UBP50" s="328"/>
      <c r="UBQ50" s="269"/>
      <c r="UBR50" s="267"/>
      <c r="UBS50" s="322"/>
      <c r="UBT50" s="323"/>
      <c r="UBU50" s="1112"/>
      <c r="UBV50" s="324"/>
      <c r="UBW50" s="325"/>
      <c r="UBX50" s="326"/>
      <c r="UBY50" s="327"/>
      <c r="UBZ50" s="328"/>
      <c r="UCA50" s="269"/>
      <c r="UCB50" s="267"/>
      <c r="UCC50" s="322"/>
      <c r="UCD50" s="323"/>
      <c r="UCE50" s="1112"/>
      <c r="UCF50" s="324"/>
      <c r="UCG50" s="325"/>
      <c r="UCH50" s="326"/>
      <c r="UCI50" s="327"/>
      <c r="UCJ50" s="328"/>
      <c r="UCK50" s="269"/>
      <c r="UCL50" s="267"/>
      <c r="UCM50" s="322"/>
      <c r="UCN50" s="323"/>
      <c r="UCO50" s="1112"/>
      <c r="UCP50" s="324"/>
      <c r="UCQ50" s="325"/>
      <c r="UCR50" s="326"/>
      <c r="UCS50" s="327"/>
      <c r="UCT50" s="328"/>
      <c r="UCU50" s="269"/>
      <c r="UCV50" s="267"/>
      <c r="UCW50" s="322"/>
      <c r="UCX50" s="323"/>
      <c r="UCY50" s="1112"/>
      <c r="UCZ50" s="324"/>
      <c r="UDA50" s="325"/>
      <c r="UDB50" s="326"/>
      <c r="UDC50" s="327"/>
      <c r="UDD50" s="328"/>
      <c r="UDE50" s="269"/>
      <c r="UDF50" s="267"/>
      <c r="UDG50" s="322"/>
      <c r="UDH50" s="323"/>
      <c r="UDI50" s="1112"/>
      <c r="UDJ50" s="324"/>
      <c r="UDK50" s="325"/>
      <c r="UDL50" s="326"/>
      <c r="UDM50" s="327"/>
      <c r="UDN50" s="328"/>
      <c r="UDO50" s="269"/>
      <c r="UDP50" s="267"/>
      <c r="UDQ50" s="322"/>
      <c r="UDR50" s="323"/>
      <c r="UDS50" s="1112"/>
      <c r="UDT50" s="324"/>
      <c r="UDU50" s="325"/>
      <c r="UDV50" s="326"/>
      <c r="UDW50" s="327"/>
      <c r="UDX50" s="328"/>
      <c r="UDY50" s="269"/>
      <c r="UDZ50" s="267"/>
      <c r="UEA50" s="322"/>
      <c r="UEB50" s="323"/>
      <c r="UEC50" s="1112"/>
      <c r="UED50" s="324"/>
      <c r="UEE50" s="325"/>
      <c r="UEF50" s="326"/>
      <c r="UEG50" s="327"/>
      <c r="UEH50" s="328"/>
      <c r="UEI50" s="269"/>
      <c r="UEJ50" s="267"/>
      <c r="UEK50" s="322"/>
      <c r="UEL50" s="323"/>
      <c r="UEM50" s="1112"/>
      <c r="UEN50" s="324"/>
      <c r="UEO50" s="325"/>
      <c r="UEP50" s="326"/>
      <c r="UEQ50" s="327"/>
      <c r="UER50" s="328"/>
      <c r="UES50" s="269"/>
      <c r="UET50" s="267"/>
      <c r="UEU50" s="322"/>
      <c r="UEV50" s="323"/>
      <c r="UEW50" s="1112"/>
      <c r="UEX50" s="324"/>
      <c r="UEY50" s="325"/>
      <c r="UEZ50" s="326"/>
      <c r="UFA50" s="327"/>
      <c r="UFB50" s="328"/>
      <c r="UFC50" s="269"/>
      <c r="UFD50" s="267"/>
      <c r="UFE50" s="322"/>
      <c r="UFF50" s="323"/>
      <c r="UFG50" s="1112"/>
      <c r="UFH50" s="324"/>
      <c r="UFI50" s="325"/>
      <c r="UFJ50" s="326"/>
      <c r="UFK50" s="327"/>
      <c r="UFL50" s="328"/>
      <c r="UFM50" s="269"/>
      <c r="UFN50" s="267"/>
      <c r="UFO50" s="322"/>
      <c r="UFP50" s="323"/>
      <c r="UFQ50" s="1112"/>
      <c r="UFR50" s="324"/>
      <c r="UFS50" s="325"/>
      <c r="UFT50" s="326"/>
      <c r="UFU50" s="327"/>
      <c r="UFV50" s="328"/>
      <c r="UFW50" s="269"/>
      <c r="UFX50" s="267"/>
      <c r="UFY50" s="322"/>
      <c r="UFZ50" s="323"/>
      <c r="UGA50" s="1112"/>
      <c r="UGB50" s="324"/>
      <c r="UGC50" s="325"/>
      <c r="UGD50" s="326"/>
      <c r="UGE50" s="327"/>
      <c r="UGF50" s="328"/>
      <c r="UGG50" s="269"/>
      <c r="UGH50" s="267"/>
      <c r="UGI50" s="322"/>
      <c r="UGJ50" s="323"/>
      <c r="UGK50" s="1112"/>
      <c r="UGL50" s="324"/>
      <c r="UGM50" s="325"/>
      <c r="UGN50" s="326"/>
      <c r="UGO50" s="327"/>
      <c r="UGP50" s="328"/>
      <c r="UGQ50" s="269"/>
      <c r="UGR50" s="267"/>
      <c r="UGS50" s="322"/>
      <c r="UGT50" s="323"/>
      <c r="UGU50" s="1112"/>
      <c r="UGV50" s="324"/>
      <c r="UGW50" s="325"/>
      <c r="UGX50" s="326"/>
      <c r="UGY50" s="327"/>
      <c r="UGZ50" s="328"/>
      <c r="UHA50" s="269"/>
      <c r="UHB50" s="267"/>
      <c r="UHC50" s="322"/>
      <c r="UHD50" s="323"/>
      <c r="UHE50" s="1112"/>
      <c r="UHF50" s="324"/>
      <c r="UHG50" s="325"/>
      <c r="UHH50" s="326"/>
      <c r="UHI50" s="327"/>
      <c r="UHJ50" s="328"/>
      <c r="UHK50" s="269"/>
      <c r="UHL50" s="267"/>
      <c r="UHM50" s="322"/>
      <c r="UHN50" s="323"/>
      <c r="UHO50" s="1112"/>
      <c r="UHP50" s="324"/>
      <c r="UHQ50" s="325"/>
      <c r="UHR50" s="326"/>
      <c r="UHS50" s="327"/>
      <c r="UHT50" s="328"/>
      <c r="UHU50" s="269"/>
      <c r="UHV50" s="267"/>
      <c r="UHW50" s="322"/>
      <c r="UHX50" s="323"/>
      <c r="UHY50" s="1112"/>
      <c r="UHZ50" s="324"/>
      <c r="UIA50" s="325"/>
      <c r="UIB50" s="326"/>
      <c r="UIC50" s="327"/>
      <c r="UID50" s="328"/>
      <c r="UIE50" s="269"/>
      <c r="UIF50" s="267"/>
      <c r="UIG50" s="322"/>
      <c r="UIH50" s="323"/>
      <c r="UII50" s="1112"/>
      <c r="UIJ50" s="324"/>
      <c r="UIK50" s="325"/>
      <c r="UIL50" s="326"/>
      <c r="UIM50" s="327"/>
      <c r="UIN50" s="328"/>
      <c r="UIO50" s="269"/>
      <c r="UIP50" s="267"/>
      <c r="UIQ50" s="322"/>
      <c r="UIR50" s="323"/>
      <c r="UIS50" s="1112"/>
      <c r="UIT50" s="324"/>
      <c r="UIU50" s="325"/>
      <c r="UIV50" s="326"/>
      <c r="UIW50" s="327"/>
      <c r="UIX50" s="328"/>
      <c r="UIY50" s="269"/>
      <c r="UIZ50" s="267"/>
      <c r="UJA50" s="322"/>
      <c r="UJB50" s="323"/>
      <c r="UJC50" s="1112"/>
      <c r="UJD50" s="324"/>
      <c r="UJE50" s="325"/>
      <c r="UJF50" s="326"/>
      <c r="UJG50" s="327"/>
      <c r="UJH50" s="328"/>
      <c r="UJI50" s="269"/>
      <c r="UJJ50" s="267"/>
      <c r="UJK50" s="322"/>
      <c r="UJL50" s="323"/>
      <c r="UJM50" s="1112"/>
      <c r="UJN50" s="324"/>
      <c r="UJO50" s="325"/>
      <c r="UJP50" s="326"/>
      <c r="UJQ50" s="327"/>
      <c r="UJR50" s="328"/>
      <c r="UJS50" s="269"/>
      <c r="UJT50" s="267"/>
      <c r="UJU50" s="322"/>
      <c r="UJV50" s="323"/>
      <c r="UJW50" s="1112"/>
      <c r="UJX50" s="324"/>
      <c r="UJY50" s="325"/>
      <c r="UJZ50" s="326"/>
      <c r="UKA50" s="327"/>
      <c r="UKB50" s="328"/>
      <c r="UKC50" s="269"/>
      <c r="UKD50" s="267"/>
      <c r="UKE50" s="322"/>
      <c r="UKF50" s="323"/>
      <c r="UKG50" s="1112"/>
      <c r="UKH50" s="324"/>
      <c r="UKI50" s="325"/>
      <c r="UKJ50" s="326"/>
      <c r="UKK50" s="327"/>
      <c r="UKL50" s="328"/>
      <c r="UKM50" s="269"/>
      <c r="UKN50" s="267"/>
      <c r="UKO50" s="322"/>
      <c r="UKP50" s="323"/>
      <c r="UKQ50" s="1112"/>
      <c r="UKR50" s="324"/>
      <c r="UKS50" s="325"/>
      <c r="UKT50" s="326"/>
      <c r="UKU50" s="327"/>
      <c r="UKV50" s="328"/>
      <c r="UKW50" s="269"/>
      <c r="UKX50" s="267"/>
      <c r="UKY50" s="322"/>
      <c r="UKZ50" s="323"/>
      <c r="ULA50" s="1112"/>
      <c r="ULB50" s="324"/>
      <c r="ULC50" s="325"/>
      <c r="ULD50" s="326"/>
      <c r="ULE50" s="327"/>
      <c r="ULF50" s="328"/>
      <c r="ULG50" s="269"/>
      <c r="ULH50" s="267"/>
      <c r="ULI50" s="322"/>
      <c r="ULJ50" s="323"/>
      <c r="ULK50" s="1112"/>
      <c r="ULL50" s="324"/>
      <c r="ULM50" s="325"/>
      <c r="ULN50" s="326"/>
      <c r="ULO50" s="327"/>
      <c r="ULP50" s="328"/>
      <c r="ULQ50" s="269"/>
      <c r="ULR50" s="267"/>
      <c r="ULS50" s="322"/>
      <c r="ULT50" s="323"/>
      <c r="ULU50" s="1112"/>
      <c r="ULV50" s="324"/>
      <c r="ULW50" s="325"/>
      <c r="ULX50" s="326"/>
      <c r="ULY50" s="327"/>
      <c r="ULZ50" s="328"/>
      <c r="UMA50" s="269"/>
      <c r="UMB50" s="267"/>
      <c r="UMC50" s="322"/>
      <c r="UMD50" s="323"/>
      <c r="UME50" s="1112"/>
      <c r="UMF50" s="324"/>
      <c r="UMG50" s="325"/>
      <c r="UMH50" s="326"/>
      <c r="UMI50" s="327"/>
      <c r="UMJ50" s="328"/>
      <c r="UMK50" s="269"/>
      <c r="UML50" s="267"/>
      <c r="UMM50" s="322"/>
      <c r="UMN50" s="323"/>
      <c r="UMO50" s="1112"/>
      <c r="UMP50" s="324"/>
      <c r="UMQ50" s="325"/>
      <c r="UMR50" s="326"/>
      <c r="UMS50" s="327"/>
      <c r="UMT50" s="328"/>
      <c r="UMU50" s="269"/>
      <c r="UMV50" s="267"/>
      <c r="UMW50" s="322"/>
      <c r="UMX50" s="323"/>
      <c r="UMY50" s="1112"/>
      <c r="UMZ50" s="324"/>
      <c r="UNA50" s="325"/>
      <c r="UNB50" s="326"/>
      <c r="UNC50" s="327"/>
      <c r="UND50" s="328"/>
      <c r="UNE50" s="269"/>
      <c r="UNF50" s="267"/>
      <c r="UNG50" s="322"/>
      <c r="UNH50" s="323"/>
      <c r="UNI50" s="1112"/>
      <c r="UNJ50" s="324"/>
      <c r="UNK50" s="325"/>
      <c r="UNL50" s="326"/>
      <c r="UNM50" s="327"/>
      <c r="UNN50" s="328"/>
      <c r="UNO50" s="269"/>
      <c r="UNP50" s="267"/>
      <c r="UNQ50" s="322"/>
      <c r="UNR50" s="323"/>
      <c r="UNS50" s="1112"/>
      <c r="UNT50" s="324"/>
      <c r="UNU50" s="325"/>
      <c r="UNV50" s="326"/>
      <c r="UNW50" s="327"/>
      <c r="UNX50" s="328"/>
      <c r="UNY50" s="269"/>
      <c r="UNZ50" s="267"/>
      <c r="UOA50" s="322"/>
      <c r="UOB50" s="323"/>
      <c r="UOC50" s="1112"/>
      <c r="UOD50" s="324"/>
      <c r="UOE50" s="325"/>
      <c r="UOF50" s="326"/>
      <c r="UOG50" s="327"/>
      <c r="UOH50" s="328"/>
      <c r="UOI50" s="269"/>
      <c r="UOJ50" s="267"/>
      <c r="UOK50" s="322"/>
      <c r="UOL50" s="323"/>
      <c r="UOM50" s="1112"/>
      <c r="UON50" s="324"/>
      <c r="UOO50" s="325"/>
      <c r="UOP50" s="326"/>
      <c r="UOQ50" s="327"/>
      <c r="UOR50" s="328"/>
      <c r="UOS50" s="269"/>
      <c r="UOT50" s="267"/>
      <c r="UOU50" s="322"/>
      <c r="UOV50" s="323"/>
      <c r="UOW50" s="1112"/>
      <c r="UOX50" s="324"/>
      <c r="UOY50" s="325"/>
      <c r="UOZ50" s="326"/>
      <c r="UPA50" s="327"/>
      <c r="UPB50" s="328"/>
      <c r="UPC50" s="269"/>
      <c r="UPD50" s="267"/>
      <c r="UPE50" s="322"/>
      <c r="UPF50" s="323"/>
      <c r="UPG50" s="1112"/>
      <c r="UPH50" s="324"/>
      <c r="UPI50" s="325"/>
      <c r="UPJ50" s="326"/>
      <c r="UPK50" s="327"/>
      <c r="UPL50" s="328"/>
      <c r="UPM50" s="269"/>
      <c r="UPN50" s="267"/>
      <c r="UPO50" s="322"/>
      <c r="UPP50" s="323"/>
      <c r="UPQ50" s="1112"/>
      <c r="UPR50" s="324"/>
      <c r="UPS50" s="325"/>
      <c r="UPT50" s="326"/>
      <c r="UPU50" s="327"/>
      <c r="UPV50" s="328"/>
      <c r="UPW50" s="269"/>
      <c r="UPX50" s="267"/>
      <c r="UPY50" s="322"/>
      <c r="UPZ50" s="323"/>
      <c r="UQA50" s="1112"/>
      <c r="UQB50" s="324"/>
      <c r="UQC50" s="325"/>
      <c r="UQD50" s="326"/>
      <c r="UQE50" s="327"/>
      <c r="UQF50" s="328"/>
      <c r="UQG50" s="269"/>
      <c r="UQH50" s="267"/>
      <c r="UQI50" s="322"/>
      <c r="UQJ50" s="323"/>
      <c r="UQK50" s="1112"/>
      <c r="UQL50" s="324"/>
      <c r="UQM50" s="325"/>
      <c r="UQN50" s="326"/>
      <c r="UQO50" s="327"/>
      <c r="UQP50" s="328"/>
      <c r="UQQ50" s="269"/>
      <c r="UQR50" s="267"/>
      <c r="UQS50" s="322"/>
      <c r="UQT50" s="323"/>
      <c r="UQU50" s="1112"/>
      <c r="UQV50" s="324"/>
      <c r="UQW50" s="325"/>
      <c r="UQX50" s="326"/>
      <c r="UQY50" s="327"/>
      <c r="UQZ50" s="328"/>
      <c r="URA50" s="269"/>
      <c r="URB50" s="267"/>
      <c r="URC50" s="322"/>
      <c r="URD50" s="323"/>
      <c r="URE50" s="1112"/>
      <c r="URF50" s="324"/>
      <c r="URG50" s="325"/>
      <c r="URH50" s="326"/>
      <c r="URI50" s="327"/>
      <c r="URJ50" s="328"/>
      <c r="URK50" s="269"/>
      <c r="URL50" s="267"/>
      <c r="URM50" s="322"/>
      <c r="URN50" s="323"/>
      <c r="URO50" s="1112"/>
      <c r="URP50" s="324"/>
      <c r="URQ50" s="325"/>
      <c r="URR50" s="326"/>
      <c r="URS50" s="327"/>
      <c r="URT50" s="328"/>
      <c r="URU50" s="269"/>
      <c r="URV50" s="267"/>
      <c r="URW50" s="322"/>
      <c r="URX50" s="323"/>
      <c r="URY50" s="1112"/>
      <c r="URZ50" s="324"/>
      <c r="USA50" s="325"/>
      <c r="USB50" s="326"/>
      <c r="USC50" s="327"/>
      <c r="USD50" s="328"/>
      <c r="USE50" s="269"/>
      <c r="USF50" s="267"/>
      <c r="USG50" s="322"/>
      <c r="USH50" s="323"/>
      <c r="USI50" s="1112"/>
      <c r="USJ50" s="324"/>
      <c r="USK50" s="325"/>
      <c r="USL50" s="326"/>
      <c r="USM50" s="327"/>
      <c r="USN50" s="328"/>
      <c r="USO50" s="269"/>
      <c r="USP50" s="267"/>
      <c r="USQ50" s="322"/>
      <c r="USR50" s="323"/>
      <c r="USS50" s="1112"/>
      <c r="UST50" s="324"/>
      <c r="USU50" s="325"/>
      <c r="USV50" s="326"/>
      <c r="USW50" s="327"/>
      <c r="USX50" s="328"/>
      <c r="USY50" s="269"/>
      <c r="USZ50" s="267"/>
      <c r="UTA50" s="322"/>
      <c r="UTB50" s="323"/>
      <c r="UTC50" s="1112"/>
      <c r="UTD50" s="324"/>
      <c r="UTE50" s="325"/>
      <c r="UTF50" s="326"/>
      <c r="UTG50" s="327"/>
      <c r="UTH50" s="328"/>
      <c r="UTI50" s="269"/>
      <c r="UTJ50" s="267"/>
      <c r="UTK50" s="322"/>
      <c r="UTL50" s="323"/>
      <c r="UTM50" s="1112"/>
      <c r="UTN50" s="324"/>
      <c r="UTO50" s="325"/>
      <c r="UTP50" s="326"/>
      <c r="UTQ50" s="327"/>
      <c r="UTR50" s="328"/>
      <c r="UTS50" s="269"/>
      <c r="UTT50" s="267"/>
      <c r="UTU50" s="322"/>
      <c r="UTV50" s="323"/>
      <c r="UTW50" s="1112"/>
      <c r="UTX50" s="324"/>
      <c r="UTY50" s="325"/>
      <c r="UTZ50" s="326"/>
      <c r="UUA50" s="327"/>
      <c r="UUB50" s="328"/>
      <c r="UUC50" s="269"/>
      <c r="UUD50" s="267"/>
      <c r="UUE50" s="322"/>
      <c r="UUF50" s="323"/>
      <c r="UUG50" s="1112"/>
      <c r="UUH50" s="324"/>
      <c r="UUI50" s="325"/>
      <c r="UUJ50" s="326"/>
      <c r="UUK50" s="327"/>
      <c r="UUL50" s="328"/>
      <c r="UUM50" s="269"/>
      <c r="UUN50" s="267"/>
      <c r="UUO50" s="322"/>
      <c r="UUP50" s="323"/>
      <c r="UUQ50" s="1112"/>
      <c r="UUR50" s="324"/>
      <c r="UUS50" s="325"/>
      <c r="UUT50" s="326"/>
      <c r="UUU50" s="327"/>
      <c r="UUV50" s="328"/>
      <c r="UUW50" s="269"/>
      <c r="UUX50" s="267"/>
      <c r="UUY50" s="322"/>
      <c r="UUZ50" s="323"/>
      <c r="UVA50" s="1112"/>
      <c r="UVB50" s="324"/>
      <c r="UVC50" s="325"/>
      <c r="UVD50" s="326"/>
      <c r="UVE50" s="327"/>
      <c r="UVF50" s="328"/>
      <c r="UVG50" s="269"/>
      <c r="UVH50" s="267"/>
      <c r="UVI50" s="322"/>
      <c r="UVJ50" s="323"/>
      <c r="UVK50" s="1112"/>
      <c r="UVL50" s="324"/>
      <c r="UVM50" s="325"/>
      <c r="UVN50" s="326"/>
      <c r="UVO50" s="327"/>
      <c r="UVP50" s="328"/>
      <c r="UVQ50" s="269"/>
      <c r="UVR50" s="267"/>
      <c r="UVS50" s="322"/>
      <c r="UVT50" s="323"/>
      <c r="UVU50" s="1112"/>
      <c r="UVV50" s="324"/>
      <c r="UVW50" s="325"/>
      <c r="UVX50" s="326"/>
      <c r="UVY50" s="327"/>
      <c r="UVZ50" s="328"/>
      <c r="UWA50" s="269"/>
      <c r="UWB50" s="267"/>
      <c r="UWC50" s="322"/>
      <c r="UWD50" s="323"/>
      <c r="UWE50" s="1112"/>
      <c r="UWF50" s="324"/>
      <c r="UWG50" s="325"/>
      <c r="UWH50" s="326"/>
      <c r="UWI50" s="327"/>
      <c r="UWJ50" s="328"/>
      <c r="UWK50" s="269"/>
      <c r="UWL50" s="267"/>
      <c r="UWM50" s="322"/>
      <c r="UWN50" s="323"/>
      <c r="UWO50" s="1112"/>
      <c r="UWP50" s="324"/>
      <c r="UWQ50" s="325"/>
      <c r="UWR50" s="326"/>
      <c r="UWS50" s="327"/>
      <c r="UWT50" s="328"/>
      <c r="UWU50" s="269"/>
      <c r="UWV50" s="267"/>
      <c r="UWW50" s="322"/>
      <c r="UWX50" s="323"/>
      <c r="UWY50" s="1112"/>
      <c r="UWZ50" s="324"/>
      <c r="UXA50" s="325"/>
      <c r="UXB50" s="326"/>
      <c r="UXC50" s="327"/>
      <c r="UXD50" s="328"/>
      <c r="UXE50" s="269"/>
      <c r="UXF50" s="267"/>
      <c r="UXG50" s="322"/>
      <c r="UXH50" s="323"/>
      <c r="UXI50" s="1112"/>
      <c r="UXJ50" s="324"/>
      <c r="UXK50" s="325"/>
      <c r="UXL50" s="326"/>
      <c r="UXM50" s="327"/>
      <c r="UXN50" s="328"/>
      <c r="UXO50" s="269"/>
      <c r="UXP50" s="267"/>
      <c r="UXQ50" s="322"/>
      <c r="UXR50" s="323"/>
      <c r="UXS50" s="1112"/>
      <c r="UXT50" s="324"/>
      <c r="UXU50" s="325"/>
      <c r="UXV50" s="326"/>
      <c r="UXW50" s="327"/>
      <c r="UXX50" s="328"/>
      <c r="UXY50" s="269"/>
      <c r="UXZ50" s="267"/>
      <c r="UYA50" s="322"/>
      <c r="UYB50" s="323"/>
      <c r="UYC50" s="1112"/>
      <c r="UYD50" s="324"/>
      <c r="UYE50" s="325"/>
      <c r="UYF50" s="326"/>
      <c r="UYG50" s="327"/>
      <c r="UYH50" s="328"/>
      <c r="UYI50" s="269"/>
      <c r="UYJ50" s="267"/>
      <c r="UYK50" s="322"/>
      <c r="UYL50" s="323"/>
      <c r="UYM50" s="1112"/>
      <c r="UYN50" s="324"/>
      <c r="UYO50" s="325"/>
      <c r="UYP50" s="326"/>
      <c r="UYQ50" s="327"/>
      <c r="UYR50" s="328"/>
      <c r="UYS50" s="269"/>
      <c r="UYT50" s="267"/>
      <c r="UYU50" s="322"/>
      <c r="UYV50" s="323"/>
      <c r="UYW50" s="1112"/>
      <c r="UYX50" s="324"/>
      <c r="UYY50" s="325"/>
      <c r="UYZ50" s="326"/>
      <c r="UZA50" s="327"/>
      <c r="UZB50" s="328"/>
      <c r="UZC50" s="269"/>
      <c r="UZD50" s="267"/>
      <c r="UZE50" s="322"/>
      <c r="UZF50" s="323"/>
      <c r="UZG50" s="1112"/>
      <c r="UZH50" s="324"/>
      <c r="UZI50" s="325"/>
      <c r="UZJ50" s="326"/>
      <c r="UZK50" s="327"/>
      <c r="UZL50" s="328"/>
      <c r="UZM50" s="269"/>
      <c r="UZN50" s="267"/>
      <c r="UZO50" s="322"/>
      <c r="UZP50" s="323"/>
      <c r="UZQ50" s="1112"/>
      <c r="UZR50" s="324"/>
      <c r="UZS50" s="325"/>
      <c r="UZT50" s="326"/>
      <c r="UZU50" s="327"/>
      <c r="UZV50" s="328"/>
      <c r="UZW50" s="269"/>
      <c r="UZX50" s="267"/>
      <c r="UZY50" s="322"/>
      <c r="UZZ50" s="323"/>
      <c r="VAA50" s="1112"/>
      <c r="VAB50" s="324"/>
      <c r="VAC50" s="325"/>
      <c r="VAD50" s="326"/>
      <c r="VAE50" s="327"/>
      <c r="VAF50" s="328"/>
      <c r="VAG50" s="269"/>
      <c r="VAH50" s="267"/>
      <c r="VAI50" s="322"/>
      <c r="VAJ50" s="323"/>
      <c r="VAK50" s="1112"/>
      <c r="VAL50" s="324"/>
      <c r="VAM50" s="325"/>
      <c r="VAN50" s="326"/>
      <c r="VAO50" s="327"/>
      <c r="VAP50" s="328"/>
      <c r="VAQ50" s="269"/>
      <c r="VAR50" s="267"/>
      <c r="VAS50" s="322"/>
      <c r="VAT50" s="323"/>
      <c r="VAU50" s="1112"/>
      <c r="VAV50" s="324"/>
      <c r="VAW50" s="325"/>
      <c r="VAX50" s="326"/>
      <c r="VAY50" s="327"/>
      <c r="VAZ50" s="328"/>
      <c r="VBA50" s="269"/>
      <c r="VBB50" s="267"/>
      <c r="VBC50" s="322"/>
      <c r="VBD50" s="323"/>
      <c r="VBE50" s="1112"/>
      <c r="VBF50" s="324"/>
      <c r="VBG50" s="325"/>
      <c r="VBH50" s="326"/>
      <c r="VBI50" s="327"/>
      <c r="VBJ50" s="328"/>
      <c r="VBK50" s="269"/>
      <c r="VBL50" s="267"/>
      <c r="VBM50" s="322"/>
      <c r="VBN50" s="323"/>
      <c r="VBO50" s="1112"/>
      <c r="VBP50" s="324"/>
      <c r="VBQ50" s="325"/>
      <c r="VBR50" s="326"/>
      <c r="VBS50" s="327"/>
      <c r="VBT50" s="328"/>
      <c r="VBU50" s="269"/>
      <c r="VBV50" s="267"/>
      <c r="VBW50" s="322"/>
      <c r="VBX50" s="323"/>
      <c r="VBY50" s="1112"/>
      <c r="VBZ50" s="324"/>
      <c r="VCA50" s="325"/>
      <c r="VCB50" s="326"/>
      <c r="VCC50" s="327"/>
      <c r="VCD50" s="328"/>
      <c r="VCE50" s="269"/>
      <c r="VCF50" s="267"/>
      <c r="VCG50" s="322"/>
      <c r="VCH50" s="323"/>
      <c r="VCI50" s="1112"/>
      <c r="VCJ50" s="324"/>
      <c r="VCK50" s="325"/>
      <c r="VCL50" s="326"/>
      <c r="VCM50" s="327"/>
      <c r="VCN50" s="328"/>
      <c r="VCO50" s="269"/>
      <c r="VCP50" s="267"/>
      <c r="VCQ50" s="322"/>
      <c r="VCR50" s="323"/>
      <c r="VCS50" s="1112"/>
      <c r="VCT50" s="324"/>
      <c r="VCU50" s="325"/>
      <c r="VCV50" s="326"/>
      <c r="VCW50" s="327"/>
      <c r="VCX50" s="328"/>
      <c r="VCY50" s="269"/>
      <c r="VCZ50" s="267"/>
      <c r="VDA50" s="322"/>
      <c r="VDB50" s="323"/>
      <c r="VDC50" s="1112"/>
      <c r="VDD50" s="324"/>
      <c r="VDE50" s="325"/>
      <c r="VDF50" s="326"/>
      <c r="VDG50" s="327"/>
      <c r="VDH50" s="328"/>
      <c r="VDI50" s="269"/>
      <c r="VDJ50" s="267"/>
      <c r="VDK50" s="322"/>
      <c r="VDL50" s="323"/>
      <c r="VDM50" s="1112"/>
      <c r="VDN50" s="324"/>
      <c r="VDO50" s="325"/>
      <c r="VDP50" s="326"/>
      <c r="VDQ50" s="327"/>
      <c r="VDR50" s="328"/>
      <c r="VDS50" s="269"/>
      <c r="VDT50" s="267"/>
      <c r="VDU50" s="322"/>
      <c r="VDV50" s="323"/>
      <c r="VDW50" s="1112"/>
      <c r="VDX50" s="324"/>
      <c r="VDY50" s="325"/>
      <c r="VDZ50" s="326"/>
      <c r="VEA50" s="327"/>
      <c r="VEB50" s="328"/>
      <c r="VEC50" s="269"/>
      <c r="VED50" s="267"/>
      <c r="VEE50" s="322"/>
      <c r="VEF50" s="323"/>
      <c r="VEG50" s="1112"/>
      <c r="VEH50" s="324"/>
      <c r="VEI50" s="325"/>
      <c r="VEJ50" s="326"/>
      <c r="VEK50" s="327"/>
      <c r="VEL50" s="328"/>
      <c r="VEM50" s="269"/>
      <c r="VEN50" s="267"/>
      <c r="VEO50" s="322"/>
      <c r="VEP50" s="323"/>
      <c r="VEQ50" s="1112"/>
      <c r="VER50" s="324"/>
      <c r="VES50" s="325"/>
      <c r="VET50" s="326"/>
      <c r="VEU50" s="327"/>
      <c r="VEV50" s="328"/>
      <c r="VEW50" s="269"/>
      <c r="VEX50" s="267"/>
      <c r="VEY50" s="322"/>
      <c r="VEZ50" s="323"/>
      <c r="VFA50" s="1112"/>
      <c r="VFB50" s="324"/>
      <c r="VFC50" s="325"/>
      <c r="VFD50" s="326"/>
      <c r="VFE50" s="327"/>
      <c r="VFF50" s="328"/>
      <c r="VFG50" s="269"/>
      <c r="VFH50" s="267"/>
      <c r="VFI50" s="322"/>
      <c r="VFJ50" s="323"/>
      <c r="VFK50" s="1112"/>
      <c r="VFL50" s="324"/>
      <c r="VFM50" s="325"/>
      <c r="VFN50" s="326"/>
      <c r="VFO50" s="327"/>
      <c r="VFP50" s="328"/>
      <c r="VFQ50" s="269"/>
      <c r="VFR50" s="267"/>
      <c r="VFS50" s="322"/>
      <c r="VFT50" s="323"/>
      <c r="VFU50" s="1112"/>
      <c r="VFV50" s="324"/>
      <c r="VFW50" s="325"/>
      <c r="VFX50" s="326"/>
      <c r="VFY50" s="327"/>
      <c r="VFZ50" s="328"/>
      <c r="VGA50" s="269"/>
      <c r="VGB50" s="267"/>
      <c r="VGC50" s="322"/>
      <c r="VGD50" s="323"/>
      <c r="VGE50" s="1112"/>
      <c r="VGF50" s="324"/>
      <c r="VGG50" s="325"/>
      <c r="VGH50" s="326"/>
      <c r="VGI50" s="327"/>
      <c r="VGJ50" s="328"/>
      <c r="VGK50" s="269"/>
      <c r="VGL50" s="267"/>
      <c r="VGM50" s="322"/>
      <c r="VGN50" s="323"/>
      <c r="VGO50" s="1112"/>
      <c r="VGP50" s="324"/>
      <c r="VGQ50" s="325"/>
      <c r="VGR50" s="326"/>
      <c r="VGS50" s="327"/>
      <c r="VGT50" s="328"/>
      <c r="VGU50" s="269"/>
      <c r="VGV50" s="267"/>
      <c r="VGW50" s="322"/>
      <c r="VGX50" s="323"/>
      <c r="VGY50" s="1112"/>
      <c r="VGZ50" s="324"/>
      <c r="VHA50" s="325"/>
      <c r="VHB50" s="326"/>
      <c r="VHC50" s="327"/>
      <c r="VHD50" s="328"/>
      <c r="VHE50" s="269"/>
      <c r="VHF50" s="267"/>
      <c r="VHG50" s="322"/>
      <c r="VHH50" s="323"/>
      <c r="VHI50" s="1112"/>
      <c r="VHJ50" s="324"/>
      <c r="VHK50" s="325"/>
      <c r="VHL50" s="326"/>
      <c r="VHM50" s="327"/>
      <c r="VHN50" s="328"/>
      <c r="VHO50" s="269"/>
      <c r="VHP50" s="267"/>
      <c r="VHQ50" s="322"/>
      <c r="VHR50" s="323"/>
      <c r="VHS50" s="1112"/>
      <c r="VHT50" s="324"/>
      <c r="VHU50" s="325"/>
      <c r="VHV50" s="326"/>
      <c r="VHW50" s="327"/>
      <c r="VHX50" s="328"/>
      <c r="VHY50" s="269"/>
      <c r="VHZ50" s="267"/>
      <c r="VIA50" s="322"/>
      <c r="VIB50" s="323"/>
      <c r="VIC50" s="1112"/>
      <c r="VID50" s="324"/>
      <c r="VIE50" s="325"/>
      <c r="VIF50" s="326"/>
      <c r="VIG50" s="327"/>
      <c r="VIH50" s="328"/>
      <c r="VII50" s="269"/>
      <c r="VIJ50" s="267"/>
      <c r="VIK50" s="322"/>
      <c r="VIL50" s="323"/>
      <c r="VIM50" s="1112"/>
      <c r="VIN50" s="324"/>
      <c r="VIO50" s="325"/>
      <c r="VIP50" s="326"/>
      <c r="VIQ50" s="327"/>
      <c r="VIR50" s="328"/>
      <c r="VIS50" s="269"/>
      <c r="VIT50" s="267"/>
      <c r="VIU50" s="322"/>
      <c r="VIV50" s="323"/>
      <c r="VIW50" s="1112"/>
      <c r="VIX50" s="324"/>
      <c r="VIY50" s="325"/>
      <c r="VIZ50" s="326"/>
      <c r="VJA50" s="327"/>
      <c r="VJB50" s="328"/>
      <c r="VJC50" s="269"/>
      <c r="VJD50" s="267"/>
      <c r="VJE50" s="322"/>
      <c r="VJF50" s="323"/>
      <c r="VJG50" s="1112"/>
      <c r="VJH50" s="324"/>
      <c r="VJI50" s="325"/>
      <c r="VJJ50" s="326"/>
      <c r="VJK50" s="327"/>
      <c r="VJL50" s="328"/>
      <c r="VJM50" s="269"/>
      <c r="VJN50" s="267"/>
      <c r="VJO50" s="322"/>
      <c r="VJP50" s="323"/>
      <c r="VJQ50" s="1112"/>
      <c r="VJR50" s="324"/>
      <c r="VJS50" s="325"/>
      <c r="VJT50" s="326"/>
      <c r="VJU50" s="327"/>
      <c r="VJV50" s="328"/>
      <c r="VJW50" s="269"/>
      <c r="VJX50" s="267"/>
      <c r="VJY50" s="322"/>
      <c r="VJZ50" s="323"/>
      <c r="VKA50" s="1112"/>
      <c r="VKB50" s="324"/>
      <c r="VKC50" s="325"/>
      <c r="VKD50" s="326"/>
      <c r="VKE50" s="327"/>
      <c r="VKF50" s="328"/>
      <c r="VKG50" s="269"/>
      <c r="VKH50" s="267"/>
      <c r="VKI50" s="322"/>
      <c r="VKJ50" s="323"/>
      <c r="VKK50" s="1112"/>
      <c r="VKL50" s="324"/>
      <c r="VKM50" s="325"/>
      <c r="VKN50" s="326"/>
      <c r="VKO50" s="327"/>
      <c r="VKP50" s="328"/>
      <c r="VKQ50" s="269"/>
      <c r="VKR50" s="267"/>
      <c r="VKS50" s="322"/>
      <c r="VKT50" s="323"/>
      <c r="VKU50" s="1112"/>
      <c r="VKV50" s="324"/>
      <c r="VKW50" s="325"/>
      <c r="VKX50" s="326"/>
      <c r="VKY50" s="327"/>
      <c r="VKZ50" s="328"/>
      <c r="VLA50" s="269"/>
      <c r="VLB50" s="267"/>
      <c r="VLC50" s="322"/>
      <c r="VLD50" s="323"/>
      <c r="VLE50" s="1112"/>
      <c r="VLF50" s="324"/>
      <c r="VLG50" s="325"/>
      <c r="VLH50" s="326"/>
      <c r="VLI50" s="327"/>
      <c r="VLJ50" s="328"/>
      <c r="VLK50" s="269"/>
      <c r="VLL50" s="267"/>
      <c r="VLM50" s="322"/>
      <c r="VLN50" s="323"/>
      <c r="VLO50" s="1112"/>
      <c r="VLP50" s="324"/>
      <c r="VLQ50" s="325"/>
      <c r="VLR50" s="326"/>
      <c r="VLS50" s="327"/>
      <c r="VLT50" s="328"/>
      <c r="VLU50" s="269"/>
      <c r="VLV50" s="267"/>
      <c r="VLW50" s="322"/>
      <c r="VLX50" s="323"/>
      <c r="VLY50" s="1112"/>
      <c r="VLZ50" s="324"/>
      <c r="VMA50" s="325"/>
      <c r="VMB50" s="326"/>
      <c r="VMC50" s="327"/>
      <c r="VMD50" s="328"/>
      <c r="VME50" s="269"/>
      <c r="VMF50" s="267"/>
      <c r="VMG50" s="322"/>
      <c r="VMH50" s="323"/>
      <c r="VMI50" s="1112"/>
      <c r="VMJ50" s="324"/>
      <c r="VMK50" s="325"/>
      <c r="VML50" s="326"/>
      <c r="VMM50" s="327"/>
      <c r="VMN50" s="328"/>
      <c r="VMO50" s="269"/>
      <c r="VMP50" s="267"/>
      <c r="VMQ50" s="322"/>
      <c r="VMR50" s="323"/>
      <c r="VMS50" s="1112"/>
      <c r="VMT50" s="324"/>
      <c r="VMU50" s="325"/>
      <c r="VMV50" s="326"/>
      <c r="VMW50" s="327"/>
      <c r="VMX50" s="328"/>
      <c r="VMY50" s="269"/>
      <c r="VMZ50" s="267"/>
      <c r="VNA50" s="322"/>
      <c r="VNB50" s="323"/>
      <c r="VNC50" s="1112"/>
      <c r="VND50" s="324"/>
      <c r="VNE50" s="325"/>
      <c r="VNF50" s="326"/>
      <c r="VNG50" s="327"/>
      <c r="VNH50" s="328"/>
      <c r="VNI50" s="269"/>
      <c r="VNJ50" s="267"/>
      <c r="VNK50" s="322"/>
      <c r="VNL50" s="323"/>
      <c r="VNM50" s="1112"/>
      <c r="VNN50" s="324"/>
      <c r="VNO50" s="325"/>
      <c r="VNP50" s="326"/>
      <c r="VNQ50" s="327"/>
      <c r="VNR50" s="328"/>
      <c r="VNS50" s="269"/>
      <c r="VNT50" s="267"/>
      <c r="VNU50" s="322"/>
      <c r="VNV50" s="323"/>
      <c r="VNW50" s="1112"/>
      <c r="VNX50" s="324"/>
      <c r="VNY50" s="325"/>
      <c r="VNZ50" s="326"/>
      <c r="VOA50" s="327"/>
      <c r="VOB50" s="328"/>
      <c r="VOC50" s="269"/>
      <c r="VOD50" s="267"/>
      <c r="VOE50" s="322"/>
      <c r="VOF50" s="323"/>
      <c r="VOG50" s="1112"/>
      <c r="VOH50" s="324"/>
      <c r="VOI50" s="325"/>
      <c r="VOJ50" s="326"/>
      <c r="VOK50" s="327"/>
      <c r="VOL50" s="328"/>
      <c r="VOM50" s="269"/>
      <c r="VON50" s="267"/>
      <c r="VOO50" s="322"/>
      <c r="VOP50" s="323"/>
      <c r="VOQ50" s="1112"/>
      <c r="VOR50" s="324"/>
      <c r="VOS50" s="325"/>
      <c r="VOT50" s="326"/>
      <c r="VOU50" s="327"/>
      <c r="VOV50" s="328"/>
      <c r="VOW50" s="269"/>
      <c r="VOX50" s="267"/>
      <c r="VOY50" s="322"/>
      <c r="VOZ50" s="323"/>
      <c r="VPA50" s="1112"/>
      <c r="VPB50" s="324"/>
      <c r="VPC50" s="325"/>
      <c r="VPD50" s="326"/>
      <c r="VPE50" s="327"/>
      <c r="VPF50" s="328"/>
      <c r="VPG50" s="269"/>
      <c r="VPH50" s="267"/>
      <c r="VPI50" s="322"/>
      <c r="VPJ50" s="323"/>
      <c r="VPK50" s="1112"/>
      <c r="VPL50" s="324"/>
      <c r="VPM50" s="325"/>
      <c r="VPN50" s="326"/>
      <c r="VPO50" s="327"/>
      <c r="VPP50" s="328"/>
      <c r="VPQ50" s="269"/>
      <c r="VPR50" s="267"/>
      <c r="VPS50" s="322"/>
      <c r="VPT50" s="323"/>
      <c r="VPU50" s="1112"/>
      <c r="VPV50" s="324"/>
      <c r="VPW50" s="325"/>
      <c r="VPX50" s="326"/>
      <c r="VPY50" s="327"/>
      <c r="VPZ50" s="328"/>
      <c r="VQA50" s="269"/>
      <c r="VQB50" s="267"/>
      <c r="VQC50" s="322"/>
      <c r="VQD50" s="323"/>
      <c r="VQE50" s="1112"/>
      <c r="VQF50" s="324"/>
      <c r="VQG50" s="325"/>
      <c r="VQH50" s="326"/>
      <c r="VQI50" s="327"/>
      <c r="VQJ50" s="328"/>
      <c r="VQK50" s="269"/>
      <c r="VQL50" s="267"/>
      <c r="VQM50" s="322"/>
      <c r="VQN50" s="323"/>
      <c r="VQO50" s="1112"/>
      <c r="VQP50" s="324"/>
      <c r="VQQ50" s="325"/>
      <c r="VQR50" s="326"/>
      <c r="VQS50" s="327"/>
      <c r="VQT50" s="328"/>
      <c r="VQU50" s="269"/>
      <c r="VQV50" s="267"/>
      <c r="VQW50" s="322"/>
      <c r="VQX50" s="323"/>
      <c r="VQY50" s="1112"/>
      <c r="VQZ50" s="324"/>
      <c r="VRA50" s="325"/>
      <c r="VRB50" s="326"/>
      <c r="VRC50" s="327"/>
      <c r="VRD50" s="328"/>
      <c r="VRE50" s="269"/>
      <c r="VRF50" s="267"/>
      <c r="VRG50" s="322"/>
      <c r="VRH50" s="323"/>
      <c r="VRI50" s="1112"/>
      <c r="VRJ50" s="324"/>
      <c r="VRK50" s="325"/>
      <c r="VRL50" s="326"/>
      <c r="VRM50" s="327"/>
      <c r="VRN50" s="328"/>
      <c r="VRO50" s="269"/>
      <c r="VRP50" s="267"/>
      <c r="VRQ50" s="322"/>
      <c r="VRR50" s="323"/>
      <c r="VRS50" s="1112"/>
      <c r="VRT50" s="324"/>
      <c r="VRU50" s="325"/>
      <c r="VRV50" s="326"/>
      <c r="VRW50" s="327"/>
      <c r="VRX50" s="328"/>
      <c r="VRY50" s="269"/>
      <c r="VRZ50" s="267"/>
      <c r="VSA50" s="322"/>
      <c r="VSB50" s="323"/>
      <c r="VSC50" s="1112"/>
      <c r="VSD50" s="324"/>
      <c r="VSE50" s="325"/>
      <c r="VSF50" s="326"/>
      <c r="VSG50" s="327"/>
      <c r="VSH50" s="328"/>
      <c r="VSI50" s="269"/>
      <c r="VSJ50" s="267"/>
      <c r="VSK50" s="322"/>
      <c r="VSL50" s="323"/>
      <c r="VSM50" s="1112"/>
      <c r="VSN50" s="324"/>
      <c r="VSO50" s="325"/>
      <c r="VSP50" s="326"/>
      <c r="VSQ50" s="327"/>
      <c r="VSR50" s="328"/>
      <c r="VSS50" s="269"/>
      <c r="VST50" s="267"/>
      <c r="VSU50" s="322"/>
      <c r="VSV50" s="323"/>
      <c r="VSW50" s="1112"/>
      <c r="VSX50" s="324"/>
      <c r="VSY50" s="325"/>
      <c r="VSZ50" s="326"/>
      <c r="VTA50" s="327"/>
      <c r="VTB50" s="328"/>
      <c r="VTC50" s="269"/>
      <c r="VTD50" s="267"/>
      <c r="VTE50" s="322"/>
      <c r="VTF50" s="323"/>
      <c r="VTG50" s="1112"/>
      <c r="VTH50" s="324"/>
      <c r="VTI50" s="325"/>
      <c r="VTJ50" s="326"/>
      <c r="VTK50" s="327"/>
      <c r="VTL50" s="328"/>
      <c r="VTM50" s="269"/>
      <c r="VTN50" s="267"/>
      <c r="VTO50" s="322"/>
      <c r="VTP50" s="323"/>
      <c r="VTQ50" s="1112"/>
      <c r="VTR50" s="324"/>
      <c r="VTS50" s="325"/>
      <c r="VTT50" s="326"/>
      <c r="VTU50" s="327"/>
      <c r="VTV50" s="328"/>
      <c r="VTW50" s="269"/>
      <c r="VTX50" s="267"/>
      <c r="VTY50" s="322"/>
      <c r="VTZ50" s="323"/>
      <c r="VUA50" s="1112"/>
      <c r="VUB50" s="324"/>
      <c r="VUC50" s="325"/>
      <c r="VUD50" s="326"/>
      <c r="VUE50" s="327"/>
      <c r="VUF50" s="328"/>
      <c r="VUG50" s="269"/>
      <c r="VUH50" s="267"/>
      <c r="VUI50" s="322"/>
      <c r="VUJ50" s="323"/>
      <c r="VUK50" s="1112"/>
      <c r="VUL50" s="324"/>
      <c r="VUM50" s="325"/>
      <c r="VUN50" s="326"/>
      <c r="VUO50" s="327"/>
      <c r="VUP50" s="328"/>
      <c r="VUQ50" s="269"/>
      <c r="VUR50" s="267"/>
      <c r="VUS50" s="322"/>
      <c r="VUT50" s="323"/>
      <c r="VUU50" s="1112"/>
      <c r="VUV50" s="324"/>
      <c r="VUW50" s="325"/>
      <c r="VUX50" s="326"/>
      <c r="VUY50" s="327"/>
      <c r="VUZ50" s="328"/>
      <c r="VVA50" s="269"/>
      <c r="VVB50" s="267"/>
      <c r="VVC50" s="322"/>
      <c r="VVD50" s="323"/>
      <c r="VVE50" s="1112"/>
      <c r="VVF50" s="324"/>
      <c r="VVG50" s="325"/>
      <c r="VVH50" s="326"/>
      <c r="VVI50" s="327"/>
      <c r="VVJ50" s="328"/>
      <c r="VVK50" s="269"/>
      <c r="VVL50" s="267"/>
      <c r="VVM50" s="322"/>
      <c r="VVN50" s="323"/>
      <c r="VVO50" s="1112"/>
      <c r="VVP50" s="324"/>
      <c r="VVQ50" s="325"/>
      <c r="VVR50" s="326"/>
      <c r="VVS50" s="327"/>
      <c r="VVT50" s="328"/>
      <c r="VVU50" s="269"/>
      <c r="VVV50" s="267"/>
      <c r="VVW50" s="322"/>
      <c r="VVX50" s="323"/>
      <c r="VVY50" s="1112"/>
      <c r="VVZ50" s="324"/>
      <c r="VWA50" s="325"/>
      <c r="VWB50" s="326"/>
      <c r="VWC50" s="327"/>
      <c r="VWD50" s="328"/>
      <c r="VWE50" s="269"/>
      <c r="VWF50" s="267"/>
      <c r="VWG50" s="322"/>
      <c r="VWH50" s="323"/>
      <c r="VWI50" s="1112"/>
      <c r="VWJ50" s="324"/>
      <c r="VWK50" s="325"/>
      <c r="VWL50" s="326"/>
      <c r="VWM50" s="327"/>
      <c r="VWN50" s="328"/>
      <c r="VWO50" s="269"/>
      <c r="VWP50" s="267"/>
      <c r="VWQ50" s="322"/>
      <c r="VWR50" s="323"/>
      <c r="VWS50" s="1112"/>
      <c r="VWT50" s="324"/>
      <c r="VWU50" s="325"/>
      <c r="VWV50" s="326"/>
      <c r="VWW50" s="327"/>
      <c r="VWX50" s="328"/>
      <c r="VWY50" s="269"/>
      <c r="VWZ50" s="267"/>
      <c r="VXA50" s="322"/>
      <c r="VXB50" s="323"/>
      <c r="VXC50" s="1112"/>
      <c r="VXD50" s="324"/>
      <c r="VXE50" s="325"/>
      <c r="VXF50" s="326"/>
      <c r="VXG50" s="327"/>
      <c r="VXH50" s="328"/>
      <c r="VXI50" s="269"/>
      <c r="VXJ50" s="267"/>
      <c r="VXK50" s="322"/>
      <c r="VXL50" s="323"/>
      <c r="VXM50" s="1112"/>
      <c r="VXN50" s="324"/>
      <c r="VXO50" s="325"/>
      <c r="VXP50" s="326"/>
      <c r="VXQ50" s="327"/>
      <c r="VXR50" s="328"/>
      <c r="VXS50" s="269"/>
      <c r="VXT50" s="267"/>
      <c r="VXU50" s="322"/>
      <c r="VXV50" s="323"/>
      <c r="VXW50" s="1112"/>
      <c r="VXX50" s="324"/>
      <c r="VXY50" s="325"/>
      <c r="VXZ50" s="326"/>
      <c r="VYA50" s="327"/>
      <c r="VYB50" s="328"/>
      <c r="VYC50" s="269"/>
      <c r="VYD50" s="267"/>
      <c r="VYE50" s="322"/>
      <c r="VYF50" s="323"/>
      <c r="VYG50" s="1112"/>
      <c r="VYH50" s="324"/>
      <c r="VYI50" s="325"/>
      <c r="VYJ50" s="326"/>
      <c r="VYK50" s="327"/>
      <c r="VYL50" s="328"/>
      <c r="VYM50" s="269"/>
      <c r="VYN50" s="267"/>
      <c r="VYO50" s="322"/>
      <c r="VYP50" s="323"/>
      <c r="VYQ50" s="1112"/>
      <c r="VYR50" s="324"/>
      <c r="VYS50" s="325"/>
      <c r="VYT50" s="326"/>
      <c r="VYU50" s="327"/>
      <c r="VYV50" s="328"/>
      <c r="VYW50" s="269"/>
      <c r="VYX50" s="267"/>
      <c r="VYY50" s="322"/>
      <c r="VYZ50" s="323"/>
      <c r="VZA50" s="1112"/>
      <c r="VZB50" s="324"/>
      <c r="VZC50" s="325"/>
      <c r="VZD50" s="326"/>
      <c r="VZE50" s="327"/>
      <c r="VZF50" s="328"/>
      <c r="VZG50" s="269"/>
      <c r="VZH50" s="267"/>
      <c r="VZI50" s="322"/>
      <c r="VZJ50" s="323"/>
      <c r="VZK50" s="1112"/>
      <c r="VZL50" s="324"/>
      <c r="VZM50" s="325"/>
      <c r="VZN50" s="326"/>
      <c r="VZO50" s="327"/>
      <c r="VZP50" s="328"/>
      <c r="VZQ50" s="269"/>
      <c r="VZR50" s="267"/>
      <c r="VZS50" s="322"/>
      <c r="VZT50" s="323"/>
      <c r="VZU50" s="1112"/>
      <c r="VZV50" s="324"/>
      <c r="VZW50" s="325"/>
      <c r="VZX50" s="326"/>
      <c r="VZY50" s="327"/>
      <c r="VZZ50" s="328"/>
      <c r="WAA50" s="269"/>
      <c r="WAB50" s="267"/>
      <c r="WAC50" s="322"/>
      <c r="WAD50" s="323"/>
      <c r="WAE50" s="1112"/>
      <c r="WAF50" s="324"/>
      <c r="WAG50" s="325"/>
      <c r="WAH50" s="326"/>
      <c r="WAI50" s="327"/>
      <c r="WAJ50" s="328"/>
      <c r="WAK50" s="269"/>
      <c r="WAL50" s="267"/>
      <c r="WAM50" s="322"/>
      <c r="WAN50" s="323"/>
      <c r="WAO50" s="1112"/>
      <c r="WAP50" s="324"/>
      <c r="WAQ50" s="325"/>
      <c r="WAR50" s="326"/>
      <c r="WAS50" s="327"/>
      <c r="WAT50" s="328"/>
      <c r="WAU50" s="269"/>
      <c r="WAV50" s="267"/>
      <c r="WAW50" s="322"/>
      <c r="WAX50" s="323"/>
      <c r="WAY50" s="1112"/>
      <c r="WAZ50" s="324"/>
      <c r="WBA50" s="325"/>
      <c r="WBB50" s="326"/>
      <c r="WBC50" s="327"/>
      <c r="WBD50" s="328"/>
      <c r="WBE50" s="269"/>
      <c r="WBF50" s="267"/>
      <c r="WBG50" s="322"/>
      <c r="WBH50" s="323"/>
      <c r="WBI50" s="1112"/>
      <c r="WBJ50" s="324"/>
      <c r="WBK50" s="325"/>
      <c r="WBL50" s="326"/>
      <c r="WBM50" s="327"/>
      <c r="WBN50" s="328"/>
      <c r="WBO50" s="269"/>
      <c r="WBP50" s="267"/>
      <c r="WBQ50" s="322"/>
      <c r="WBR50" s="323"/>
      <c r="WBS50" s="1112"/>
      <c r="WBT50" s="324"/>
      <c r="WBU50" s="325"/>
      <c r="WBV50" s="326"/>
      <c r="WBW50" s="327"/>
      <c r="WBX50" s="328"/>
      <c r="WBY50" s="269"/>
      <c r="WBZ50" s="267"/>
      <c r="WCA50" s="322"/>
      <c r="WCB50" s="323"/>
      <c r="WCC50" s="1112"/>
      <c r="WCD50" s="324"/>
      <c r="WCE50" s="325"/>
      <c r="WCF50" s="326"/>
      <c r="WCG50" s="327"/>
      <c r="WCH50" s="328"/>
      <c r="WCI50" s="269"/>
      <c r="WCJ50" s="267"/>
      <c r="WCK50" s="322"/>
      <c r="WCL50" s="323"/>
      <c r="WCM50" s="1112"/>
      <c r="WCN50" s="324"/>
      <c r="WCO50" s="325"/>
      <c r="WCP50" s="326"/>
      <c r="WCQ50" s="327"/>
      <c r="WCR50" s="328"/>
      <c r="WCS50" s="269"/>
      <c r="WCT50" s="267"/>
      <c r="WCU50" s="322"/>
      <c r="WCV50" s="323"/>
      <c r="WCW50" s="1112"/>
      <c r="WCX50" s="324"/>
      <c r="WCY50" s="325"/>
      <c r="WCZ50" s="326"/>
      <c r="WDA50" s="327"/>
      <c r="WDB50" s="328"/>
      <c r="WDC50" s="269"/>
      <c r="WDD50" s="267"/>
      <c r="WDE50" s="322"/>
      <c r="WDF50" s="323"/>
      <c r="WDG50" s="1112"/>
      <c r="WDH50" s="324"/>
      <c r="WDI50" s="325"/>
      <c r="WDJ50" s="326"/>
      <c r="WDK50" s="327"/>
      <c r="WDL50" s="328"/>
      <c r="WDM50" s="269"/>
      <c r="WDN50" s="267"/>
      <c r="WDO50" s="322"/>
      <c r="WDP50" s="323"/>
      <c r="WDQ50" s="1112"/>
      <c r="WDR50" s="324"/>
      <c r="WDS50" s="325"/>
      <c r="WDT50" s="326"/>
      <c r="WDU50" s="327"/>
      <c r="WDV50" s="328"/>
      <c r="WDW50" s="269"/>
      <c r="WDX50" s="267"/>
      <c r="WDY50" s="322"/>
      <c r="WDZ50" s="323"/>
      <c r="WEA50" s="1112"/>
      <c r="WEB50" s="324"/>
      <c r="WEC50" s="325"/>
      <c r="WED50" s="326"/>
      <c r="WEE50" s="327"/>
      <c r="WEF50" s="328"/>
      <c r="WEG50" s="269"/>
      <c r="WEH50" s="267"/>
      <c r="WEI50" s="322"/>
      <c r="WEJ50" s="323"/>
      <c r="WEK50" s="1112"/>
      <c r="WEL50" s="324"/>
      <c r="WEM50" s="325"/>
      <c r="WEN50" s="326"/>
      <c r="WEO50" s="327"/>
      <c r="WEP50" s="328"/>
      <c r="WEQ50" s="269"/>
      <c r="WER50" s="267"/>
      <c r="WES50" s="322"/>
      <c r="WET50" s="323"/>
      <c r="WEU50" s="1112"/>
      <c r="WEV50" s="324"/>
      <c r="WEW50" s="325"/>
      <c r="WEX50" s="326"/>
      <c r="WEY50" s="327"/>
      <c r="WEZ50" s="328"/>
      <c r="WFA50" s="269"/>
      <c r="WFB50" s="267"/>
      <c r="WFC50" s="322"/>
      <c r="WFD50" s="323"/>
      <c r="WFE50" s="1112"/>
      <c r="WFF50" s="324"/>
      <c r="WFG50" s="325"/>
      <c r="WFH50" s="326"/>
      <c r="WFI50" s="327"/>
      <c r="WFJ50" s="328"/>
      <c r="WFK50" s="269"/>
      <c r="WFL50" s="267"/>
      <c r="WFM50" s="322"/>
      <c r="WFN50" s="323"/>
      <c r="WFO50" s="1112"/>
      <c r="WFP50" s="324"/>
      <c r="WFQ50" s="325"/>
      <c r="WFR50" s="326"/>
      <c r="WFS50" s="327"/>
      <c r="WFT50" s="328"/>
      <c r="WFU50" s="269"/>
      <c r="WFV50" s="267"/>
      <c r="WFW50" s="322"/>
      <c r="WFX50" s="323"/>
      <c r="WFY50" s="1112"/>
      <c r="WFZ50" s="324"/>
      <c r="WGA50" s="325"/>
      <c r="WGB50" s="326"/>
      <c r="WGC50" s="327"/>
      <c r="WGD50" s="328"/>
      <c r="WGE50" s="269"/>
      <c r="WGF50" s="267"/>
      <c r="WGG50" s="322"/>
      <c r="WGH50" s="323"/>
      <c r="WGI50" s="1112"/>
      <c r="WGJ50" s="324"/>
      <c r="WGK50" s="325"/>
      <c r="WGL50" s="326"/>
      <c r="WGM50" s="327"/>
      <c r="WGN50" s="328"/>
      <c r="WGO50" s="269"/>
      <c r="WGP50" s="267"/>
      <c r="WGQ50" s="322"/>
      <c r="WGR50" s="323"/>
      <c r="WGS50" s="1112"/>
      <c r="WGT50" s="324"/>
      <c r="WGU50" s="325"/>
      <c r="WGV50" s="326"/>
      <c r="WGW50" s="327"/>
      <c r="WGX50" s="328"/>
      <c r="WGY50" s="269"/>
      <c r="WGZ50" s="267"/>
      <c r="WHA50" s="322"/>
      <c r="WHB50" s="323"/>
      <c r="WHC50" s="1112"/>
      <c r="WHD50" s="324"/>
      <c r="WHE50" s="325"/>
      <c r="WHF50" s="326"/>
      <c r="WHG50" s="327"/>
      <c r="WHH50" s="328"/>
      <c r="WHI50" s="269"/>
      <c r="WHJ50" s="267"/>
      <c r="WHK50" s="322"/>
      <c r="WHL50" s="323"/>
      <c r="WHM50" s="1112"/>
      <c r="WHN50" s="324"/>
      <c r="WHO50" s="325"/>
      <c r="WHP50" s="326"/>
      <c r="WHQ50" s="327"/>
      <c r="WHR50" s="328"/>
      <c r="WHS50" s="269"/>
      <c r="WHT50" s="267"/>
      <c r="WHU50" s="322"/>
      <c r="WHV50" s="323"/>
      <c r="WHW50" s="1112"/>
      <c r="WHX50" s="324"/>
      <c r="WHY50" s="325"/>
      <c r="WHZ50" s="326"/>
      <c r="WIA50" s="327"/>
      <c r="WIB50" s="328"/>
      <c r="WIC50" s="269"/>
      <c r="WID50" s="267"/>
      <c r="WIE50" s="322"/>
      <c r="WIF50" s="323"/>
      <c r="WIG50" s="1112"/>
      <c r="WIH50" s="324"/>
      <c r="WII50" s="325"/>
      <c r="WIJ50" s="326"/>
      <c r="WIK50" s="327"/>
      <c r="WIL50" s="328"/>
      <c r="WIM50" s="269"/>
      <c r="WIN50" s="267"/>
      <c r="WIO50" s="322"/>
      <c r="WIP50" s="323"/>
      <c r="WIQ50" s="1112"/>
      <c r="WIR50" s="324"/>
      <c r="WIS50" s="325"/>
      <c r="WIT50" s="326"/>
      <c r="WIU50" s="327"/>
      <c r="WIV50" s="328"/>
      <c r="WIW50" s="269"/>
      <c r="WIX50" s="267"/>
      <c r="WIY50" s="322"/>
      <c r="WIZ50" s="323"/>
      <c r="WJA50" s="1112"/>
      <c r="WJB50" s="324"/>
      <c r="WJC50" s="325"/>
      <c r="WJD50" s="326"/>
      <c r="WJE50" s="327"/>
      <c r="WJF50" s="328"/>
      <c r="WJG50" s="269"/>
      <c r="WJH50" s="267"/>
      <c r="WJI50" s="322"/>
      <c r="WJJ50" s="323"/>
      <c r="WJK50" s="1112"/>
      <c r="WJL50" s="324"/>
      <c r="WJM50" s="325"/>
      <c r="WJN50" s="326"/>
      <c r="WJO50" s="327"/>
      <c r="WJP50" s="328"/>
      <c r="WJQ50" s="269"/>
      <c r="WJR50" s="267"/>
      <c r="WJS50" s="322"/>
      <c r="WJT50" s="323"/>
      <c r="WJU50" s="1112"/>
      <c r="WJV50" s="324"/>
      <c r="WJW50" s="325"/>
      <c r="WJX50" s="326"/>
      <c r="WJY50" s="327"/>
      <c r="WJZ50" s="328"/>
      <c r="WKA50" s="269"/>
      <c r="WKB50" s="267"/>
      <c r="WKC50" s="322"/>
      <c r="WKD50" s="323"/>
      <c r="WKE50" s="1112"/>
      <c r="WKF50" s="324"/>
      <c r="WKG50" s="325"/>
      <c r="WKH50" s="326"/>
      <c r="WKI50" s="327"/>
      <c r="WKJ50" s="328"/>
      <c r="WKK50" s="269"/>
      <c r="WKL50" s="267"/>
      <c r="WKM50" s="322"/>
      <c r="WKN50" s="323"/>
      <c r="WKO50" s="1112"/>
      <c r="WKP50" s="324"/>
      <c r="WKQ50" s="325"/>
      <c r="WKR50" s="326"/>
      <c r="WKS50" s="327"/>
      <c r="WKT50" s="328"/>
      <c r="WKU50" s="269"/>
      <c r="WKV50" s="267"/>
      <c r="WKW50" s="322"/>
      <c r="WKX50" s="323"/>
      <c r="WKY50" s="1112"/>
      <c r="WKZ50" s="324"/>
      <c r="WLA50" s="325"/>
      <c r="WLB50" s="326"/>
      <c r="WLC50" s="327"/>
      <c r="WLD50" s="328"/>
      <c r="WLE50" s="269"/>
      <c r="WLF50" s="267"/>
      <c r="WLG50" s="322"/>
      <c r="WLH50" s="323"/>
      <c r="WLI50" s="1112"/>
      <c r="WLJ50" s="324"/>
      <c r="WLK50" s="325"/>
      <c r="WLL50" s="326"/>
      <c r="WLM50" s="327"/>
      <c r="WLN50" s="328"/>
      <c r="WLO50" s="269"/>
      <c r="WLP50" s="267"/>
      <c r="WLQ50" s="322"/>
      <c r="WLR50" s="323"/>
      <c r="WLS50" s="1112"/>
      <c r="WLT50" s="324"/>
      <c r="WLU50" s="325"/>
      <c r="WLV50" s="326"/>
      <c r="WLW50" s="327"/>
      <c r="WLX50" s="328"/>
      <c r="WLY50" s="269"/>
      <c r="WLZ50" s="267"/>
      <c r="WMA50" s="322"/>
      <c r="WMB50" s="323"/>
      <c r="WMC50" s="1112"/>
      <c r="WMD50" s="324"/>
      <c r="WME50" s="325"/>
      <c r="WMF50" s="326"/>
      <c r="WMG50" s="327"/>
      <c r="WMH50" s="328"/>
      <c r="WMI50" s="269"/>
      <c r="WMJ50" s="267"/>
      <c r="WMK50" s="322"/>
      <c r="WML50" s="323"/>
      <c r="WMM50" s="1112"/>
      <c r="WMN50" s="324"/>
      <c r="WMO50" s="325"/>
      <c r="WMP50" s="326"/>
      <c r="WMQ50" s="327"/>
      <c r="WMR50" s="328"/>
      <c r="WMS50" s="269"/>
      <c r="WMT50" s="267"/>
      <c r="WMU50" s="322"/>
      <c r="WMV50" s="323"/>
      <c r="WMW50" s="1112"/>
      <c r="WMX50" s="324"/>
      <c r="WMY50" s="325"/>
      <c r="WMZ50" s="326"/>
      <c r="WNA50" s="327"/>
      <c r="WNB50" s="328"/>
      <c r="WNC50" s="269"/>
      <c r="WND50" s="267"/>
      <c r="WNE50" s="322"/>
      <c r="WNF50" s="323"/>
      <c r="WNG50" s="1112"/>
      <c r="WNH50" s="324"/>
      <c r="WNI50" s="325"/>
      <c r="WNJ50" s="326"/>
      <c r="WNK50" s="327"/>
      <c r="WNL50" s="328"/>
      <c r="WNM50" s="269"/>
      <c r="WNN50" s="267"/>
      <c r="WNO50" s="322"/>
      <c r="WNP50" s="323"/>
      <c r="WNQ50" s="1112"/>
      <c r="WNR50" s="324"/>
      <c r="WNS50" s="325"/>
      <c r="WNT50" s="326"/>
      <c r="WNU50" s="327"/>
      <c r="WNV50" s="328"/>
      <c r="WNW50" s="269"/>
      <c r="WNX50" s="267"/>
      <c r="WNY50" s="322"/>
      <c r="WNZ50" s="323"/>
      <c r="WOA50" s="1112"/>
      <c r="WOB50" s="324"/>
      <c r="WOC50" s="325"/>
      <c r="WOD50" s="326"/>
      <c r="WOE50" s="327"/>
      <c r="WOF50" s="328"/>
      <c r="WOG50" s="269"/>
      <c r="WOH50" s="267"/>
      <c r="WOI50" s="322"/>
      <c r="WOJ50" s="323"/>
      <c r="WOK50" s="1112"/>
      <c r="WOL50" s="324"/>
      <c r="WOM50" s="325"/>
      <c r="WON50" s="326"/>
      <c r="WOO50" s="327"/>
      <c r="WOP50" s="328"/>
      <c r="WOQ50" s="269"/>
      <c r="WOR50" s="267"/>
      <c r="WOS50" s="322"/>
      <c r="WOT50" s="323"/>
      <c r="WOU50" s="1112"/>
      <c r="WOV50" s="324"/>
      <c r="WOW50" s="325"/>
      <c r="WOX50" s="326"/>
      <c r="WOY50" s="327"/>
      <c r="WOZ50" s="328"/>
      <c r="WPA50" s="269"/>
      <c r="WPB50" s="267"/>
      <c r="WPC50" s="322"/>
      <c r="WPD50" s="323"/>
      <c r="WPE50" s="1112"/>
      <c r="WPF50" s="324"/>
      <c r="WPG50" s="325"/>
      <c r="WPH50" s="326"/>
      <c r="WPI50" s="327"/>
      <c r="WPJ50" s="328"/>
      <c r="WPK50" s="269"/>
      <c r="WPL50" s="267"/>
      <c r="WPM50" s="322"/>
      <c r="WPN50" s="323"/>
      <c r="WPO50" s="1112"/>
      <c r="WPP50" s="324"/>
      <c r="WPQ50" s="325"/>
      <c r="WPR50" s="326"/>
      <c r="WPS50" s="327"/>
      <c r="WPT50" s="328"/>
      <c r="WPU50" s="269"/>
      <c r="WPV50" s="267"/>
      <c r="WPW50" s="322"/>
      <c r="WPX50" s="323"/>
      <c r="WPY50" s="1112"/>
      <c r="WPZ50" s="324"/>
      <c r="WQA50" s="325"/>
      <c r="WQB50" s="326"/>
      <c r="WQC50" s="327"/>
      <c r="WQD50" s="328"/>
      <c r="WQE50" s="269"/>
      <c r="WQF50" s="267"/>
      <c r="WQG50" s="322"/>
      <c r="WQH50" s="323"/>
      <c r="WQI50" s="1112"/>
      <c r="WQJ50" s="324"/>
      <c r="WQK50" s="325"/>
      <c r="WQL50" s="326"/>
      <c r="WQM50" s="327"/>
      <c r="WQN50" s="328"/>
      <c r="WQO50" s="269"/>
      <c r="WQP50" s="267"/>
      <c r="WQQ50" s="322"/>
      <c r="WQR50" s="323"/>
      <c r="WQS50" s="1112"/>
      <c r="WQT50" s="324"/>
      <c r="WQU50" s="325"/>
      <c r="WQV50" s="326"/>
      <c r="WQW50" s="327"/>
      <c r="WQX50" s="328"/>
      <c r="WQY50" s="269"/>
      <c r="WQZ50" s="267"/>
      <c r="WRA50" s="322"/>
      <c r="WRB50" s="323"/>
      <c r="WRC50" s="1112"/>
      <c r="WRD50" s="324"/>
      <c r="WRE50" s="325"/>
      <c r="WRF50" s="326"/>
      <c r="WRG50" s="327"/>
      <c r="WRH50" s="328"/>
      <c r="WRI50" s="269"/>
      <c r="WRJ50" s="267"/>
      <c r="WRK50" s="322"/>
      <c r="WRL50" s="323"/>
      <c r="WRM50" s="1112"/>
      <c r="WRN50" s="324"/>
      <c r="WRO50" s="325"/>
      <c r="WRP50" s="326"/>
      <c r="WRQ50" s="327"/>
      <c r="WRR50" s="328"/>
      <c r="WRS50" s="269"/>
      <c r="WRT50" s="267"/>
      <c r="WRU50" s="322"/>
      <c r="WRV50" s="323"/>
      <c r="WRW50" s="1112"/>
      <c r="WRX50" s="324"/>
      <c r="WRY50" s="325"/>
      <c r="WRZ50" s="326"/>
      <c r="WSA50" s="327"/>
      <c r="WSB50" s="328"/>
      <c r="WSC50" s="269"/>
      <c r="WSD50" s="267"/>
      <c r="WSE50" s="322"/>
      <c r="WSF50" s="323"/>
      <c r="WSG50" s="1112"/>
      <c r="WSH50" s="324"/>
      <c r="WSI50" s="325"/>
      <c r="WSJ50" s="326"/>
      <c r="WSK50" s="327"/>
      <c r="WSL50" s="328"/>
      <c r="WSM50" s="269"/>
      <c r="WSN50" s="267"/>
      <c r="WSO50" s="322"/>
      <c r="WSP50" s="323"/>
      <c r="WSQ50" s="1112"/>
      <c r="WSR50" s="324"/>
      <c r="WSS50" s="325"/>
      <c r="WST50" s="326"/>
      <c r="WSU50" s="327"/>
      <c r="WSV50" s="328"/>
      <c r="WSW50" s="269"/>
      <c r="WSX50" s="267"/>
      <c r="WSY50" s="322"/>
      <c r="WSZ50" s="323"/>
      <c r="WTA50" s="1112"/>
      <c r="WTB50" s="324"/>
      <c r="WTC50" s="325"/>
      <c r="WTD50" s="326"/>
      <c r="WTE50" s="327"/>
      <c r="WTF50" s="328"/>
      <c r="WTG50" s="269"/>
      <c r="WTH50" s="267"/>
      <c r="WTI50" s="322"/>
      <c r="WTJ50" s="323"/>
      <c r="WTK50" s="1112"/>
      <c r="WTL50" s="324"/>
      <c r="WTM50" s="325"/>
      <c r="WTN50" s="326"/>
      <c r="WTO50" s="327"/>
      <c r="WTP50" s="328"/>
      <c r="WTQ50" s="269"/>
      <c r="WTR50" s="267"/>
      <c r="WTS50" s="322"/>
      <c r="WTT50" s="323"/>
      <c r="WTU50" s="1112"/>
      <c r="WTV50" s="324"/>
      <c r="WTW50" s="325"/>
      <c r="WTX50" s="326"/>
      <c r="WTY50" s="327"/>
      <c r="WTZ50" s="328"/>
      <c r="WUA50" s="269"/>
      <c r="WUB50" s="267"/>
      <c r="WUC50" s="322"/>
      <c r="WUD50" s="323"/>
      <c r="WUE50" s="1112"/>
      <c r="WUF50" s="324"/>
      <c r="WUG50" s="325"/>
      <c r="WUH50" s="326"/>
      <c r="WUI50" s="327"/>
      <c r="WUJ50" s="328"/>
      <c r="WUK50" s="269"/>
      <c r="WUL50" s="267"/>
      <c r="WUM50" s="322"/>
      <c r="WUN50" s="323"/>
      <c r="WUO50" s="1112"/>
      <c r="WUP50" s="324"/>
      <c r="WUQ50" s="325"/>
      <c r="WUR50" s="326"/>
      <c r="WUS50" s="327"/>
      <c r="WUT50" s="328"/>
      <c r="WUU50" s="269"/>
      <c r="WUV50" s="267"/>
      <c r="WUW50" s="322"/>
      <c r="WUX50" s="323"/>
      <c r="WUY50" s="1112"/>
      <c r="WUZ50" s="324"/>
      <c r="WVA50" s="325"/>
      <c r="WVB50" s="326"/>
      <c r="WVC50" s="327"/>
      <c r="WVD50" s="328"/>
      <c r="WVE50" s="269"/>
      <c r="WVF50" s="267"/>
      <c r="WVG50" s="322"/>
      <c r="WVH50" s="323"/>
      <c r="WVI50" s="1112"/>
      <c r="WVJ50" s="324"/>
      <c r="WVK50" s="325"/>
      <c r="WVL50" s="326"/>
      <c r="WVM50" s="327"/>
      <c r="WVN50" s="328"/>
      <c r="WVO50" s="269"/>
      <c r="WVP50" s="267"/>
      <c r="WVQ50" s="322"/>
      <c r="WVR50" s="323"/>
      <c r="WVS50" s="1112"/>
      <c r="WVT50" s="324"/>
      <c r="WVU50" s="325"/>
      <c r="WVV50" s="326"/>
      <c r="WVW50" s="327"/>
      <c r="WVX50" s="328"/>
      <c r="WVY50" s="269"/>
      <c r="WVZ50" s="267"/>
      <c r="WWA50" s="322"/>
      <c r="WWB50" s="323"/>
      <c r="WWC50" s="1112"/>
      <c r="WWD50" s="324"/>
      <c r="WWE50" s="325"/>
      <c r="WWF50" s="326"/>
      <c r="WWG50" s="327"/>
      <c r="WWH50" s="328"/>
      <c r="WWI50" s="269"/>
      <c r="WWJ50" s="267"/>
      <c r="WWK50" s="322"/>
      <c r="WWL50" s="323"/>
      <c r="WWM50" s="1112"/>
      <c r="WWN50" s="324"/>
      <c r="WWO50" s="325"/>
      <c r="WWP50" s="326"/>
      <c r="WWQ50" s="327"/>
      <c r="WWR50" s="328"/>
      <c r="WWS50" s="269"/>
      <c r="WWT50" s="267"/>
      <c r="WWU50" s="322"/>
      <c r="WWV50" s="323"/>
      <c r="WWW50" s="1112"/>
      <c r="WWX50" s="324"/>
      <c r="WWY50" s="325"/>
      <c r="WWZ50" s="326"/>
      <c r="WXA50" s="327"/>
      <c r="WXB50" s="328"/>
      <c r="WXC50" s="269"/>
      <c r="WXD50" s="267"/>
      <c r="WXE50" s="322"/>
      <c r="WXF50" s="323"/>
      <c r="WXG50" s="1112"/>
      <c r="WXH50" s="324"/>
      <c r="WXI50" s="325"/>
      <c r="WXJ50" s="326"/>
      <c r="WXK50" s="327"/>
      <c r="WXL50" s="328"/>
      <c r="WXM50" s="269"/>
      <c r="WXN50" s="267"/>
      <c r="WXO50" s="322"/>
      <c r="WXP50" s="323"/>
      <c r="WXQ50" s="1112"/>
      <c r="WXR50" s="324"/>
      <c r="WXS50" s="325"/>
      <c r="WXT50" s="326"/>
      <c r="WXU50" s="327"/>
      <c r="WXV50" s="328"/>
      <c r="WXW50" s="269"/>
      <c r="WXX50" s="267"/>
      <c r="WXY50" s="322"/>
      <c r="WXZ50" s="323"/>
      <c r="WYA50" s="1112"/>
      <c r="WYB50" s="324"/>
      <c r="WYC50" s="325"/>
      <c r="WYD50" s="326"/>
      <c r="WYE50" s="327"/>
      <c r="WYF50" s="328"/>
      <c r="WYG50" s="269"/>
      <c r="WYH50" s="267"/>
      <c r="WYI50" s="322"/>
      <c r="WYJ50" s="323"/>
      <c r="WYK50" s="1112"/>
      <c r="WYL50" s="324"/>
      <c r="WYM50" s="325"/>
      <c r="WYN50" s="326"/>
      <c r="WYO50" s="327"/>
      <c r="WYP50" s="328"/>
      <c r="WYQ50" s="269"/>
      <c r="WYR50" s="267"/>
      <c r="WYS50" s="322"/>
      <c r="WYT50" s="323"/>
      <c r="WYU50" s="1112"/>
      <c r="WYV50" s="324"/>
      <c r="WYW50" s="325"/>
      <c r="WYX50" s="326"/>
      <c r="WYY50" s="327"/>
      <c r="WYZ50" s="328"/>
      <c r="WZA50" s="269"/>
      <c r="WZB50" s="267"/>
      <c r="WZC50" s="322"/>
      <c r="WZD50" s="323"/>
      <c r="WZE50" s="1112"/>
      <c r="WZF50" s="324"/>
      <c r="WZG50" s="325"/>
      <c r="WZH50" s="326"/>
      <c r="WZI50" s="327"/>
      <c r="WZJ50" s="328"/>
      <c r="WZK50" s="269"/>
      <c r="WZL50" s="267"/>
      <c r="WZM50" s="322"/>
      <c r="WZN50" s="323"/>
      <c r="WZO50" s="1112"/>
      <c r="WZP50" s="324"/>
      <c r="WZQ50" s="325"/>
      <c r="WZR50" s="326"/>
      <c r="WZS50" s="327"/>
      <c r="WZT50" s="328"/>
      <c r="WZU50" s="269"/>
      <c r="WZV50" s="267"/>
      <c r="WZW50" s="322"/>
      <c r="WZX50" s="323"/>
      <c r="WZY50" s="1112"/>
      <c r="WZZ50" s="324"/>
      <c r="XAA50" s="325"/>
      <c r="XAB50" s="326"/>
      <c r="XAC50" s="327"/>
      <c r="XAD50" s="328"/>
      <c r="XAE50" s="269"/>
      <c r="XAF50" s="267"/>
      <c r="XAG50" s="322"/>
      <c r="XAH50" s="323"/>
      <c r="XAI50" s="1112"/>
      <c r="XAJ50" s="324"/>
      <c r="XAK50" s="325"/>
      <c r="XAL50" s="326"/>
      <c r="XAM50" s="327"/>
      <c r="XAN50" s="328"/>
      <c r="XAO50" s="269"/>
      <c r="XAP50" s="267"/>
      <c r="XAQ50" s="322"/>
      <c r="XAR50" s="323"/>
      <c r="XAS50" s="1112"/>
      <c r="XAT50" s="324"/>
      <c r="XAU50" s="325"/>
      <c r="XAV50" s="326"/>
      <c r="XAW50" s="327"/>
      <c r="XAX50" s="328"/>
      <c r="XAY50" s="269"/>
      <c r="XAZ50" s="267"/>
      <c r="XBA50" s="322"/>
      <c r="XBB50" s="323"/>
      <c r="XBC50" s="1112"/>
      <c r="XBD50" s="324"/>
      <c r="XBE50" s="325"/>
      <c r="XBF50" s="326"/>
      <c r="XBG50" s="327"/>
      <c r="XBH50" s="328"/>
      <c r="XBI50" s="269"/>
      <c r="XBJ50" s="267"/>
      <c r="XBK50" s="322"/>
      <c r="XBL50" s="323"/>
      <c r="XBM50" s="1112"/>
      <c r="XBN50" s="324"/>
      <c r="XBO50" s="325"/>
      <c r="XBP50" s="326"/>
      <c r="XBQ50" s="327"/>
      <c r="XBR50" s="328"/>
      <c r="XBS50" s="269"/>
      <c r="XBT50" s="267"/>
      <c r="XBU50" s="322"/>
      <c r="XBV50" s="323"/>
      <c r="XBW50" s="1112"/>
      <c r="XBX50" s="324"/>
      <c r="XBY50" s="325"/>
      <c r="XBZ50" s="326"/>
      <c r="XCA50" s="327"/>
      <c r="XCB50" s="328"/>
      <c r="XCC50" s="269"/>
      <c r="XCD50" s="267"/>
      <c r="XCE50" s="322"/>
      <c r="XCF50" s="323"/>
      <c r="XCG50" s="1112"/>
      <c r="XCH50" s="324"/>
      <c r="XCI50" s="325"/>
      <c r="XCJ50" s="326"/>
      <c r="XCK50" s="327"/>
      <c r="XCL50" s="328"/>
      <c r="XCM50" s="269"/>
      <c r="XCN50" s="267"/>
      <c r="XCO50" s="322"/>
      <c r="XCP50" s="323"/>
      <c r="XCQ50" s="1112"/>
      <c r="XCR50" s="324"/>
      <c r="XCS50" s="325"/>
      <c r="XCT50" s="326"/>
      <c r="XCU50" s="327"/>
      <c r="XCV50" s="328"/>
      <c r="XCW50" s="269"/>
      <c r="XCX50" s="267"/>
      <c r="XCY50" s="322"/>
      <c r="XCZ50" s="323"/>
      <c r="XDA50" s="1112"/>
      <c r="XDB50" s="324"/>
      <c r="XDC50" s="325"/>
      <c r="XDD50" s="326"/>
      <c r="XDE50" s="327"/>
      <c r="XDF50" s="328"/>
      <c r="XDG50" s="269"/>
      <c r="XDH50" s="267"/>
      <c r="XDI50" s="322"/>
      <c r="XDJ50" s="323"/>
      <c r="XDK50" s="1112"/>
      <c r="XDL50" s="324"/>
      <c r="XDM50" s="325"/>
      <c r="XDN50" s="326"/>
      <c r="XDO50" s="327"/>
      <c r="XDP50" s="328"/>
      <c r="XDQ50" s="269"/>
      <c r="XDR50" s="267"/>
      <c r="XDS50" s="322"/>
      <c r="XDT50" s="323"/>
      <c r="XDU50" s="1112"/>
      <c r="XDV50" s="324"/>
      <c r="XDW50" s="325"/>
      <c r="XDX50" s="326"/>
      <c r="XDY50" s="327"/>
      <c r="XDZ50" s="328"/>
      <c r="XEA50" s="269"/>
      <c r="XEB50" s="267"/>
      <c r="XEC50" s="322"/>
      <c r="XED50" s="323"/>
      <c r="XEE50" s="1112"/>
      <c r="XEF50" s="324"/>
      <c r="XEG50" s="325"/>
      <c r="XEH50" s="326"/>
      <c r="XEI50" s="327"/>
      <c r="XEJ50" s="328"/>
      <c r="XEK50" s="269"/>
      <c r="XEL50" s="267"/>
      <c r="XEM50" s="322"/>
      <c r="XEN50" s="323"/>
      <c r="XEO50" s="1112"/>
      <c r="XEP50" s="324"/>
      <c r="XEQ50" s="325"/>
      <c r="XER50" s="326"/>
      <c r="XES50" s="327"/>
      <c r="XET50" s="328"/>
      <c r="XEU50" s="269"/>
      <c r="XEV50" s="267"/>
      <c r="XEW50" s="322"/>
      <c r="XEX50" s="323"/>
      <c r="XEY50" s="1112"/>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529</v>
      </c>
      <c r="AL51" s="321"/>
      <c r="AM51" s="329">
        <v>72261862</v>
      </c>
      <c r="AN51" s="330">
        <v>37624</v>
      </c>
      <c r="AO51" s="331">
        <v>-1</v>
      </c>
      <c r="AP51" s="332">
        <v>39075</v>
      </c>
      <c r="AQ51" s="333">
        <v>2.1</v>
      </c>
      <c r="AR51" s="334">
        <v>-3.1</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530</v>
      </c>
      <c r="AM52" s="337">
        <v>26520693</v>
      </c>
      <c r="AN52" s="338">
        <v>13808</v>
      </c>
      <c r="AO52" s="339">
        <v>0.1</v>
      </c>
      <c r="AP52" s="340">
        <v>13441</v>
      </c>
      <c r="AQ52" s="341">
        <v>0.5</v>
      </c>
      <c r="AR52" s="342">
        <v>-0.4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531</v>
      </c>
      <c r="AL53" s="321"/>
      <c r="AM53" s="329">
        <v>73735326</v>
      </c>
      <c r="AN53" s="330">
        <v>38570</v>
      </c>
      <c r="AO53" s="331">
        <v>2.5</v>
      </c>
      <c r="AP53" s="332">
        <v>39072</v>
      </c>
      <c r="AQ53" s="333">
        <v>0</v>
      </c>
      <c r="AR53" s="334">
        <v>2.5</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530</v>
      </c>
      <c r="AM54" s="337">
        <v>26079116</v>
      </c>
      <c r="AN54" s="338">
        <v>13642</v>
      </c>
      <c r="AO54" s="339">
        <v>-1.2</v>
      </c>
      <c r="AP54" s="340">
        <v>14106</v>
      </c>
      <c r="AQ54" s="341">
        <v>4.9000000000000004</v>
      </c>
      <c r="AR54" s="342">
        <v>-6.1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532</v>
      </c>
      <c r="AL55" s="321"/>
      <c r="AM55" s="329">
        <v>100687565</v>
      </c>
      <c r="AN55" s="330">
        <v>52892</v>
      </c>
      <c r="AO55" s="331">
        <v>37.1</v>
      </c>
      <c r="AP55" s="332">
        <v>42833</v>
      </c>
      <c r="AQ55" s="333">
        <v>9.6</v>
      </c>
      <c r="AR55" s="334">
        <v>27.5</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530</v>
      </c>
      <c r="AM56" s="337">
        <v>34342647</v>
      </c>
      <c r="AN56" s="338">
        <v>18041</v>
      </c>
      <c r="AO56" s="339">
        <v>32.200000000000003</v>
      </c>
      <c r="AP56" s="340">
        <v>15211</v>
      </c>
      <c r="AQ56" s="341">
        <v>7.8</v>
      </c>
      <c r="AR56" s="342">
        <v>24.4</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533</v>
      </c>
      <c r="AL57" s="321"/>
      <c r="AM57" s="329">
        <v>116772753</v>
      </c>
      <c r="AN57" s="330">
        <v>61658</v>
      </c>
      <c r="AO57" s="331">
        <v>16.600000000000001</v>
      </c>
      <c r="AP57" s="332">
        <v>46888</v>
      </c>
      <c r="AQ57" s="333">
        <v>9.5</v>
      </c>
      <c r="AR57" s="334">
        <v>7.1</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530</v>
      </c>
      <c r="AM58" s="337">
        <v>34951165</v>
      </c>
      <c r="AN58" s="338">
        <v>18455</v>
      </c>
      <c r="AO58" s="339">
        <v>2.2999999999999998</v>
      </c>
      <c r="AP58" s="340">
        <v>14375</v>
      </c>
      <c r="AQ58" s="341">
        <v>-5.5</v>
      </c>
      <c r="AR58" s="342">
        <v>7.8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534</v>
      </c>
      <c r="AL59" s="321"/>
      <c r="AM59" s="329">
        <v>97142786</v>
      </c>
      <c r="AN59" s="330">
        <v>51691</v>
      </c>
      <c r="AO59" s="331">
        <v>-16.2</v>
      </c>
      <c r="AP59" s="332">
        <v>46574</v>
      </c>
      <c r="AQ59" s="333">
        <v>-0.7</v>
      </c>
      <c r="AR59" s="334">
        <v>-15.5</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530</v>
      </c>
      <c r="AM60" s="337">
        <v>30771905</v>
      </c>
      <c r="AN60" s="338">
        <v>16374</v>
      </c>
      <c r="AO60" s="339">
        <v>-11.3</v>
      </c>
      <c r="AP60" s="340">
        <v>14394</v>
      </c>
      <c r="AQ60" s="341">
        <v>0.1</v>
      </c>
      <c r="AR60" s="342">
        <v>-11.4</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535</v>
      </c>
      <c r="AL61" s="343"/>
      <c r="AM61" s="344">
        <v>92120058</v>
      </c>
      <c r="AN61" s="345">
        <v>48487</v>
      </c>
      <c r="AO61" s="346">
        <v>7.8</v>
      </c>
      <c r="AP61" s="347">
        <v>42888</v>
      </c>
      <c r="AQ61" s="348">
        <v>4.0999999999999996</v>
      </c>
      <c r="AR61" s="334">
        <v>3.7</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530</v>
      </c>
      <c r="AM62" s="337">
        <v>30533105</v>
      </c>
      <c r="AN62" s="338">
        <v>16064</v>
      </c>
      <c r="AO62" s="339">
        <v>4.4000000000000004</v>
      </c>
      <c r="AP62" s="340">
        <v>14305</v>
      </c>
      <c r="AQ62" s="341">
        <v>1.6</v>
      </c>
      <c r="AR62" s="342">
        <v>2.8</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IL99pd+nxMdTwm5MlRxp61GZ9Ia+11UwBe0KEKrIsg+DEcV5K6Akbl5/iKLLvj902+DCifAggxc5aBjqdKDjDQ==" saltValue="npF2PrrDo9/g38J+sTNnbg=="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election sqref="A1:XFD1"/>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0</v>
      </c>
    </row>
    <row r="121" spans="125:125" ht="13.5" hidden="1" customHeight="1" x14ac:dyDescent="0.2">
      <c r="DU121" s="260"/>
    </row>
  </sheetData>
  <sheetProtection algorithmName="SHA-512" hashValue="yf4isv3DBp5E8HZSTE8aGBPdA474uHOHtITkOcb0LTtW9AlIiNx8Z/pAvhY7OkKRcwtaGHACSpWp99519tqGNw==" saltValue="TJMu/AG7p7r/cdP3SxbZGA=="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536</v>
      </c>
    </row>
  </sheetData>
  <sheetProtection algorithmName="SHA-512" hashValue="LTXrbpXwiNrL3e+2Z/t6z8vFH+Yrfrg1teIgp0q/tkTPNMu8hfYfeomdaWk7W91ErH29hRqZKsTS7ZfUsujzhQ==" saltValue="O2Cv6aKzgqxoV4sbNjFHy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80" zoomScaleNormal="80" zoomScaleSheetLayoutView="100" workbookViewId="0">
      <selection sqref="A1:XFD1"/>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537</v>
      </c>
      <c r="G46" s="352" t="s">
        <v>538</v>
      </c>
      <c r="H46" s="352" t="s">
        <v>539</v>
      </c>
      <c r="I46" s="352" t="s">
        <v>540</v>
      </c>
      <c r="J46" s="353" t="s">
        <v>541</v>
      </c>
    </row>
    <row r="47" spans="2:10" ht="57.75" customHeight="1" x14ac:dyDescent="0.2">
      <c r="B47" s="7"/>
      <c r="C47" s="1134" t="s">
        <v>4</v>
      </c>
      <c r="D47" s="1134"/>
      <c r="E47" s="1135"/>
      <c r="F47" s="354">
        <v>4.26</v>
      </c>
      <c r="G47" s="355">
        <v>3.54</v>
      </c>
      <c r="H47" s="355">
        <v>3.07</v>
      </c>
      <c r="I47" s="355">
        <v>3.08</v>
      </c>
      <c r="J47" s="356">
        <v>9.27</v>
      </c>
    </row>
    <row r="48" spans="2:10" ht="57.75" customHeight="1" x14ac:dyDescent="0.2">
      <c r="B48" s="8"/>
      <c r="C48" s="1136" t="s">
        <v>5</v>
      </c>
      <c r="D48" s="1136"/>
      <c r="E48" s="1137"/>
      <c r="F48" s="357">
        <v>0.4</v>
      </c>
      <c r="G48" s="358">
        <v>0.34</v>
      </c>
      <c r="H48" s="358">
        <v>0.28000000000000003</v>
      </c>
      <c r="I48" s="358">
        <v>3.98</v>
      </c>
      <c r="J48" s="359">
        <v>2.67</v>
      </c>
    </row>
    <row r="49" spans="2:10" ht="57.75" customHeight="1" thickBot="1" x14ac:dyDescent="0.25">
      <c r="B49" s="9"/>
      <c r="C49" s="1138" t="s">
        <v>6</v>
      </c>
      <c r="D49" s="1138"/>
      <c r="E49" s="1139"/>
      <c r="F49" s="360" t="s">
        <v>542</v>
      </c>
      <c r="G49" s="361" t="s">
        <v>543</v>
      </c>
      <c r="H49" s="361" t="s">
        <v>544</v>
      </c>
      <c r="I49" s="361">
        <v>3.75</v>
      </c>
      <c r="J49" s="362">
        <v>5.14</v>
      </c>
    </row>
    <row r="50" spans="2:10" ht="13.5" customHeight="1" x14ac:dyDescent="0.2"/>
  </sheetData>
  <sheetProtection algorithmName="SHA-512" hashValue="mcQ/4hZtkd0ycpwrbMM5pm5eIyJULJK283Jy5Fzo9o72dMg4cIh9WCJIWzAUM2ycXBm8cmk/mxWZa/KcA0nmsg==" saltValue="GsuTFGCc994/P30oigj+3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2023-03-07T11:44:02Z</cp:lastPrinted>
  <dcterms:created xsi:type="dcterms:W3CDTF">2023-02-20T00:30:21Z</dcterms:created>
  <dcterms:modified xsi:type="dcterms:W3CDTF">2023-09-29T07:58:57Z</dcterms:modified>
  <cp:category/>
</cp:coreProperties>
</file>